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8400" windowHeight="23480" tabRatio="619"/>
  </bookViews>
  <sheets>
    <sheet name="Summary" sheetId="16" r:id="rId1"/>
    <sheet name="Hunter Attend" sheetId="7" r:id="rId2"/>
    <sheet name="Hunter Roster" sheetId="8" r:id="rId3"/>
    <sheet name="Madrid Attend" sheetId="1" r:id="rId4"/>
    <sheet name="Madrid Roster" sheetId="2" r:id="rId5"/>
    <sheet name="Stauffer Attend" sheetId="3" r:id="rId6"/>
    <sheet name="Stauffer Roster" sheetId="4" r:id="rId7"/>
    <sheet name="Sheet1" sheetId="17" r:id="rId8"/>
    <sheet name="Anderson Attend" sheetId="5" r:id="rId9"/>
    <sheet name="Anderson Roster" sheetId="6" r:id="rId10"/>
    <sheet name="Rabinowitz Attend" sheetId="10" r:id="rId11"/>
    <sheet name="Rabinowitz Roster" sheetId="11" r:id="rId12"/>
    <sheet name="Riggsby Attend" sheetId="12" r:id="rId13"/>
    <sheet name="Riggsby Roster" sheetId="13" r:id="rId14"/>
    <sheet name="Tweed Attend" sheetId="14" r:id="rId15"/>
    <sheet name="Tweed Roster" sheetId="15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85" i="3" l="1"/>
  <c r="AO85" i="3"/>
  <c r="AP84" i="3"/>
  <c r="AO84" i="3"/>
  <c r="AP83" i="3"/>
  <c r="AO83" i="3"/>
  <c r="AP82" i="3"/>
  <c r="AO82" i="3"/>
  <c r="AP81" i="3"/>
  <c r="AO81" i="3"/>
  <c r="AP80" i="3"/>
  <c r="AO80" i="3"/>
  <c r="AP79" i="3"/>
  <c r="AO79" i="3"/>
  <c r="AP78" i="3"/>
  <c r="AO78" i="3"/>
  <c r="AP77" i="3"/>
  <c r="AO77" i="3"/>
  <c r="AP76" i="3"/>
  <c r="AO76" i="3"/>
  <c r="AP75" i="3"/>
  <c r="AO75" i="3"/>
  <c r="AP74" i="3"/>
  <c r="AO74" i="3"/>
  <c r="AP73" i="3"/>
  <c r="AO73" i="3"/>
  <c r="AP72" i="3"/>
  <c r="AO72" i="3"/>
  <c r="AP71" i="3"/>
  <c r="AO71" i="3"/>
  <c r="AP70" i="3"/>
  <c r="AO70" i="3"/>
  <c r="AP69" i="3"/>
  <c r="AO69" i="3"/>
  <c r="AP68" i="3"/>
  <c r="AO68" i="3"/>
  <c r="AP67" i="3"/>
  <c r="AO67" i="3"/>
  <c r="AP66" i="3"/>
  <c r="AO66" i="3"/>
  <c r="AP65" i="3"/>
  <c r="AO65" i="3"/>
  <c r="AP64" i="3"/>
  <c r="AO64" i="3"/>
  <c r="AP63" i="3"/>
  <c r="AO63" i="3"/>
  <c r="AP62" i="3"/>
  <c r="AO62" i="3"/>
  <c r="AP61" i="3"/>
  <c r="AO61" i="3"/>
  <c r="AP60" i="3"/>
  <c r="AO60" i="3"/>
  <c r="AP59" i="3"/>
  <c r="AO59" i="3"/>
  <c r="AP58" i="3"/>
  <c r="AO58" i="3"/>
  <c r="AP57" i="3"/>
  <c r="AO57" i="3"/>
  <c r="AP56" i="3"/>
  <c r="AO56" i="3"/>
  <c r="AP55" i="3"/>
  <c r="AO55" i="3"/>
  <c r="AP54" i="3"/>
  <c r="AO54" i="3"/>
  <c r="AP53" i="3"/>
  <c r="AO53" i="3"/>
  <c r="AP52" i="3"/>
  <c r="AO52" i="3"/>
  <c r="AP51" i="3"/>
  <c r="AO51" i="3"/>
  <c r="AP50" i="3"/>
  <c r="AO50" i="3"/>
  <c r="AP49" i="3"/>
  <c r="AO49" i="3"/>
  <c r="AP48" i="3"/>
  <c r="AO48" i="3"/>
  <c r="AP47" i="3"/>
  <c r="AO47" i="3"/>
  <c r="AP46" i="3"/>
  <c r="AO46" i="3"/>
  <c r="AP45" i="3"/>
  <c r="AO45" i="3"/>
  <c r="AP44" i="3"/>
  <c r="AO44" i="3"/>
  <c r="AP43" i="3"/>
  <c r="AO43" i="3"/>
  <c r="AP42" i="3"/>
  <c r="AO42" i="3"/>
  <c r="AP41" i="3"/>
  <c r="AO41" i="3"/>
  <c r="AP40" i="3"/>
  <c r="AO40" i="3"/>
  <c r="AP39" i="3"/>
  <c r="AO39" i="3"/>
  <c r="AP38" i="3"/>
  <c r="AO38" i="3"/>
  <c r="AP37" i="3"/>
  <c r="AO37" i="3"/>
  <c r="AP36" i="3"/>
  <c r="AO36" i="3"/>
  <c r="AP35" i="3"/>
  <c r="AO35" i="3"/>
  <c r="AP34" i="3"/>
  <c r="AO34" i="3"/>
  <c r="AP33" i="3"/>
  <c r="AO33" i="3"/>
  <c r="AP32" i="3"/>
  <c r="AO32" i="3"/>
  <c r="AP31" i="3"/>
  <c r="AO31" i="3"/>
  <c r="AP30" i="3"/>
  <c r="AO30" i="3"/>
  <c r="AP29" i="3"/>
  <c r="AO29" i="3"/>
  <c r="AP28" i="3"/>
  <c r="AO28" i="3"/>
  <c r="AP27" i="3"/>
  <c r="AO27" i="3"/>
  <c r="AP26" i="3"/>
  <c r="AO26" i="3"/>
  <c r="AP25" i="3"/>
  <c r="AO25" i="3"/>
  <c r="AP24" i="3"/>
  <c r="AO24" i="3"/>
  <c r="BD32" i="1"/>
  <c r="BC32" i="1"/>
  <c r="BD31" i="1"/>
  <c r="BC31" i="1"/>
  <c r="BD30" i="1"/>
  <c r="BC30" i="1"/>
  <c r="BD29" i="1"/>
  <c r="BC29" i="1"/>
  <c r="BB32" i="1"/>
  <c r="BB31" i="1"/>
  <c r="BB30" i="1"/>
  <c r="BB29" i="1"/>
  <c r="AX198" i="1"/>
  <c r="AW198" i="1"/>
  <c r="AX197" i="1"/>
  <c r="AW197" i="1"/>
  <c r="AX196" i="1"/>
  <c r="AW196" i="1"/>
  <c r="AX195" i="1"/>
  <c r="AW195" i="1"/>
  <c r="AX194" i="1"/>
  <c r="AW194" i="1"/>
  <c r="AX193" i="1"/>
  <c r="AW193" i="1"/>
  <c r="AX192" i="1"/>
  <c r="AW192" i="1"/>
  <c r="AX191" i="1"/>
  <c r="AW191" i="1"/>
  <c r="AX190" i="1"/>
  <c r="AW190" i="1"/>
  <c r="AX189" i="1"/>
  <c r="AW189" i="1"/>
  <c r="AX188" i="1"/>
  <c r="AW188" i="1"/>
  <c r="AX187" i="1"/>
  <c r="AW187" i="1"/>
  <c r="AX186" i="1"/>
  <c r="AW186" i="1"/>
  <c r="AX185" i="1"/>
  <c r="AW185" i="1"/>
  <c r="AX184" i="1"/>
  <c r="AW184" i="1"/>
  <c r="AX183" i="1"/>
  <c r="AW183" i="1"/>
  <c r="AX182" i="1"/>
  <c r="AW182" i="1"/>
  <c r="AX181" i="1"/>
  <c r="AW181" i="1"/>
  <c r="AX180" i="1"/>
  <c r="AW180" i="1"/>
  <c r="AX179" i="1"/>
  <c r="AW179" i="1"/>
  <c r="AX178" i="1"/>
  <c r="AW178" i="1"/>
  <c r="AX177" i="1"/>
  <c r="AW177" i="1"/>
  <c r="AX176" i="1"/>
  <c r="AW176" i="1"/>
  <c r="AX175" i="1"/>
  <c r="AW175" i="1"/>
  <c r="AX174" i="1"/>
  <c r="AW174" i="1"/>
  <c r="AX173" i="1"/>
  <c r="AW173" i="1"/>
  <c r="AX172" i="1"/>
  <c r="AW172" i="1"/>
  <c r="AX171" i="1"/>
  <c r="AW171" i="1"/>
  <c r="AX170" i="1"/>
  <c r="AW170" i="1"/>
  <c r="AX169" i="1"/>
  <c r="AW169" i="1"/>
  <c r="AX168" i="1"/>
  <c r="AW168" i="1"/>
  <c r="AX167" i="1"/>
  <c r="AW167" i="1"/>
  <c r="AX166" i="1"/>
  <c r="AW166" i="1"/>
  <c r="AX165" i="1"/>
  <c r="AW165" i="1"/>
  <c r="AX164" i="1"/>
  <c r="AW164" i="1"/>
  <c r="AX163" i="1"/>
  <c r="AW163" i="1"/>
  <c r="AX162" i="1"/>
  <c r="AW162" i="1"/>
  <c r="AX161" i="1"/>
  <c r="AW161" i="1"/>
  <c r="AX160" i="1"/>
  <c r="AW160" i="1"/>
  <c r="AX159" i="1"/>
  <c r="AW159" i="1"/>
  <c r="AX158" i="1"/>
  <c r="AW158" i="1"/>
  <c r="AX157" i="1"/>
  <c r="AW157" i="1"/>
  <c r="AX156" i="1"/>
  <c r="AW156" i="1"/>
  <c r="AX155" i="1"/>
  <c r="AW155" i="1"/>
  <c r="AX154" i="1"/>
  <c r="AW154" i="1"/>
  <c r="AX153" i="1"/>
  <c r="AW153" i="1"/>
  <c r="AX152" i="1"/>
  <c r="AW152" i="1"/>
  <c r="AX151" i="1"/>
  <c r="AW151" i="1"/>
  <c r="AX150" i="1"/>
  <c r="AW150" i="1"/>
  <c r="AX149" i="1"/>
  <c r="AW149" i="1"/>
  <c r="AX148" i="1"/>
  <c r="AW148" i="1"/>
  <c r="AX147" i="1"/>
  <c r="AW147" i="1"/>
  <c r="AX146" i="1"/>
  <c r="AW146" i="1"/>
  <c r="AX145" i="1"/>
  <c r="AW145" i="1"/>
  <c r="AX144" i="1"/>
  <c r="AW144" i="1"/>
  <c r="AX143" i="1"/>
  <c r="AW143" i="1"/>
  <c r="AX142" i="1"/>
  <c r="AW142" i="1"/>
  <c r="AX141" i="1"/>
  <c r="AW141" i="1"/>
  <c r="AX140" i="1"/>
  <c r="AW140" i="1"/>
  <c r="AX139" i="1"/>
  <c r="AW139" i="1"/>
  <c r="AX138" i="1"/>
  <c r="AW138" i="1"/>
  <c r="AX137" i="1"/>
  <c r="AW137" i="1"/>
  <c r="AX136" i="1"/>
  <c r="AW136" i="1"/>
  <c r="AX135" i="1"/>
  <c r="AW135" i="1"/>
  <c r="AX134" i="1"/>
  <c r="AW134" i="1"/>
  <c r="AX133" i="1"/>
  <c r="AW133" i="1"/>
  <c r="AX132" i="1"/>
  <c r="AW132" i="1"/>
  <c r="AX131" i="1"/>
  <c r="AW131" i="1"/>
  <c r="AX130" i="1"/>
  <c r="AW130" i="1"/>
  <c r="AX129" i="1"/>
  <c r="AW129" i="1"/>
  <c r="AX128" i="1"/>
  <c r="AW128" i="1"/>
  <c r="AX127" i="1"/>
  <c r="AW127" i="1"/>
  <c r="AX126" i="1"/>
  <c r="AW126" i="1"/>
  <c r="AX125" i="1"/>
  <c r="AW125" i="1"/>
  <c r="AX124" i="1"/>
  <c r="AW124" i="1"/>
  <c r="AX123" i="1"/>
  <c r="AW123" i="1"/>
  <c r="AX122" i="1"/>
  <c r="AW122" i="1"/>
  <c r="AX121" i="1"/>
  <c r="AW121" i="1"/>
  <c r="AX120" i="1"/>
  <c r="AW120" i="1"/>
  <c r="AX119" i="1"/>
  <c r="AW119" i="1"/>
  <c r="AX118" i="1"/>
  <c r="AW118" i="1"/>
  <c r="AX117" i="1"/>
  <c r="AW117" i="1"/>
  <c r="AX116" i="1"/>
  <c r="AW116" i="1"/>
  <c r="AX115" i="1"/>
  <c r="AW115" i="1"/>
  <c r="AX114" i="1"/>
  <c r="AW114" i="1"/>
  <c r="AX113" i="1"/>
  <c r="AW113" i="1"/>
  <c r="AX112" i="1"/>
  <c r="AW112" i="1"/>
  <c r="AX111" i="1"/>
  <c r="AW111" i="1"/>
  <c r="AX110" i="1"/>
  <c r="AW110" i="1"/>
  <c r="AX109" i="1"/>
  <c r="AW109" i="1"/>
  <c r="AX108" i="1"/>
  <c r="AW108" i="1"/>
  <c r="AX107" i="1"/>
  <c r="AW107" i="1"/>
  <c r="AX106" i="1"/>
  <c r="AW106" i="1"/>
  <c r="AX105" i="1"/>
  <c r="AW105" i="1"/>
  <c r="AX104" i="1"/>
  <c r="AW104" i="1"/>
  <c r="AX103" i="1"/>
  <c r="AW103" i="1"/>
  <c r="AX102" i="1"/>
  <c r="AW102" i="1"/>
  <c r="AX101" i="1"/>
  <c r="AW101" i="1"/>
  <c r="AX100" i="1"/>
  <c r="AW100" i="1"/>
  <c r="AX99" i="1"/>
  <c r="AW99" i="1"/>
  <c r="AX98" i="1"/>
  <c r="AW98" i="1"/>
  <c r="AX97" i="1"/>
  <c r="AW97" i="1"/>
  <c r="AX96" i="1"/>
  <c r="AW96" i="1"/>
  <c r="AX95" i="1"/>
  <c r="AW95" i="1"/>
  <c r="AX94" i="1"/>
  <c r="AW94" i="1"/>
  <c r="AX93" i="1"/>
  <c r="AW93" i="1"/>
  <c r="AX92" i="1"/>
  <c r="AW92" i="1"/>
  <c r="AX91" i="1"/>
  <c r="AW91" i="1"/>
  <c r="AX90" i="1"/>
  <c r="AW90" i="1"/>
  <c r="AX89" i="1"/>
  <c r="AW89" i="1"/>
  <c r="AX88" i="1"/>
  <c r="AW88" i="1"/>
  <c r="AX87" i="1"/>
  <c r="AW87" i="1"/>
  <c r="AX86" i="1"/>
  <c r="AW86" i="1"/>
  <c r="AX85" i="1"/>
  <c r="AW85" i="1"/>
  <c r="AX84" i="1"/>
  <c r="AW84" i="1"/>
  <c r="AX83" i="1"/>
  <c r="AW83" i="1"/>
  <c r="AX82" i="1"/>
  <c r="AW82" i="1"/>
  <c r="AX81" i="1"/>
  <c r="AW81" i="1"/>
  <c r="AX80" i="1"/>
  <c r="AW80" i="1"/>
  <c r="AX79" i="1"/>
  <c r="AW79" i="1"/>
  <c r="AX78" i="1"/>
  <c r="AW78" i="1"/>
  <c r="AX77" i="1"/>
  <c r="AW77" i="1"/>
  <c r="AX76" i="1"/>
  <c r="AW76" i="1"/>
  <c r="AX75" i="1"/>
  <c r="AW75" i="1"/>
  <c r="AX74" i="1"/>
  <c r="AW74" i="1"/>
  <c r="AX73" i="1"/>
  <c r="AW73" i="1"/>
  <c r="AX72" i="1"/>
  <c r="AW72" i="1"/>
  <c r="AX71" i="1"/>
  <c r="AW71" i="1"/>
  <c r="AX70" i="1"/>
  <c r="AW70" i="1"/>
  <c r="AX69" i="1"/>
  <c r="AW69" i="1"/>
  <c r="AX68" i="1"/>
  <c r="AW68" i="1"/>
  <c r="AX67" i="1"/>
  <c r="AW67" i="1"/>
  <c r="AX66" i="1"/>
  <c r="AW66" i="1"/>
  <c r="AX65" i="1"/>
  <c r="AW65" i="1"/>
  <c r="AX64" i="1"/>
  <c r="AW64" i="1"/>
  <c r="AX63" i="1"/>
  <c r="AW63" i="1"/>
  <c r="AX62" i="1"/>
  <c r="AW62" i="1"/>
  <c r="AX61" i="1"/>
  <c r="AW61" i="1"/>
  <c r="AX60" i="1"/>
  <c r="AW60" i="1"/>
  <c r="AX59" i="1"/>
  <c r="AW59" i="1"/>
  <c r="AX58" i="1"/>
  <c r="AW58" i="1"/>
  <c r="AX57" i="1"/>
  <c r="AW57" i="1"/>
  <c r="AX56" i="1"/>
  <c r="AW56" i="1"/>
  <c r="AX55" i="1"/>
  <c r="AW55" i="1"/>
  <c r="AX54" i="1"/>
  <c r="AW54" i="1"/>
  <c r="AX53" i="1"/>
  <c r="AW53" i="1"/>
  <c r="AX52" i="1"/>
  <c r="AW52" i="1"/>
  <c r="AX51" i="1"/>
  <c r="AW51" i="1"/>
  <c r="AX50" i="1"/>
  <c r="AW50" i="1"/>
  <c r="AX49" i="1"/>
  <c r="AW49" i="1"/>
  <c r="AX48" i="1"/>
  <c r="AW48" i="1"/>
  <c r="AX47" i="1"/>
  <c r="AW47" i="1"/>
  <c r="AX46" i="1"/>
  <c r="AW46" i="1"/>
  <c r="AX45" i="1"/>
  <c r="AW45" i="1"/>
  <c r="AX44" i="1"/>
  <c r="AW44" i="1"/>
  <c r="AX43" i="1"/>
  <c r="AW43" i="1"/>
  <c r="AX42" i="1"/>
  <c r="AW42" i="1"/>
  <c r="AX41" i="1"/>
  <c r="AW41" i="1"/>
  <c r="AX40" i="1"/>
  <c r="AW40" i="1"/>
  <c r="AX39" i="1"/>
  <c r="AW39" i="1"/>
  <c r="AX38" i="1"/>
  <c r="AW38" i="1"/>
  <c r="AX37" i="1"/>
  <c r="AW37" i="1"/>
  <c r="AX36" i="1"/>
  <c r="AW36" i="1"/>
  <c r="AX35" i="1"/>
  <c r="AW35" i="1"/>
  <c r="AX34" i="1"/>
  <c r="AW34" i="1"/>
  <c r="AX33" i="1"/>
  <c r="AW33" i="1"/>
  <c r="AX32" i="1"/>
  <c r="AW32" i="1"/>
  <c r="AX31" i="1"/>
  <c r="AW31" i="1"/>
  <c r="AX30" i="1"/>
  <c r="AW30" i="1"/>
  <c r="AX29" i="1"/>
  <c r="AW29" i="1"/>
  <c r="AX28" i="1"/>
  <c r="AW28" i="1"/>
  <c r="AX27" i="1"/>
  <c r="AW27" i="1"/>
  <c r="AX26" i="1"/>
  <c r="AW26" i="1"/>
  <c r="AX25" i="1"/>
  <c r="AW25" i="1"/>
  <c r="AX24" i="1"/>
  <c r="AW24" i="1"/>
  <c r="AP218" i="1"/>
  <c r="AO218" i="1"/>
  <c r="AP217" i="1"/>
  <c r="AO217" i="1"/>
  <c r="AP216" i="1"/>
  <c r="AO216" i="1"/>
  <c r="AP215" i="1"/>
  <c r="AO215" i="1"/>
  <c r="AP214" i="1"/>
  <c r="AO214" i="1"/>
  <c r="AP213" i="1"/>
  <c r="AO213" i="1"/>
  <c r="AP212" i="1"/>
  <c r="AO212" i="1"/>
  <c r="AP211" i="1"/>
  <c r="AO211" i="1"/>
  <c r="AP210" i="1"/>
  <c r="AO210" i="1"/>
  <c r="AP209" i="1"/>
  <c r="AO209" i="1"/>
  <c r="AP208" i="1"/>
  <c r="AO208" i="1"/>
  <c r="AP207" i="1"/>
  <c r="AO207" i="1"/>
  <c r="AP206" i="1"/>
  <c r="AO206" i="1"/>
  <c r="AP205" i="1"/>
  <c r="AO205" i="1"/>
  <c r="AP204" i="1"/>
  <c r="AO204" i="1"/>
  <c r="AP203" i="1"/>
  <c r="AO203" i="1"/>
  <c r="AP202" i="1"/>
  <c r="AO202" i="1"/>
  <c r="AP201" i="1"/>
  <c r="AO201" i="1"/>
  <c r="AP200" i="1"/>
  <c r="AO200" i="1"/>
  <c r="AP199" i="1"/>
  <c r="AO199" i="1"/>
  <c r="AP198" i="1"/>
  <c r="AO198" i="1"/>
  <c r="AP197" i="1"/>
  <c r="AO197" i="1"/>
  <c r="AP196" i="1"/>
  <c r="AO196" i="1"/>
  <c r="AP195" i="1"/>
  <c r="AO195" i="1"/>
  <c r="AP194" i="1"/>
  <c r="AO194" i="1"/>
  <c r="AP193" i="1"/>
  <c r="AO193" i="1"/>
  <c r="AP192" i="1"/>
  <c r="AO192" i="1"/>
  <c r="AP191" i="1"/>
  <c r="AO191" i="1"/>
  <c r="AP190" i="1"/>
  <c r="AO190" i="1"/>
  <c r="AP189" i="1"/>
  <c r="AO189" i="1"/>
  <c r="AP188" i="1"/>
  <c r="AO188" i="1"/>
  <c r="AP187" i="1"/>
  <c r="AO187" i="1"/>
  <c r="AP186" i="1"/>
  <c r="AO186" i="1"/>
  <c r="AP185" i="1"/>
  <c r="AO185" i="1"/>
  <c r="AP184" i="1"/>
  <c r="AO184" i="1"/>
  <c r="AP183" i="1"/>
  <c r="AO183" i="1"/>
  <c r="AP182" i="1"/>
  <c r="AO182" i="1"/>
  <c r="AP181" i="1"/>
  <c r="AO181" i="1"/>
  <c r="AP180" i="1"/>
  <c r="AO180" i="1"/>
  <c r="AP179" i="1"/>
  <c r="AO179" i="1"/>
  <c r="AP178" i="1"/>
  <c r="AO178" i="1"/>
  <c r="AP177" i="1"/>
  <c r="AO177" i="1"/>
  <c r="AP176" i="1"/>
  <c r="AO176" i="1"/>
  <c r="AP175" i="1"/>
  <c r="AO175" i="1"/>
  <c r="AP174" i="1"/>
  <c r="AO174" i="1"/>
  <c r="AP173" i="1"/>
  <c r="AO173" i="1"/>
  <c r="AP172" i="1"/>
  <c r="AO172" i="1"/>
  <c r="AP171" i="1"/>
  <c r="AO171" i="1"/>
  <c r="AP170" i="1"/>
  <c r="AO170" i="1"/>
  <c r="AP169" i="1"/>
  <c r="AO169" i="1"/>
  <c r="AP168" i="1"/>
  <c r="AO168" i="1"/>
  <c r="AP167" i="1"/>
  <c r="AO167" i="1"/>
  <c r="AP166" i="1"/>
  <c r="AO166" i="1"/>
  <c r="AP165" i="1"/>
  <c r="AO165" i="1"/>
  <c r="AP164" i="1"/>
  <c r="AO164" i="1"/>
  <c r="AP163" i="1"/>
  <c r="AO163" i="1"/>
  <c r="AP162" i="1"/>
  <c r="AO162" i="1"/>
  <c r="AP161" i="1"/>
  <c r="AO161" i="1"/>
  <c r="AP160" i="1"/>
  <c r="AO160" i="1"/>
  <c r="AP159" i="1"/>
  <c r="AO159" i="1"/>
  <c r="AP158" i="1"/>
  <c r="AO158" i="1"/>
  <c r="AP157" i="1"/>
  <c r="AO157" i="1"/>
  <c r="AP156" i="1"/>
  <c r="AO156" i="1"/>
  <c r="AP155" i="1"/>
  <c r="AO155" i="1"/>
  <c r="AP154" i="1"/>
  <c r="AO154" i="1"/>
  <c r="AP153" i="1"/>
  <c r="AO153" i="1"/>
  <c r="AP152" i="1"/>
  <c r="AO152" i="1"/>
  <c r="AP151" i="1"/>
  <c r="AO151" i="1"/>
  <c r="AP150" i="1"/>
  <c r="AO150" i="1"/>
  <c r="AP149" i="1"/>
  <c r="AO149" i="1"/>
  <c r="AP148" i="1"/>
  <c r="AO148" i="1"/>
  <c r="AP147" i="1"/>
  <c r="AO147" i="1"/>
  <c r="AP146" i="1"/>
  <c r="AO146" i="1"/>
  <c r="AP145" i="1"/>
  <c r="AO145" i="1"/>
  <c r="AP144" i="1"/>
  <c r="AO144" i="1"/>
  <c r="AP143" i="1"/>
  <c r="AO143" i="1"/>
  <c r="AP142" i="1"/>
  <c r="AO142" i="1"/>
  <c r="AP141" i="1"/>
  <c r="AO141" i="1"/>
  <c r="AP140" i="1"/>
  <c r="AO140" i="1"/>
  <c r="AP139" i="1"/>
  <c r="AO139" i="1"/>
  <c r="AP138" i="1"/>
  <c r="AO138" i="1"/>
  <c r="AP137" i="1"/>
  <c r="AO137" i="1"/>
  <c r="AP136" i="1"/>
  <c r="AO136" i="1"/>
  <c r="AP135" i="1"/>
  <c r="AO135" i="1"/>
  <c r="AP134" i="1"/>
  <c r="AO134" i="1"/>
  <c r="AP133" i="1"/>
  <c r="AO133" i="1"/>
  <c r="AP132" i="1"/>
  <c r="AO132" i="1"/>
  <c r="AP131" i="1"/>
  <c r="AO131" i="1"/>
  <c r="AP130" i="1"/>
  <c r="AO130" i="1"/>
  <c r="AP129" i="1"/>
  <c r="AO129" i="1"/>
  <c r="AP128" i="1"/>
  <c r="AO128" i="1"/>
  <c r="AP127" i="1"/>
  <c r="AO127" i="1"/>
  <c r="AP126" i="1"/>
  <c r="AO126" i="1"/>
  <c r="AP125" i="1"/>
  <c r="AO125" i="1"/>
  <c r="AP124" i="1"/>
  <c r="AO124" i="1"/>
  <c r="AP123" i="1"/>
  <c r="AO123" i="1"/>
  <c r="AP122" i="1"/>
  <c r="AO122" i="1"/>
  <c r="AP121" i="1"/>
  <c r="AO121" i="1"/>
  <c r="AP120" i="1"/>
  <c r="AO120" i="1"/>
  <c r="AP119" i="1"/>
  <c r="AO119" i="1"/>
  <c r="AP118" i="1"/>
  <c r="AO118" i="1"/>
  <c r="AP117" i="1"/>
  <c r="AO117" i="1"/>
  <c r="AP116" i="1"/>
  <c r="AO116" i="1"/>
  <c r="AP115" i="1"/>
  <c r="AO115" i="1"/>
  <c r="AP114" i="1"/>
  <c r="AO114" i="1"/>
  <c r="AP113" i="1"/>
  <c r="AO113" i="1"/>
  <c r="AP112" i="1"/>
  <c r="AO112" i="1"/>
  <c r="AP111" i="1"/>
  <c r="AO111" i="1"/>
  <c r="AP110" i="1"/>
  <c r="AO110" i="1"/>
  <c r="AP109" i="1"/>
  <c r="AO109" i="1"/>
  <c r="AP108" i="1"/>
  <c r="AO108" i="1"/>
  <c r="AP107" i="1"/>
  <c r="AO107" i="1"/>
  <c r="AP106" i="1"/>
  <c r="AO106" i="1"/>
  <c r="AP105" i="1"/>
  <c r="AO105" i="1"/>
  <c r="AP104" i="1"/>
  <c r="AO104" i="1"/>
  <c r="AP103" i="1"/>
  <c r="AO103" i="1"/>
  <c r="AP102" i="1"/>
  <c r="AO102" i="1"/>
  <c r="AP101" i="1"/>
  <c r="AO101" i="1"/>
  <c r="AP100" i="1"/>
  <c r="AO100" i="1"/>
  <c r="AP99" i="1"/>
  <c r="AO99" i="1"/>
  <c r="AP98" i="1"/>
  <c r="AO98" i="1"/>
  <c r="AP97" i="1"/>
  <c r="AO97" i="1"/>
  <c r="AP96" i="1"/>
  <c r="AO96" i="1"/>
  <c r="AP95" i="1"/>
  <c r="AO95" i="1"/>
  <c r="AP94" i="1"/>
  <c r="AO94" i="1"/>
  <c r="AP93" i="1"/>
  <c r="AO93" i="1"/>
  <c r="AP92" i="1"/>
  <c r="AO92" i="1"/>
  <c r="AP91" i="1"/>
  <c r="AO91" i="1"/>
  <c r="AP90" i="1"/>
  <c r="AO90" i="1"/>
  <c r="AP89" i="1"/>
  <c r="AO89" i="1"/>
  <c r="AP88" i="1"/>
  <c r="AO88" i="1"/>
  <c r="AP87" i="1"/>
  <c r="AO87" i="1"/>
  <c r="AP86" i="1"/>
  <c r="AO86" i="1"/>
  <c r="AP85" i="1"/>
  <c r="AO85" i="1"/>
  <c r="AP84" i="1"/>
  <c r="AO84" i="1"/>
  <c r="AP83" i="1"/>
  <c r="AO83" i="1"/>
  <c r="AP82" i="1"/>
  <c r="AO82" i="1"/>
  <c r="AP81" i="1"/>
  <c r="AO81" i="1"/>
  <c r="AP80" i="1"/>
  <c r="AO80" i="1"/>
  <c r="AP79" i="1"/>
  <c r="AO79" i="1"/>
  <c r="AP78" i="1"/>
  <c r="AO78" i="1"/>
  <c r="AP77" i="1"/>
  <c r="AO77" i="1"/>
  <c r="AP76" i="1"/>
  <c r="AO76" i="1"/>
  <c r="AP75" i="1"/>
  <c r="AO75" i="1"/>
  <c r="AP74" i="1"/>
  <c r="AO74" i="1"/>
  <c r="AP73" i="1"/>
  <c r="AO73" i="1"/>
  <c r="AP72" i="1"/>
  <c r="AO72" i="1"/>
  <c r="AP71" i="1"/>
  <c r="AO71" i="1"/>
  <c r="AP70" i="1"/>
  <c r="AO70" i="1"/>
  <c r="AP69" i="1"/>
  <c r="AO69" i="1"/>
  <c r="AP68" i="1"/>
  <c r="AO68" i="1"/>
  <c r="AP67" i="1"/>
  <c r="AO67" i="1"/>
  <c r="AP66" i="1"/>
  <c r="AO66" i="1"/>
  <c r="AP65" i="1"/>
  <c r="AO65" i="1"/>
  <c r="AP64" i="1"/>
  <c r="AO64" i="1"/>
  <c r="AP63" i="1"/>
  <c r="AO63" i="1"/>
  <c r="AP62" i="1"/>
  <c r="AO62" i="1"/>
  <c r="AP61" i="1"/>
  <c r="AO61" i="1"/>
  <c r="AP60" i="1"/>
  <c r="AO60" i="1"/>
  <c r="AP59" i="1"/>
  <c r="AO59" i="1"/>
  <c r="AP58" i="1"/>
  <c r="AO58" i="1"/>
  <c r="AP57" i="1"/>
  <c r="AO57" i="1"/>
  <c r="AP56" i="1"/>
  <c r="AO56" i="1"/>
  <c r="AP55" i="1"/>
  <c r="AO55" i="1"/>
  <c r="AP54" i="1"/>
  <c r="AO54" i="1"/>
  <c r="AP53" i="1"/>
  <c r="AO53" i="1"/>
  <c r="AP52" i="1"/>
  <c r="AO52" i="1"/>
  <c r="AP51" i="1"/>
  <c r="AO51" i="1"/>
  <c r="AP50" i="1"/>
  <c r="AO50" i="1"/>
  <c r="AP49" i="1"/>
  <c r="AO49" i="1"/>
  <c r="AP48" i="1"/>
  <c r="AO48" i="1"/>
  <c r="AP47" i="1"/>
  <c r="AO47" i="1"/>
  <c r="AP46" i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P30" i="1"/>
  <c r="AO30" i="1"/>
  <c r="AP29" i="1"/>
  <c r="AO29" i="1"/>
  <c r="AP28" i="1"/>
  <c r="AO28" i="1"/>
  <c r="AP27" i="1"/>
  <c r="AO27" i="1"/>
  <c r="AP26" i="1"/>
  <c r="AO26" i="1"/>
  <c r="AP25" i="1"/>
  <c r="AO25" i="1"/>
  <c r="AP24" i="1"/>
  <c r="AO24" i="1"/>
  <c r="BG30" i="7"/>
  <c r="BF30" i="7"/>
  <c r="BG29" i="7"/>
  <c r="BF29" i="7"/>
  <c r="BG28" i="7"/>
  <c r="BF28" i="7"/>
  <c r="BG27" i="7"/>
  <c r="BF27" i="7"/>
  <c r="BE30" i="7"/>
  <c r="BE29" i="7"/>
  <c r="BE28" i="7"/>
  <c r="BE27" i="7"/>
  <c r="AZ191" i="7"/>
  <c r="AY191" i="7"/>
  <c r="AZ190" i="7"/>
  <c r="AY190" i="7"/>
  <c r="AZ189" i="7"/>
  <c r="AY189" i="7"/>
  <c r="AZ188" i="7"/>
  <c r="AY188" i="7"/>
  <c r="AZ187" i="7"/>
  <c r="AY187" i="7"/>
  <c r="AZ186" i="7"/>
  <c r="AY186" i="7"/>
  <c r="AZ185" i="7"/>
  <c r="AY185" i="7"/>
  <c r="AZ184" i="7"/>
  <c r="AY184" i="7"/>
  <c r="AZ183" i="7"/>
  <c r="AY183" i="7"/>
  <c r="AZ182" i="7"/>
  <c r="AY182" i="7"/>
  <c r="AZ181" i="7"/>
  <c r="AY181" i="7"/>
  <c r="AZ180" i="7"/>
  <c r="AY180" i="7"/>
  <c r="AZ179" i="7"/>
  <c r="AY179" i="7"/>
  <c r="AZ178" i="7"/>
  <c r="AY178" i="7"/>
  <c r="AZ177" i="7"/>
  <c r="AY177" i="7"/>
  <c r="AZ176" i="7"/>
  <c r="AY176" i="7"/>
  <c r="AZ175" i="7"/>
  <c r="AY175" i="7"/>
  <c r="AZ174" i="7"/>
  <c r="AY174" i="7"/>
  <c r="AZ173" i="7"/>
  <c r="AY173" i="7"/>
  <c r="AZ172" i="7"/>
  <c r="AY172" i="7"/>
  <c r="AZ171" i="7"/>
  <c r="AY171" i="7"/>
  <c r="AZ170" i="7"/>
  <c r="AY170" i="7"/>
  <c r="AZ169" i="7"/>
  <c r="AY169" i="7"/>
  <c r="AZ168" i="7"/>
  <c r="AY168" i="7"/>
  <c r="AZ167" i="7"/>
  <c r="AY167" i="7"/>
  <c r="AZ166" i="7"/>
  <c r="AY166" i="7"/>
  <c r="AZ165" i="7"/>
  <c r="AY165" i="7"/>
  <c r="AZ164" i="7"/>
  <c r="AY164" i="7"/>
  <c r="AZ163" i="7"/>
  <c r="AY163" i="7"/>
  <c r="AZ162" i="7"/>
  <c r="AY162" i="7"/>
  <c r="AZ161" i="7"/>
  <c r="AY161" i="7"/>
  <c r="AZ160" i="7"/>
  <c r="AY160" i="7"/>
  <c r="AZ159" i="7"/>
  <c r="AY159" i="7"/>
  <c r="AZ158" i="7"/>
  <c r="AY158" i="7"/>
  <c r="AZ157" i="7"/>
  <c r="AY157" i="7"/>
  <c r="AZ156" i="7"/>
  <c r="AY156" i="7"/>
  <c r="AZ155" i="7"/>
  <c r="AY155" i="7"/>
  <c r="AZ154" i="7"/>
  <c r="AY154" i="7"/>
  <c r="AZ153" i="7"/>
  <c r="AY153" i="7"/>
  <c r="AZ152" i="7"/>
  <c r="AY152" i="7"/>
  <c r="AZ151" i="7"/>
  <c r="AY151" i="7"/>
  <c r="AZ150" i="7"/>
  <c r="AY150" i="7"/>
  <c r="AZ149" i="7"/>
  <c r="AY149" i="7"/>
  <c r="AZ148" i="7"/>
  <c r="AY148" i="7"/>
  <c r="AZ147" i="7"/>
  <c r="AY147" i="7"/>
  <c r="AZ146" i="7"/>
  <c r="AY146" i="7"/>
  <c r="AZ145" i="7"/>
  <c r="AY145" i="7"/>
  <c r="AZ144" i="7"/>
  <c r="AY144" i="7"/>
  <c r="AZ143" i="7"/>
  <c r="AY143" i="7"/>
  <c r="AZ142" i="7"/>
  <c r="AY142" i="7"/>
  <c r="AZ141" i="7"/>
  <c r="AY141" i="7"/>
  <c r="AZ140" i="7"/>
  <c r="AY140" i="7"/>
  <c r="AZ139" i="7"/>
  <c r="AY139" i="7"/>
  <c r="AZ138" i="7"/>
  <c r="AY138" i="7"/>
  <c r="AZ137" i="7"/>
  <c r="AY137" i="7"/>
  <c r="AZ136" i="7"/>
  <c r="AY136" i="7"/>
  <c r="AZ135" i="7"/>
  <c r="AY135" i="7"/>
  <c r="AZ134" i="7"/>
  <c r="AY134" i="7"/>
  <c r="AZ133" i="7"/>
  <c r="AY133" i="7"/>
  <c r="AZ132" i="7"/>
  <c r="AY132" i="7"/>
  <c r="AZ131" i="7"/>
  <c r="AY131" i="7"/>
  <c r="AZ130" i="7"/>
  <c r="AY130" i="7"/>
  <c r="AZ129" i="7"/>
  <c r="AY129" i="7"/>
  <c r="AZ128" i="7"/>
  <c r="AY128" i="7"/>
  <c r="AZ127" i="7"/>
  <c r="AY127" i="7"/>
  <c r="AZ126" i="7"/>
  <c r="AY126" i="7"/>
  <c r="AZ125" i="7"/>
  <c r="AY125" i="7"/>
  <c r="AZ124" i="7"/>
  <c r="AY124" i="7"/>
  <c r="AZ123" i="7"/>
  <c r="AY123" i="7"/>
  <c r="AZ122" i="7"/>
  <c r="AY122" i="7"/>
  <c r="AZ121" i="7"/>
  <c r="AY121" i="7"/>
  <c r="AZ120" i="7"/>
  <c r="AY120" i="7"/>
  <c r="AZ119" i="7"/>
  <c r="AY119" i="7"/>
  <c r="AZ118" i="7"/>
  <c r="AY118" i="7"/>
  <c r="AZ117" i="7"/>
  <c r="AY117" i="7"/>
  <c r="AZ116" i="7"/>
  <c r="AY116" i="7"/>
  <c r="AZ115" i="7"/>
  <c r="AY115" i="7"/>
  <c r="AZ114" i="7"/>
  <c r="AY114" i="7"/>
  <c r="AZ113" i="7"/>
  <c r="AY113" i="7"/>
  <c r="AZ112" i="7"/>
  <c r="AY112" i="7"/>
  <c r="AZ111" i="7"/>
  <c r="AY111" i="7"/>
  <c r="AZ110" i="7"/>
  <c r="AY110" i="7"/>
  <c r="AZ109" i="7"/>
  <c r="AY109" i="7"/>
  <c r="AZ108" i="7"/>
  <c r="AY108" i="7"/>
  <c r="AZ107" i="7"/>
  <c r="AY107" i="7"/>
  <c r="AZ106" i="7"/>
  <c r="AY106" i="7"/>
  <c r="AZ105" i="7"/>
  <c r="AY105" i="7"/>
  <c r="AZ104" i="7"/>
  <c r="AY104" i="7"/>
  <c r="AZ103" i="7"/>
  <c r="AY103" i="7"/>
  <c r="AZ102" i="7"/>
  <c r="AY102" i="7"/>
  <c r="AZ101" i="7"/>
  <c r="AY101" i="7"/>
  <c r="AZ100" i="7"/>
  <c r="AY100" i="7"/>
  <c r="AZ99" i="7"/>
  <c r="AY99" i="7"/>
  <c r="AZ98" i="7"/>
  <c r="AY98" i="7"/>
  <c r="AZ97" i="7"/>
  <c r="AY97" i="7"/>
  <c r="AZ96" i="7"/>
  <c r="AY96" i="7"/>
  <c r="AZ95" i="7"/>
  <c r="AY95" i="7"/>
  <c r="AZ94" i="7"/>
  <c r="AY94" i="7"/>
  <c r="AZ93" i="7"/>
  <c r="AY93" i="7"/>
  <c r="AZ92" i="7"/>
  <c r="AY92" i="7"/>
  <c r="AZ91" i="7"/>
  <c r="AY91" i="7"/>
  <c r="AZ90" i="7"/>
  <c r="AY90" i="7"/>
  <c r="AZ89" i="7"/>
  <c r="AY89" i="7"/>
  <c r="AZ88" i="7"/>
  <c r="AY88" i="7"/>
  <c r="AZ87" i="7"/>
  <c r="AY87" i="7"/>
  <c r="AZ86" i="7"/>
  <c r="AY86" i="7"/>
  <c r="AZ85" i="7"/>
  <c r="AY85" i="7"/>
  <c r="AZ84" i="7"/>
  <c r="AY84" i="7"/>
  <c r="AZ83" i="7"/>
  <c r="AY83" i="7"/>
  <c r="AZ82" i="7"/>
  <c r="AY82" i="7"/>
  <c r="AZ81" i="7"/>
  <c r="AY81" i="7"/>
  <c r="AZ80" i="7"/>
  <c r="AY80" i="7"/>
  <c r="AZ79" i="7"/>
  <c r="AY79" i="7"/>
  <c r="AZ78" i="7"/>
  <c r="AY78" i="7"/>
  <c r="AZ77" i="7"/>
  <c r="AY77" i="7"/>
  <c r="AZ76" i="7"/>
  <c r="AY76" i="7"/>
  <c r="AZ75" i="7"/>
  <c r="AY75" i="7"/>
  <c r="AZ74" i="7"/>
  <c r="AY74" i="7"/>
  <c r="AZ73" i="7"/>
  <c r="AY73" i="7"/>
  <c r="AZ72" i="7"/>
  <c r="AY72" i="7"/>
  <c r="AZ71" i="7"/>
  <c r="AY71" i="7"/>
  <c r="AZ70" i="7"/>
  <c r="AY70" i="7"/>
  <c r="AZ69" i="7"/>
  <c r="AY69" i="7"/>
  <c r="AZ68" i="7"/>
  <c r="AY68" i="7"/>
  <c r="AZ67" i="7"/>
  <c r="AY67" i="7"/>
  <c r="AZ66" i="7"/>
  <c r="AY66" i="7"/>
  <c r="AZ65" i="7"/>
  <c r="AY65" i="7"/>
  <c r="AZ64" i="7"/>
  <c r="AY64" i="7"/>
  <c r="AZ63" i="7"/>
  <c r="AY63" i="7"/>
  <c r="AZ62" i="7"/>
  <c r="AY62" i="7"/>
  <c r="AZ61" i="7"/>
  <c r="AY61" i="7"/>
  <c r="AZ60" i="7"/>
  <c r="AY60" i="7"/>
  <c r="AZ59" i="7"/>
  <c r="AY59" i="7"/>
  <c r="AZ58" i="7"/>
  <c r="AY58" i="7"/>
  <c r="AZ57" i="7"/>
  <c r="AY57" i="7"/>
  <c r="AZ56" i="7"/>
  <c r="AY56" i="7"/>
  <c r="AZ55" i="7"/>
  <c r="AY55" i="7"/>
  <c r="AZ54" i="7"/>
  <c r="AY54" i="7"/>
  <c r="AZ53" i="7"/>
  <c r="AY53" i="7"/>
  <c r="AZ52" i="7"/>
  <c r="AY52" i="7"/>
  <c r="AZ51" i="7"/>
  <c r="AY51" i="7"/>
  <c r="AZ50" i="7"/>
  <c r="AY50" i="7"/>
  <c r="AZ49" i="7"/>
  <c r="AY49" i="7"/>
  <c r="AZ48" i="7"/>
  <c r="AY48" i="7"/>
  <c r="AZ47" i="7"/>
  <c r="AY47" i="7"/>
  <c r="AZ46" i="7"/>
  <c r="AY46" i="7"/>
  <c r="AZ45" i="7"/>
  <c r="AY45" i="7"/>
  <c r="AZ44" i="7"/>
  <c r="AY44" i="7"/>
  <c r="AZ43" i="7"/>
  <c r="AY43" i="7"/>
  <c r="AZ42" i="7"/>
  <c r="AY42" i="7"/>
  <c r="AZ41" i="7"/>
  <c r="AY41" i="7"/>
  <c r="AZ40" i="7"/>
  <c r="AY40" i="7"/>
  <c r="AZ39" i="7"/>
  <c r="AY39" i="7"/>
  <c r="AZ38" i="7"/>
  <c r="AY38" i="7"/>
  <c r="AZ37" i="7"/>
  <c r="AY37" i="7"/>
  <c r="AZ36" i="7"/>
  <c r="AY36" i="7"/>
  <c r="AZ35" i="7"/>
  <c r="AY35" i="7"/>
  <c r="AZ34" i="7"/>
  <c r="AY34" i="7"/>
  <c r="AZ33" i="7"/>
  <c r="AY33" i="7"/>
  <c r="AZ32" i="7"/>
  <c r="AY32" i="7"/>
  <c r="AZ31" i="7"/>
  <c r="AY31" i="7"/>
  <c r="AZ30" i="7"/>
  <c r="AY30" i="7"/>
  <c r="AZ29" i="7"/>
  <c r="AY29" i="7"/>
  <c r="AZ28" i="7"/>
  <c r="AY28" i="7"/>
  <c r="AZ27" i="7"/>
  <c r="AY27" i="7"/>
  <c r="AZ26" i="7"/>
  <c r="AY26" i="7"/>
  <c r="AZ25" i="7"/>
  <c r="AY25" i="7"/>
  <c r="AZ24" i="7"/>
  <c r="AY24" i="7"/>
  <c r="AR204" i="7"/>
  <c r="AQ204" i="7"/>
  <c r="AR203" i="7"/>
  <c r="AQ203" i="7"/>
  <c r="AR202" i="7"/>
  <c r="AQ202" i="7"/>
  <c r="AR201" i="7"/>
  <c r="AQ201" i="7"/>
  <c r="AR200" i="7"/>
  <c r="AQ200" i="7"/>
  <c r="AR199" i="7"/>
  <c r="AQ199" i="7"/>
  <c r="AR198" i="7"/>
  <c r="AQ198" i="7"/>
  <c r="AR197" i="7"/>
  <c r="AQ197" i="7"/>
  <c r="AR196" i="7"/>
  <c r="AQ196" i="7"/>
  <c r="AR195" i="7"/>
  <c r="AQ195" i="7"/>
  <c r="AR194" i="7"/>
  <c r="AQ194" i="7"/>
  <c r="AR193" i="7"/>
  <c r="AQ193" i="7"/>
  <c r="AR192" i="7"/>
  <c r="AQ192" i="7"/>
  <c r="AR191" i="7"/>
  <c r="AQ191" i="7"/>
  <c r="AR190" i="7"/>
  <c r="AQ190" i="7"/>
  <c r="AR189" i="7"/>
  <c r="AQ189" i="7"/>
  <c r="AR188" i="7"/>
  <c r="AQ188" i="7"/>
  <c r="AR187" i="7"/>
  <c r="AQ187" i="7"/>
  <c r="AR186" i="7"/>
  <c r="AQ186" i="7"/>
  <c r="AR185" i="7"/>
  <c r="AQ185" i="7"/>
  <c r="AR184" i="7"/>
  <c r="AQ184" i="7"/>
  <c r="AR183" i="7"/>
  <c r="AQ183" i="7"/>
  <c r="AR182" i="7"/>
  <c r="AQ182" i="7"/>
  <c r="AR181" i="7"/>
  <c r="AQ181" i="7"/>
  <c r="AR180" i="7"/>
  <c r="AQ180" i="7"/>
  <c r="AR179" i="7"/>
  <c r="AQ179" i="7"/>
  <c r="AR178" i="7"/>
  <c r="AQ178" i="7"/>
  <c r="AR177" i="7"/>
  <c r="AQ177" i="7"/>
  <c r="AR176" i="7"/>
  <c r="AQ176" i="7"/>
  <c r="AR175" i="7"/>
  <c r="AQ175" i="7"/>
  <c r="AR174" i="7"/>
  <c r="AQ174" i="7"/>
  <c r="AR173" i="7"/>
  <c r="AQ173" i="7"/>
  <c r="AR172" i="7"/>
  <c r="AQ172" i="7"/>
  <c r="AR171" i="7"/>
  <c r="AQ171" i="7"/>
  <c r="AR170" i="7"/>
  <c r="AQ170" i="7"/>
  <c r="AR169" i="7"/>
  <c r="AQ169" i="7"/>
  <c r="AR168" i="7"/>
  <c r="AQ168" i="7"/>
  <c r="AR167" i="7"/>
  <c r="AQ167" i="7"/>
  <c r="AR166" i="7"/>
  <c r="AQ166" i="7"/>
  <c r="AR165" i="7"/>
  <c r="AQ165" i="7"/>
  <c r="AR164" i="7"/>
  <c r="AQ164" i="7"/>
  <c r="AR163" i="7"/>
  <c r="AQ163" i="7"/>
  <c r="AR162" i="7"/>
  <c r="AQ162" i="7"/>
  <c r="AR161" i="7"/>
  <c r="AQ161" i="7"/>
  <c r="AR160" i="7"/>
  <c r="AQ160" i="7"/>
  <c r="AR159" i="7"/>
  <c r="AQ159" i="7"/>
  <c r="AR158" i="7"/>
  <c r="AQ158" i="7"/>
  <c r="AR157" i="7"/>
  <c r="AQ157" i="7"/>
  <c r="AR156" i="7"/>
  <c r="AQ156" i="7"/>
  <c r="AR155" i="7"/>
  <c r="AQ155" i="7"/>
  <c r="AR154" i="7"/>
  <c r="AQ154" i="7"/>
  <c r="AR153" i="7"/>
  <c r="AQ153" i="7"/>
  <c r="AR152" i="7"/>
  <c r="AQ152" i="7"/>
  <c r="AR151" i="7"/>
  <c r="AQ151" i="7"/>
  <c r="AR150" i="7"/>
  <c r="AQ150" i="7"/>
  <c r="AR149" i="7"/>
  <c r="AQ149" i="7"/>
  <c r="AR148" i="7"/>
  <c r="AQ148" i="7"/>
  <c r="AR147" i="7"/>
  <c r="AQ147" i="7"/>
  <c r="AR146" i="7"/>
  <c r="AQ146" i="7"/>
  <c r="AR145" i="7"/>
  <c r="AQ145" i="7"/>
  <c r="AR144" i="7"/>
  <c r="AQ144" i="7"/>
  <c r="AR143" i="7"/>
  <c r="AQ143" i="7"/>
  <c r="AR142" i="7"/>
  <c r="AQ142" i="7"/>
  <c r="AR141" i="7"/>
  <c r="AQ141" i="7"/>
  <c r="AR140" i="7"/>
  <c r="AQ140" i="7"/>
  <c r="AR139" i="7"/>
  <c r="AQ139" i="7"/>
  <c r="AR138" i="7"/>
  <c r="AQ138" i="7"/>
  <c r="AR137" i="7"/>
  <c r="AQ137" i="7"/>
  <c r="AR136" i="7"/>
  <c r="AQ136" i="7"/>
  <c r="AR135" i="7"/>
  <c r="AQ135" i="7"/>
  <c r="AR134" i="7"/>
  <c r="AQ134" i="7"/>
  <c r="AR133" i="7"/>
  <c r="AQ133" i="7"/>
  <c r="AR132" i="7"/>
  <c r="AQ132" i="7"/>
  <c r="AR131" i="7"/>
  <c r="AQ131" i="7"/>
  <c r="AR130" i="7"/>
  <c r="AQ130" i="7"/>
  <c r="AR129" i="7"/>
  <c r="AQ129" i="7"/>
  <c r="AR128" i="7"/>
  <c r="AQ128" i="7"/>
  <c r="AR127" i="7"/>
  <c r="AQ127" i="7"/>
  <c r="AR126" i="7"/>
  <c r="AQ126" i="7"/>
  <c r="AR125" i="7"/>
  <c r="AQ125" i="7"/>
  <c r="AR124" i="7"/>
  <c r="AQ124" i="7"/>
  <c r="AR123" i="7"/>
  <c r="AQ123" i="7"/>
  <c r="AR122" i="7"/>
  <c r="AQ122" i="7"/>
  <c r="AR121" i="7"/>
  <c r="AQ121" i="7"/>
  <c r="AR120" i="7"/>
  <c r="AQ120" i="7"/>
  <c r="AR119" i="7"/>
  <c r="AQ119" i="7"/>
  <c r="AR118" i="7"/>
  <c r="AQ118" i="7"/>
  <c r="AR117" i="7"/>
  <c r="AQ117" i="7"/>
  <c r="AR116" i="7"/>
  <c r="AQ116" i="7"/>
  <c r="AR115" i="7"/>
  <c r="AQ115" i="7"/>
  <c r="AR114" i="7"/>
  <c r="AQ114" i="7"/>
  <c r="AR113" i="7"/>
  <c r="AQ113" i="7"/>
  <c r="AR112" i="7"/>
  <c r="AQ112" i="7"/>
  <c r="AR111" i="7"/>
  <c r="AQ111" i="7"/>
  <c r="AR110" i="7"/>
  <c r="AQ110" i="7"/>
  <c r="AR109" i="7"/>
  <c r="AQ109" i="7"/>
  <c r="AR108" i="7"/>
  <c r="AQ108" i="7"/>
  <c r="AR107" i="7"/>
  <c r="AQ107" i="7"/>
  <c r="AR106" i="7"/>
  <c r="AQ106" i="7"/>
  <c r="AR105" i="7"/>
  <c r="AQ105" i="7"/>
  <c r="AR104" i="7"/>
  <c r="AQ104" i="7"/>
  <c r="AR103" i="7"/>
  <c r="AQ103" i="7"/>
  <c r="AR102" i="7"/>
  <c r="AQ102" i="7"/>
  <c r="AR101" i="7"/>
  <c r="AQ101" i="7"/>
  <c r="AR100" i="7"/>
  <c r="AQ100" i="7"/>
  <c r="AR99" i="7"/>
  <c r="AQ99" i="7"/>
  <c r="AR98" i="7"/>
  <c r="AQ98" i="7"/>
  <c r="AR97" i="7"/>
  <c r="AQ97" i="7"/>
  <c r="AR96" i="7"/>
  <c r="AQ96" i="7"/>
  <c r="AR95" i="7"/>
  <c r="AQ95" i="7"/>
  <c r="AR94" i="7"/>
  <c r="AQ94" i="7"/>
  <c r="AR93" i="7"/>
  <c r="AQ93" i="7"/>
  <c r="AR92" i="7"/>
  <c r="AQ92" i="7"/>
  <c r="AR91" i="7"/>
  <c r="AQ91" i="7"/>
  <c r="AR90" i="7"/>
  <c r="AQ90" i="7"/>
  <c r="AR89" i="7"/>
  <c r="AQ89" i="7"/>
  <c r="AR88" i="7"/>
  <c r="AQ88" i="7"/>
  <c r="AR87" i="7"/>
  <c r="AQ87" i="7"/>
  <c r="AR86" i="7"/>
  <c r="AQ86" i="7"/>
  <c r="AR85" i="7"/>
  <c r="AQ85" i="7"/>
  <c r="AR84" i="7"/>
  <c r="AQ84" i="7"/>
  <c r="AR83" i="7"/>
  <c r="AQ83" i="7"/>
  <c r="AR82" i="7"/>
  <c r="AQ82" i="7"/>
  <c r="AR81" i="7"/>
  <c r="AQ81" i="7"/>
  <c r="AR80" i="7"/>
  <c r="AQ80" i="7"/>
  <c r="AR79" i="7"/>
  <c r="AQ79" i="7"/>
  <c r="AR78" i="7"/>
  <c r="AQ78" i="7"/>
  <c r="AR77" i="7"/>
  <c r="AQ77" i="7"/>
  <c r="AR76" i="7"/>
  <c r="AQ76" i="7"/>
  <c r="AR75" i="7"/>
  <c r="AQ75" i="7"/>
  <c r="AR74" i="7"/>
  <c r="AQ74" i="7"/>
  <c r="AR73" i="7"/>
  <c r="AQ73" i="7"/>
  <c r="AR72" i="7"/>
  <c r="AQ72" i="7"/>
  <c r="AR71" i="7"/>
  <c r="AQ71" i="7"/>
  <c r="AR70" i="7"/>
  <c r="AQ70" i="7"/>
  <c r="AR69" i="7"/>
  <c r="AQ69" i="7"/>
  <c r="AR68" i="7"/>
  <c r="AQ68" i="7"/>
  <c r="AR67" i="7"/>
  <c r="AQ67" i="7"/>
  <c r="AR66" i="7"/>
  <c r="AQ66" i="7"/>
  <c r="AR65" i="7"/>
  <c r="AQ65" i="7"/>
  <c r="AR64" i="7"/>
  <c r="AQ64" i="7"/>
  <c r="AR63" i="7"/>
  <c r="AQ63" i="7"/>
  <c r="AR62" i="7"/>
  <c r="AQ62" i="7"/>
  <c r="AR61" i="7"/>
  <c r="AQ61" i="7"/>
  <c r="AR60" i="7"/>
  <c r="AQ60" i="7"/>
  <c r="AR59" i="7"/>
  <c r="AQ59" i="7"/>
  <c r="AR58" i="7"/>
  <c r="AQ58" i="7"/>
  <c r="AR57" i="7"/>
  <c r="AQ57" i="7"/>
  <c r="AR56" i="7"/>
  <c r="AQ56" i="7"/>
  <c r="AR55" i="7"/>
  <c r="AQ55" i="7"/>
  <c r="AR54" i="7"/>
  <c r="AQ54" i="7"/>
  <c r="AR53" i="7"/>
  <c r="AQ53" i="7"/>
  <c r="AR52" i="7"/>
  <c r="AQ52" i="7"/>
  <c r="AR51" i="7"/>
  <c r="AQ51" i="7"/>
  <c r="AR50" i="7"/>
  <c r="AQ50" i="7"/>
  <c r="AR49" i="7"/>
  <c r="AQ49" i="7"/>
  <c r="AR48" i="7"/>
  <c r="AQ48" i="7"/>
  <c r="AR47" i="7"/>
  <c r="AQ47" i="7"/>
  <c r="AR46" i="7"/>
  <c r="AQ46" i="7"/>
  <c r="AR45" i="7"/>
  <c r="AQ45" i="7"/>
  <c r="AR44" i="7"/>
  <c r="AQ44" i="7"/>
  <c r="AR43" i="7"/>
  <c r="AQ43" i="7"/>
  <c r="AR42" i="7"/>
  <c r="AQ42" i="7"/>
  <c r="AR41" i="7"/>
  <c r="AQ41" i="7"/>
  <c r="AR40" i="7"/>
  <c r="AQ40" i="7"/>
  <c r="AR39" i="7"/>
  <c r="AQ39" i="7"/>
  <c r="AR38" i="7"/>
  <c r="AQ38" i="7"/>
  <c r="AR37" i="7"/>
  <c r="AQ37" i="7"/>
  <c r="AR36" i="7"/>
  <c r="AQ36" i="7"/>
  <c r="AR35" i="7"/>
  <c r="AQ35" i="7"/>
  <c r="AR34" i="7"/>
  <c r="AQ34" i="7"/>
  <c r="AR33" i="7"/>
  <c r="AQ33" i="7"/>
  <c r="AR32" i="7"/>
  <c r="AQ32" i="7"/>
  <c r="AR31" i="7"/>
  <c r="AQ31" i="7"/>
  <c r="AR30" i="7"/>
  <c r="AQ30" i="7"/>
  <c r="AR29" i="7"/>
  <c r="AQ29" i="7"/>
  <c r="AR28" i="7"/>
  <c r="AQ28" i="7"/>
  <c r="AR27" i="7"/>
  <c r="AQ27" i="7"/>
  <c r="AR26" i="7"/>
  <c r="AQ26" i="7"/>
  <c r="AR25" i="7"/>
  <c r="AQ25" i="7"/>
  <c r="AR24" i="7"/>
  <c r="AQ24" i="7"/>
  <c r="AX122" i="14"/>
  <c r="AW122" i="14"/>
  <c r="AX121" i="14"/>
  <c r="AW121" i="14"/>
  <c r="AX120" i="14"/>
  <c r="AW120" i="14"/>
  <c r="AX119" i="14"/>
  <c r="AW119" i="14"/>
  <c r="AX118" i="14"/>
  <c r="AW118" i="14"/>
  <c r="AX117" i="14"/>
  <c r="AW117" i="14"/>
  <c r="AX116" i="14"/>
  <c r="AW116" i="14"/>
  <c r="AX115" i="14"/>
  <c r="AW115" i="14"/>
  <c r="AX114" i="14"/>
  <c r="AW114" i="14"/>
  <c r="AX113" i="14"/>
  <c r="AW113" i="14"/>
  <c r="AX112" i="14"/>
  <c r="AW112" i="14"/>
  <c r="AX111" i="14"/>
  <c r="AW111" i="14"/>
  <c r="AX110" i="14"/>
  <c r="AW110" i="14"/>
  <c r="AX109" i="14"/>
  <c r="AW109" i="14"/>
  <c r="AX108" i="14"/>
  <c r="AW108" i="14"/>
  <c r="AX107" i="14"/>
  <c r="AW107" i="14"/>
  <c r="AX106" i="14"/>
  <c r="AW106" i="14"/>
  <c r="AX105" i="14"/>
  <c r="AW105" i="14"/>
  <c r="AX104" i="14"/>
  <c r="AW104" i="14"/>
  <c r="AX103" i="14"/>
  <c r="AW103" i="14"/>
  <c r="AX102" i="14"/>
  <c r="AW102" i="14"/>
  <c r="AX101" i="14"/>
  <c r="AW101" i="14"/>
  <c r="AX100" i="14"/>
  <c r="AW100" i="14"/>
  <c r="AX99" i="14"/>
  <c r="AW99" i="14"/>
  <c r="AX98" i="14"/>
  <c r="AW98" i="14"/>
  <c r="AX97" i="14"/>
  <c r="AW97" i="14"/>
  <c r="AX96" i="14"/>
  <c r="AW96" i="14"/>
  <c r="AX95" i="14"/>
  <c r="AW95" i="14"/>
  <c r="AX94" i="14"/>
  <c r="AW94" i="14"/>
  <c r="AX93" i="14"/>
  <c r="AW93" i="14"/>
  <c r="AX92" i="14"/>
  <c r="AW92" i="14"/>
  <c r="AX91" i="14"/>
  <c r="AW91" i="14"/>
  <c r="AX90" i="14"/>
  <c r="AW90" i="14"/>
  <c r="AX89" i="14"/>
  <c r="AW89" i="14"/>
  <c r="AX88" i="14"/>
  <c r="AW88" i="14"/>
  <c r="AX87" i="14"/>
  <c r="AW87" i="14"/>
  <c r="AX86" i="14"/>
  <c r="AW86" i="14"/>
  <c r="AX85" i="14"/>
  <c r="AW85" i="14"/>
  <c r="AX84" i="14"/>
  <c r="AW84" i="14"/>
  <c r="AX83" i="14"/>
  <c r="AW83" i="14"/>
  <c r="AX82" i="14"/>
  <c r="AW82" i="14"/>
  <c r="AX81" i="14"/>
  <c r="AW81" i="14"/>
  <c r="AX80" i="14"/>
  <c r="AW80" i="14"/>
  <c r="AX79" i="14"/>
  <c r="AW79" i="14"/>
  <c r="AX78" i="14"/>
  <c r="AW78" i="14"/>
  <c r="AX77" i="14"/>
  <c r="AW77" i="14"/>
  <c r="AX76" i="14"/>
  <c r="AW76" i="14"/>
  <c r="AX75" i="14"/>
  <c r="AW75" i="14"/>
  <c r="AX74" i="14"/>
  <c r="AW74" i="14"/>
  <c r="AX73" i="14"/>
  <c r="AW73" i="14"/>
  <c r="AX72" i="14"/>
  <c r="AW72" i="14"/>
  <c r="AX71" i="14"/>
  <c r="AW71" i="14"/>
  <c r="AX70" i="14"/>
  <c r="AW70" i="14"/>
  <c r="AX69" i="14"/>
  <c r="AW69" i="14"/>
  <c r="AX68" i="14"/>
  <c r="AW68" i="14"/>
  <c r="AX67" i="14"/>
  <c r="AW67" i="14"/>
  <c r="AX66" i="14"/>
  <c r="AW66" i="14"/>
  <c r="AX65" i="14"/>
  <c r="AW65" i="14"/>
  <c r="AX64" i="14"/>
  <c r="AW64" i="14"/>
  <c r="AX63" i="14"/>
  <c r="AW63" i="14"/>
  <c r="AX62" i="14"/>
  <c r="AW62" i="14"/>
  <c r="AX61" i="14"/>
  <c r="AW61" i="14"/>
  <c r="AX60" i="14"/>
  <c r="AW60" i="14"/>
  <c r="AX59" i="14"/>
  <c r="AW59" i="14"/>
  <c r="AX58" i="14"/>
  <c r="AW58" i="14"/>
  <c r="AX57" i="14"/>
  <c r="AW57" i="14"/>
  <c r="AX56" i="14"/>
  <c r="AW56" i="14"/>
  <c r="AX55" i="14"/>
  <c r="AW55" i="14"/>
  <c r="AX54" i="14"/>
  <c r="AW54" i="14"/>
  <c r="AX53" i="14"/>
  <c r="AW53" i="14"/>
  <c r="AX52" i="14"/>
  <c r="AW52" i="14"/>
  <c r="AX51" i="14"/>
  <c r="AW51" i="14"/>
  <c r="AX50" i="14"/>
  <c r="AW50" i="14"/>
  <c r="AX49" i="14"/>
  <c r="AW49" i="14"/>
  <c r="AX48" i="14"/>
  <c r="AW48" i="14"/>
  <c r="AX47" i="14"/>
  <c r="AW47" i="14"/>
  <c r="AX46" i="14"/>
  <c r="AW46" i="14"/>
  <c r="AX45" i="14"/>
  <c r="AW45" i="14"/>
  <c r="AX44" i="14"/>
  <c r="AW44" i="14"/>
  <c r="AX43" i="14"/>
  <c r="AW43" i="14"/>
  <c r="AX42" i="14"/>
  <c r="AW42" i="14"/>
  <c r="AX41" i="14"/>
  <c r="AW41" i="14"/>
  <c r="AX40" i="14"/>
  <c r="AW40" i="14"/>
  <c r="AX39" i="14"/>
  <c r="AW39" i="14"/>
  <c r="AX38" i="14"/>
  <c r="AW38" i="14"/>
  <c r="AX37" i="14"/>
  <c r="AW37" i="14"/>
  <c r="AX36" i="14"/>
  <c r="AW36" i="14"/>
  <c r="AX35" i="14"/>
  <c r="AW35" i="14"/>
  <c r="AX34" i="14"/>
  <c r="AW34" i="14"/>
  <c r="AX33" i="14"/>
  <c r="AW33" i="14"/>
  <c r="AX32" i="14"/>
  <c r="AW32" i="14"/>
  <c r="AX31" i="14"/>
  <c r="AW31" i="14"/>
  <c r="AX30" i="14"/>
  <c r="AW30" i="14"/>
  <c r="AX29" i="14"/>
  <c r="AW29" i="14"/>
  <c r="AX28" i="14"/>
  <c r="AW28" i="14"/>
  <c r="AX27" i="14"/>
  <c r="AW27" i="14"/>
  <c r="AX26" i="14"/>
  <c r="AW26" i="14"/>
  <c r="AX25" i="14"/>
  <c r="AW25" i="14"/>
  <c r="AX24" i="14"/>
  <c r="AW24" i="14"/>
  <c r="AX30" i="12"/>
  <c r="AX28" i="12"/>
  <c r="AX27" i="12"/>
  <c r="AY175" i="5"/>
  <c r="AX175" i="5"/>
  <c r="AY174" i="5"/>
  <c r="AX174" i="5"/>
  <c r="AY173" i="5"/>
  <c r="AX173" i="5"/>
  <c r="AY172" i="5"/>
  <c r="AX172" i="5"/>
  <c r="AY171" i="5"/>
  <c r="AX171" i="5"/>
  <c r="AY170" i="5"/>
  <c r="AX170" i="5"/>
  <c r="AY169" i="5"/>
  <c r="AX169" i="5"/>
  <c r="AY168" i="5"/>
  <c r="AX168" i="5"/>
  <c r="AY167" i="5"/>
  <c r="AX167" i="5"/>
  <c r="AY166" i="5"/>
  <c r="AX166" i="5"/>
  <c r="AY165" i="5"/>
  <c r="AX165" i="5"/>
  <c r="AY164" i="5"/>
  <c r="AX164" i="5"/>
  <c r="AY163" i="5"/>
  <c r="AX163" i="5"/>
  <c r="AY162" i="5"/>
  <c r="AX162" i="5"/>
  <c r="AY161" i="5"/>
  <c r="AX161" i="5"/>
  <c r="AY160" i="5"/>
  <c r="AX160" i="5"/>
  <c r="AY159" i="5"/>
  <c r="AX159" i="5"/>
  <c r="AY158" i="5"/>
  <c r="AX158" i="5"/>
  <c r="AY157" i="5"/>
  <c r="AX157" i="5"/>
  <c r="AY156" i="5"/>
  <c r="AX156" i="5"/>
  <c r="AY155" i="5"/>
  <c r="AX155" i="5"/>
  <c r="AY154" i="5"/>
  <c r="AX154" i="5"/>
  <c r="AY153" i="5"/>
  <c r="AX153" i="5"/>
  <c r="AY152" i="5"/>
  <c r="AX152" i="5"/>
  <c r="AY151" i="5"/>
  <c r="AX151" i="5"/>
  <c r="AY150" i="5"/>
  <c r="AX150" i="5"/>
  <c r="AY149" i="5"/>
  <c r="AX149" i="5"/>
  <c r="AY148" i="5"/>
  <c r="AX148" i="5"/>
  <c r="AY147" i="5"/>
  <c r="AX147" i="5"/>
  <c r="AY146" i="5"/>
  <c r="AX146" i="5"/>
  <c r="AY145" i="5"/>
  <c r="AX145" i="5"/>
  <c r="AY144" i="5"/>
  <c r="AX144" i="5"/>
  <c r="AY143" i="5"/>
  <c r="AX143" i="5"/>
  <c r="AY142" i="5"/>
  <c r="AX142" i="5"/>
  <c r="AY141" i="5"/>
  <c r="AX141" i="5"/>
  <c r="AY140" i="5"/>
  <c r="AX140" i="5"/>
  <c r="AY139" i="5"/>
  <c r="AX139" i="5"/>
  <c r="AY138" i="5"/>
  <c r="AX138" i="5"/>
  <c r="AY137" i="5"/>
  <c r="AX137" i="5"/>
  <c r="AY136" i="5"/>
  <c r="AX136" i="5"/>
  <c r="AY135" i="5"/>
  <c r="AX135" i="5"/>
  <c r="AY134" i="5"/>
  <c r="AX134" i="5"/>
  <c r="AY133" i="5"/>
  <c r="AX133" i="5"/>
  <c r="AY132" i="5"/>
  <c r="AX132" i="5"/>
  <c r="AY131" i="5"/>
  <c r="AX131" i="5"/>
  <c r="AY130" i="5"/>
  <c r="AX130" i="5"/>
  <c r="AY129" i="5"/>
  <c r="AX129" i="5"/>
  <c r="AY128" i="5"/>
  <c r="AX128" i="5"/>
  <c r="AY127" i="5"/>
  <c r="AX127" i="5"/>
  <c r="AY126" i="5"/>
  <c r="AX126" i="5"/>
  <c r="AY125" i="5"/>
  <c r="AX125" i="5"/>
  <c r="AY124" i="5"/>
  <c r="AX124" i="5"/>
  <c r="AY123" i="5"/>
  <c r="AX123" i="5"/>
  <c r="AY122" i="5"/>
  <c r="AX122" i="5"/>
  <c r="AY121" i="5"/>
  <c r="AX121" i="5"/>
  <c r="AY120" i="5"/>
  <c r="AX120" i="5"/>
  <c r="AY119" i="5"/>
  <c r="AX119" i="5"/>
  <c r="AY118" i="5"/>
  <c r="AX118" i="5"/>
  <c r="AY117" i="5"/>
  <c r="AX117" i="5"/>
  <c r="AY116" i="5"/>
  <c r="AX116" i="5"/>
  <c r="AY115" i="5"/>
  <c r="AX115" i="5"/>
  <c r="AY114" i="5"/>
  <c r="AX114" i="5"/>
  <c r="AY113" i="5"/>
  <c r="AX113" i="5"/>
  <c r="AY112" i="5"/>
  <c r="AX112" i="5"/>
  <c r="AY111" i="5"/>
  <c r="AX111" i="5"/>
  <c r="AY110" i="5"/>
  <c r="AX110" i="5"/>
  <c r="AY109" i="5"/>
  <c r="AX109" i="5"/>
  <c r="AY108" i="5"/>
  <c r="AX108" i="5"/>
  <c r="AY107" i="5"/>
  <c r="AX107" i="5"/>
  <c r="AY106" i="5"/>
  <c r="AX106" i="5"/>
  <c r="AY105" i="5"/>
  <c r="AX105" i="5"/>
  <c r="AY104" i="5"/>
  <c r="AX104" i="5"/>
  <c r="AY103" i="5"/>
  <c r="AX103" i="5"/>
  <c r="AY102" i="5"/>
  <c r="AX102" i="5"/>
  <c r="AY101" i="5"/>
  <c r="AX101" i="5"/>
  <c r="AY100" i="5"/>
  <c r="AX100" i="5"/>
  <c r="AY99" i="5"/>
  <c r="AX99" i="5"/>
  <c r="AY98" i="5"/>
  <c r="AX98" i="5"/>
  <c r="AY97" i="5"/>
  <c r="AX97" i="5"/>
  <c r="AY96" i="5"/>
  <c r="AX96" i="5"/>
  <c r="AY95" i="5"/>
  <c r="AX95" i="5"/>
  <c r="AY94" i="5"/>
  <c r="AX94" i="5"/>
  <c r="AY93" i="5"/>
  <c r="AX93" i="5"/>
  <c r="AY92" i="5"/>
  <c r="AX92" i="5"/>
  <c r="AY91" i="5"/>
  <c r="AX91" i="5"/>
  <c r="AY90" i="5"/>
  <c r="AX90" i="5"/>
  <c r="AY89" i="5"/>
  <c r="AX89" i="5"/>
  <c r="AY88" i="5"/>
  <c r="AX88" i="5"/>
  <c r="AY87" i="5"/>
  <c r="AX87" i="5"/>
  <c r="AY86" i="5"/>
  <c r="AX86" i="5"/>
  <c r="AY85" i="5"/>
  <c r="AX85" i="5"/>
  <c r="AY84" i="5"/>
  <c r="AX84" i="5"/>
  <c r="AY83" i="5"/>
  <c r="AX83" i="5"/>
  <c r="AY82" i="5"/>
  <c r="AX82" i="5"/>
  <c r="AY81" i="5"/>
  <c r="AX81" i="5"/>
  <c r="AY80" i="5"/>
  <c r="AX80" i="5"/>
  <c r="AY79" i="5"/>
  <c r="AX79" i="5"/>
  <c r="AY78" i="5"/>
  <c r="AX78" i="5"/>
  <c r="AY77" i="5"/>
  <c r="AX77" i="5"/>
  <c r="AY76" i="5"/>
  <c r="AX76" i="5"/>
  <c r="AY75" i="5"/>
  <c r="AX75" i="5"/>
  <c r="AY74" i="5"/>
  <c r="AX74" i="5"/>
  <c r="AY73" i="5"/>
  <c r="AX73" i="5"/>
  <c r="AY72" i="5"/>
  <c r="AX72" i="5"/>
  <c r="AY71" i="5"/>
  <c r="AX71" i="5"/>
  <c r="AY70" i="5"/>
  <c r="AX70" i="5"/>
  <c r="AY69" i="5"/>
  <c r="AX69" i="5"/>
  <c r="AY68" i="5"/>
  <c r="AX68" i="5"/>
  <c r="AY67" i="5"/>
  <c r="AX67" i="5"/>
  <c r="AY66" i="5"/>
  <c r="AX66" i="5"/>
  <c r="AY65" i="5"/>
  <c r="AX65" i="5"/>
  <c r="AY64" i="5"/>
  <c r="AX64" i="5"/>
  <c r="AY63" i="5"/>
  <c r="AX63" i="5"/>
  <c r="AY62" i="5"/>
  <c r="AX62" i="5"/>
  <c r="AY61" i="5"/>
  <c r="AX61" i="5"/>
  <c r="AY60" i="5"/>
  <c r="AX60" i="5"/>
  <c r="AY59" i="5"/>
  <c r="AX59" i="5"/>
  <c r="AY58" i="5"/>
  <c r="AX58" i="5"/>
  <c r="AY57" i="5"/>
  <c r="AX57" i="5"/>
  <c r="AY56" i="5"/>
  <c r="AX56" i="5"/>
  <c r="AY55" i="5"/>
  <c r="AX55" i="5"/>
  <c r="AY54" i="5"/>
  <c r="AX54" i="5"/>
  <c r="AY53" i="5"/>
  <c r="AX53" i="5"/>
  <c r="AY52" i="5"/>
  <c r="AX52" i="5"/>
  <c r="AY51" i="5"/>
  <c r="AX51" i="5"/>
  <c r="AY50" i="5"/>
  <c r="AX50" i="5"/>
  <c r="AY49" i="5"/>
  <c r="AX49" i="5"/>
  <c r="AY48" i="5"/>
  <c r="AX48" i="5"/>
  <c r="AY47" i="5"/>
  <c r="AX47" i="5"/>
  <c r="AY46" i="5"/>
  <c r="AX46" i="5"/>
  <c r="AY45" i="5"/>
  <c r="AX45" i="5"/>
  <c r="AY44" i="5"/>
  <c r="AX44" i="5"/>
  <c r="AY43" i="5"/>
  <c r="AX43" i="5"/>
  <c r="AY42" i="5"/>
  <c r="AX42" i="5"/>
  <c r="AY41" i="5"/>
  <c r="AX41" i="5"/>
  <c r="AY40" i="5"/>
  <c r="AX40" i="5"/>
  <c r="AY39" i="5"/>
  <c r="AX39" i="5"/>
  <c r="AY38" i="5"/>
  <c r="AX38" i="5"/>
  <c r="AY37" i="5"/>
  <c r="AX37" i="5"/>
  <c r="AY36" i="5"/>
  <c r="AX36" i="5"/>
  <c r="AY35" i="5"/>
  <c r="AX35" i="5"/>
  <c r="AY34" i="5"/>
  <c r="AX34" i="5"/>
  <c r="AY33" i="5"/>
  <c r="AX33" i="5"/>
  <c r="AY32" i="5"/>
  <c r="AX32" i="5"/>
  <c r="AY31" i="5"/>
  <c r="AX31" i="5"/>
  <c r="AY30" i="5"/>
  <c r="AX30" i="5"/>
  <c r="AY29" i="5"/>
  <c r="AX29" i="5"/>
  <c r="AY28" i="5"/>
  <c r="AX28" i="5"/>
  <c r="AY27" i="5"/>
  <c r="AX27" i="5"/>
  <c r="AY26" i="5"/>
  <c r="AX26" i="5"/>
  <c r="AY25" i="5"/>
  <c r="AX25" i="5"/>
  <c r="AY24" i="5"/>
  <c r="AX24" i="5"/>
  <c r="AP125" i="14"/>
  <c r="AO125" i="14"/>
  <c r="AP124" i="14"/>
  <c r="AO124" i="14"/>
  <c r="AP123" i="14"/>
  <c r="AO123" i="14"/>
  <c r="AP122" i="14"/>
  <c r="AO122" i="14"/>
  <c r="AP121" i="14"/>
  <c r="AO121" i="14"/>
  <c r="AP120" i="14"/>
  <c r="AO120" i="14"/>
  <c r="AP119" i="14"/>
  <c r="AO119" i="14"/>
  <c r="AP118" i="14"/>
  <c r="AO118" i="14"/>
  <c r="AP117" i="14"/>
  <c r="AO117" i="14"/>
  <c r="AP116" i="14"/>
  <c r="AO116" i="14"/>
  <c r="AP115" i="14"/>
  <c r="AO115" i="14"/>
  <c r="AP114" i="14"/>
  <c r="AO114" i="14"/>
  <c r="AP113" i="14"/>
  <c r="AO113" i="14"/>
  <c r="AP112" i="14"/>
  <c r="AO112" i="14"/>
  <c r="AP111" i="14"/>
  <c r="AO111" i="14"/>
  <c r="AP110" i="14"/>
  <c r="AO110" i="14"/>
  <c r="AP109" i="14"/>
  <c r="AO109" i="14"/>
  <c r="AP108" i="14"/>
  <c r="AO108" i="14"/>
  <c r="AP107" i="14"/>
  <c r="AO107" i="14"/>
  <c r="AP106" i="14"/>
  <c r="AO106" i="14"/>
  <c r="AP105" i="14"/>
  <c r="AO105" i="14"/>
  <c r="AP104" i="14"/>
  <c r="AO104" i="14"/>
  <c r="AP103" i="14"/>
  <c r="AO103" i="14"/>
  <c r="AP102" i="14"/>
  <c r="AO102" i="14"/>
  <c r="AP101" i="14"/>
  <c r="AO101" i="14"/>
  <c r="AP100" i="14"/>
  <c r="AO100" i="14"/>
  <c r="AP99" i="14"/>
  <c r="AO99" i="14"/>
  <c r="AP98" i="14"/>
  <c r="AO98" i="14"/>
  <c r="AP97" i="14"/>
  <c r="AO97" i="14"/>
  <c r="AP96" i="14"/>
  <c r="AO96" i="14"/>
  <c r="AP95" i="14"/>
  <c r="AO95" i="14"/>
  <c r="AP94" i="14"/>
  <c r="AO94" i="14"/>
  <c r="AP93" i="14"/>
  <c r="AO93" i="14"/>
  <c r="AP92" i="14"/>
  <c r="AO92" i="14"/>
  <c r="AP91" i="14"/>
  <c r="AO91" i="14"/>
  <c r="AP90" i="14"/>
  <c r="AO90" i="14"/>
  <c r="AP89" i="14"/>
  <c r="AO89" i="14"/>
  <c r="AP88" i="14"/>
  <c r="AO88" i="14"/>
  <c r="AP87" i="14"/>
  <c r="AO87" i="14"/>
  <c r="AP86" i="14"/>
  <c r="AO86" i="14"/>
  <c r="AP85" i="14"/>
  <c r="AO85" i="14"/>
  <c r="AP84" i="14"/>
  <c r="AO84" i="14"/>
  <c r="AP83" i="14"/>
  <c r="AO83" i="14"/>
  <c r="AP82" i="14"/>
  <c r="AO82" i="14"/>
  <c r="AP81" i="14"/>
  <c r="AO81" i="14"/>
  <c r="AP80" i="14"/>
  <c r="AO80" i="14"/>
  <c r="AP79" i="14"/>
  <c r="AO79" i="14"/>
  <c r="AP78" i="14"/>
  <c r="AO78" i="14"/>
  <c r="AP77" i="14"/>
  <c r="AO77" i="14"/>
  <c r="AP76" i="14"/>
  <c r="AO76" i="14"/>
  <c r="AP75" i="14"/>
  <c r="AO75" i="14"/>
  <c r="AP74" i="14"/>
  <c r="AO74" i="14"/>
  <c r="AP73" i="14"/>
  <c r="AO73" i="14"/>
  <c r="AP72" i="14"/>
  <c r="AO72" i="14"/>
  <c r="AP71" i="14"/>
  <c r="AO71" i="14"/>
  <c r="AP70" i="14"/>
  <c r="AO70" i="14"/>
  <c r="AP69" i="14"/>
  <c r="AO69" i="14"/>
  <c r="AP68" i="14"/>
  <c r="AO68" i="14"/>
  <c r="AP67" i="14"/>
  <c r="AO67" i="14"/>
  <c r="AP66" i="14"/>
  <c r="AO66" i="14"/>
  <c r="AP65" i="14"/>
  <c r="AO65" i="14"/>
  <c r="AP64" i="14"/>
  <c r="AO64" i="14"/>
  <c r="AP63" i="14"/>
  <c r="AO63" i="14"/>
  <c r="AP62" i="14"/>
  <c r="AO62" i="14"/>
  <c r="AP61" i="14"/>
  <c r="AO61" i="14"/>
  <c r="AP60" i="14"/>
  <c r="AO60" i="14"/>
  <c r="AP59" i="14"/>
  <c r="AO59" i="14"/>
  <c r="AP58" i="14"/>
  <c r="AO58" i="14"/>
  <c r="AP57" i="14"/>
  <c r="AO57" i="14"/>
  <c r="AP56" i="14"/>
  <c r="AO56" i="14"/>
  <c r="AP55" i="14"/>
  <c r="AO55" i="14"/>
  <c r="AP54" i="14"/>
  <c r="AO54" i="14"/>
  <c r="AP53" i="14"/>
  <c r="AO53" i="14"/>
  <c r="AP52" i="14"/>
  <c r="AO52" i="14"/>
  <c r="AP51" i="14"/>
  <c r="AO51" i="14"/>
  <c r="AP50" i="14"/>
  <c r="AO50" i="14"/>
  <c r="AP49" i="14"/>
  <c r="AO49" i="14"/>
  <c r="AP48" i="14"/>
  <c r="AO48" i="14"/>
  <c r="AP47" i="14"/>
  <c r="AO47" i="14"/>
  <c r="AP46" i="14"/>
  <c r="AO46" i="14"/>
  <c r="AP45" i="14"/>
  <c r="AO45" i="14"/>
  <c r="AP44" i="14"/>
  <c r="AO44" i="14"/>
  <c r="AP43" i="14"/>
  <c r="AO43" i="14"/>
  <c r="AP42" i="14"/>
  <c r="AO42" i="14"/>
  <c r="AP41" i="14"/>
  <c r="AO41" i="14"/>
  <c r="AP40" i="14"/>
  <c r="AO40" i="14"/>
  <c r="AP39" i="14"/>
  <c r="AO39" i="14"/>
  <c r="AP38" i="14"/>
  <c r="AO38" i="14"/>
  <c r="AP37" i="14"/>
  <c r="AO37" i="14"/>
  <c r="AP36" i="14"/>
  <c r="AO36" i="14"/>
  <c r="AP35" i="14"/>
  <c r="AO35" i="14"/>
  <c r="AP34" i="14"/>
  <c r="AO34" i="14"/>
  <c r="AP33" i="14"/>
  <c r="AO33" i="14"/>
  <c r="AP32" i="14"/>
  <c r="AO32" i="14"/>
  <c r="AP31" i="14"/>
  <c r="AO31" i="14"/>
  <c r="AP30" i="14"/>
  <c r="AO30" i="14"/>
  <c r="AP29" i="14"/>
  <c r="AO29" i="14"/>
  <c r="AP28" i="14"/>
  <c r="AO28" i="14"/>
  <c r="AP27" i="14"/>
  <c r="AO27" i="14"/>
  <c r="AP26" i="14"/>
  <c r="AO26" i="14"/>
  <c r="AP25" i="14"/>
  <c r="AO25" i="14"/>
  <c r="AP24" i="14"/>
  <c r="AO24" i="14"/>
  <c r="AQ180" i="5"/>
  <c r="AP180" i="5"/>
  <c r="AQ179" i="5"/>
  <c r="AP179" i="5"/>
  <c r="AQ178" i="5"/>
  <c r="AP178" i="5"/>
  <c r="AQ177" i="5"/>
  <c r="AP177" i="5"/>
  <c r="AQ176" i="5"/>
  <c r="AP176" i="5"/>
  <c r="AQ175" i="5"/>
  <c r="AP175" i="5"/>
  <c r="AQ174" i="5"/>
  <c r="AP174" i="5"/>
  <c r="AQ173" i="5"/>
  <c r="AP173" i="5"/>
  <c r="AQ172" i="5"/>
  <c r="AP172" i="5"/>
  <c r="AQ171" i="5"/>
  <c r="AP171" i="5"/>
  <c r="AQ170" i="5"/>
  <c r="AP170" i="5"/>
  <c r="AQ169" i="5"/>
  <c r="AP169" i="5"/>
  <c r="AQ168" i="5"/>
  <c r="AP168" i="5"/>
  <c r="AQ167" i="5"/>
  <c r="AP167" i="5"/>
  <c r="AQ166" i="5"/>
  <c r="AP166" i="5"/>
  <c r="AQ165" i="5"/>
  <c r="AP165" i="5"/>
  <c r="AQ164" i="5"/>
  <c r="AP164" i="5"/>
  <c r="AQ163" i="5"/>
  <c r="AP163" i="5"/>
  <c r="AQ162" i="5"/>
  <c r="AP162" i="5"/>
  <c r="AQ161" i="5"/>
  <c r="AP161" i="5"/>
  <c r="AQ160" i="5"/>
  <c r="AP160" i="5"/>
  <c r="AQ159" i="5"/>
  <c r="AP159" i="5"/>
  <c r="AQ158" i="5"/>
  <c r="AP158" i="5"/>
  <c r="AQ157" i="5"/>
  <c r="AP157" i="5"/>
  <c r="AQ156" i="5"/>
  <c r="AP156" i="5"/>
  <c r="AQ155" i="5"/>
  <c r="AP155" i="5"/>
  <c r="AQ154" i="5"/>
  <c r="AP154" i="5"/>
  <c r="AQ153" i="5"/>
  <c r="AP153" i="5"/>
  <c r="AQ152" i="5"/>
  <c r="AP152" i="5"/>
  <c r="AQ151" i="5"/>
  <c r="AP151" i="5"/>
  <c r="AQ150" i="5"/>
  <c r="AP150" i="5"/>
  <c r="AQ149" i="5"/>
  <c r="AP149" i="5"/>
  <c r="AQ148" i="5"/>
  <c r="AP148" i="5"/>
  <c r="AQ147" i="5"/>
  <c r="AP147" i="5"/>
  <c r="AQ146" i="5"/>
  <c r="AP146" i="5"/>
  <c r="AQ145" i="5"/>
  <c r="AP145" i="5"/>
  <c r="AQ144" i="5"/>
  <c r="AP144" i="5"/>
  <c r="AQ143" i="5"/>
  <c r="AP143" i="5"/>
  <c r="AQ142" i="5"/>
  <c r="AP142" i="5"/>
  <c r="AQ141" i="5"/>
  <c r="AP141" i="5"/>
  <c r="AQ140" i="5"/>
  <c r="AP140" i="5"/>
  <c r="AQ139" i="5"/>
  <c r="AP139" i="5"/>
  <c r="AQ138" i="5"/>
  <c r="AP138" i="5"/>
  <c r="AQ137" i="5"/>
  <c r="AP137" i="5"/>
  <c r="AQ136" i="5"/>
  <c r="AP136" i="5"/>
  <c r="AQ135" i="5"/>
  <c r="AP135" i="5"/>
  <c r="AQ134" i="5"/>
  <c r="AP134" i="5"/>
  <c r="AQ133" i="5"/>
  <c r="AP133" i="5"/>
  <c r="AQ132" i="5"/>
  <c r="AP132" i="5"/>
  <c r="AQ131" i="5"/>
  <c r="AP131" i="5"/>
  <c r="AQ130" i="5"/>
  <c r="AP130" i="5"/>
  <c r="AQ129" i="5"/>
  <c r="AP129" i="5"/>
  <c r="AQ128" i="5"/>
  <c r="AP128" i="5"/>
  <c r="AQ127" i="5"/>
  <c r="AP127" i="5"/>
  <c r="AQ126" i="5"/>
  <c r="AP126" i="5"/>
  <c r="AQ125" i="5"/>
  <c r="AP125" i="5"/>
  <c r="AQ124" i="5"/>
  <c r="AP124" i="5"/>
  <c r="AQ123" i="5"/>
  <c r="AP123" i="5"/>
  <c r="AQ122" i="5"/>
  <c r="AP122" i="5"/>
  <c r="AQ121" i="5"/>
  <c r="AP121" i="5"/>
  <c r="AQ120" i="5"/>
  <c r="AP120" i="5"/>
  <c r="AQ119" i="5"/>
  <c r="AP119" i="5"/>
  <c r="AQ118" i="5"/>
  <c r="AP118" i="5"/>
  <c r="AQ117" i="5"/>
  <c r="AP117" i="5"/>
  <c r="AQ116" i="5"/>
  <c r="AP116" i="5"/>
  <c r="AQ115" i="5"/>
  <c r="AP115" i="5"/>
  <c r="AQ114" i="5"/>
  <c r="AP114" i="5"/>
  <c r="AQ113" i="5"/>
  <c r="AP113" i="5"/>
  <c r="AQ112" i="5"/>
  <c r="AP112" i="5"/>
  <c r="AQ111" i="5"/>
  <c r="AP111" i="5"/>
  <c r="AQ110" i="5"/>
  <c r="AP110" i="5"/>
  <c r="AQ109" i="5"/>
  <c r="AP109" i="5"/>
  <c r="AQ108" i="5"/>
  <c r="AP108" i="5"/>
  <c r="AQ107" i="5"/>
  <c r="AP107" i="5"/>
  <c r="AQ106" i="5"/>
  <c r="AP106" i="5"/>
  <c r="AQ105" i="5"/>
  <c r="AP105" i="5"/>
  <c r="AQ104" i="5"/>
  <c r="AP104" i="5"/>
  <c r="AQ103" i="5"/>
  <c r="AP103" i="5"/>
  <c r="AQ102" i="5"/>
  <c r="AP102" i="5"/>
  <c r="AQ101" i="5"/>
  <c r="AP101" i="5"/>
  <c r="AQ100" i="5"/>
  <c r="AP100" i="5"/>
  <c r="AQ99" i="5"/>
  <c r="AP99" i="5"/>
  <c r="AQ98" i="5"/>
  <c r="AP98" i="5"/>
  <c r="AQ97" i="5"/>
  <c r="AP97" i="5"/>
  <c r="AQ96" i="5"/>
  <c r="AP96" i="5"/>
  <c r="AQ95" i="5"/>
  <c r="AP95" i="5"/>
  <c r="AQ94" i="5"/>
  <c r="AP94" i="5"/>
  <c r="AQ93" i="5"/>
  <c r="AP93" i="5"/>
  <c r="AQ92" i="5"/>
  <c r="AP92" i="5"/>
  <c r="AQ91" i="5"/>
  <c r="AP91" i="5"/>
  <c r="AQ90" i="5"/>
  <c r="AP90" i="5"/>
  <c r="AQ89" i="5"/>
  <c r="AP89" i="5"/>
  <c r="AQ88" i="5"/>
  <c r="AP88" i="5"/>
  <c r="AQ87" i="5"/>
  <c r="AP87" i="5"/>
  <c r="AQ86" i="5"/>
  <c r="AP86" i="5"/>
  <c r="AQ85" i="5"/>
  <c r="AP85" i="5"/>
  <c r="AQ84" i="5"/>
  <c r="AP84" i="5"/>
  <c r="AQ83" i="5"/>
  <c r="AP83" i="5"/>
  <c r="AQ82" i="5"/>
  <c r="AP82" i="5"/>
  <c r="AQ81" i="5"/>
  <c r="AP81" i="5"/>
  <c r="AQ80" i="5"/>
  <c r="AP80" i="5"/>
  <c r="AQ79" i="5"/>
  <c r="AP79" i="5"/>
  <c r="AQ78" i="5"/>
  <c r="AP78" i="5"/>
  <c r="AQ77" i="5"/>
  <c r="AP77" i="5"/>
  <c r="AQ76" i="5"/>
  <c r="AP76" i="5"/>
  <c r="AQ75" i="5"/>
  <c r="AP75" i="5"/>
  <c r="AQ74" i="5"/>
  <c r="AP74" i="5"/>
  <c r="AQ73" i="5"/>
  <c r="AP73" i="5"/>
  <c r="AQ72" i="5"/>
  <c r="AP72" i="5"/>
  <c r="AQ71" i="5"/>
  <c r="AP71" i="5"/>
  <c r="AQ70" i="5"/>
  <c r="AP70" i="5"/>
  <c r="AQ69" i="5"/>
  <c r="AP69" i="5"/>
  <c r="AQ68" i="5"/>
  <c r="AP68" i="5"/>
  <c r="AQ67" i="5"/>
  <c r="AP67" i="5"/>
  <c r="AQ66" i="5"/>
  <c r="AP66" i="5"/>
  <c r="AQ65" i="5"/>
  <c r="AP65" i="5"/>
  <c r="AQ64" i="5"/>
  <c r="AP64" i="5"/>
  <c r="AQ63" i="5"/>
  <c r="AP63" i="5"/>
  <c r="AQ62" i="5"/>
  <c r="AP62" i="5"/>
  <c r="AQ61" i="5"/>
  <c r="AP61" i="5"/>
  <c r="AQ60" i="5"/>
  <c r="AP60" i="5"/>
  <c r="AQ59" i="5"/>
  <c r="AP59" i="5"/>
  <c r="AQ58" i="5"/>
  <c r="AP58" i="5"/>
  <c r="AQ57" i="5"/>
  <c r="AP57" i="5"/>
  <c r="AQ56" i="5"/>
  <c r="AP56" i="5"/>
  <c r="AQ55" i="5"/>
  <c r="AP55" i="5"/>
  <c r="AQ54" i="5"/>
  <c r="AP54" i="5"/>
  <c r="AQ53" i="5"/>
  <c r="AP53" i="5"/>
  <c r="AQ52" i="5"/>
  <c r="AP52" i="5"/>
  <c r="AQ51" i="5"/>
  <c r="AP51" i="5"/>
  <c r="AQ50" i="5"/>
  <c r="AP50" i="5"/>
  <c r="AQ49" i="5"/>
  <c r="AP49" i="5"/>
  <c r="AQ48" i="5"/>
  <c r="AP48" i="5"/>
  <c r="AQ47" i="5"/>
  <c r="AP47" i="5"/>
  <c r="AQ46" i="5"/>
  <c r="AP46" i="5"/>
  <c r="AQ45" i="5"/>
  <c r="AP45" i="5"/>
  <c r="AQ44" i="5"/>
  <c r="AP44" i="5"/>
  <c r="AQ43" i="5"/>
  <c r="AP43" i="5"/>
  <c r="AQ42" i="5"/>
  <c r="AP42" i="5"/>
  <c r="AQ41" i="5"/>
  <c r="AP41" i="5"/>
  <c r="AQ40" i="5"/>
  <c r="AP40" i="5"/>
  <c r="AQ39" i="5"/>
  <c r="AP39" i="5"/>
  <c r="AQ38" i="5"/>
  <c r="AP38" i="5"/>
  <c r="AQ37" i="5"/>
  <c r="AP37" i="5"/>
  <c r="AQ36" i="5"/>
  <c r="AP36" i="5"/>
  <c r="AQ35" i="5"/>
  <c r="AP35" i="5"/>
  <c r="AQ34" i="5"/>
  <c r="AP34" i="5"/>
  <c r="AQ33" i="5"/>
  <c r="AP33" i="5"/>
  <c r="AQ32" i="5"/>
  <c r="AP32" i="5"/>
  <c r="AQ31" i="5"/>
  <c r="AP31" i="5"/>
  <c r="AQ30" i="5"/>
  <c r="AP30" i="5"/>
  <c r="AQ29" i="5"/>
  <c r="AP29" i="5"/>
  <c r="AQ28" i="5"/>
  <c r="AP28" i="5"/>
  <c r="AQ27" i="5"/>
  <c r="AP27" i="5"/>
  <c r="AQ26" i="5"/>
  <c r="AP26" i="5"/>
  <c r="AQ25" i="5"/>
  <c r="AP25" i="5"/>
  <c r="AQ24" i="5"/>
  <c r="AP24" i="5"/>
  <c r="AO75" i="12"/>
  <c r="AN75" i="12"/>
  <c r="AO74" i="12"/>
  <c r="AN74" i="12"/>
  <c r="AO73" i="12"/>
  <c r="AN73" i="12"/>
  <c r="AO72" i="12"/>
  <c r="AN72" i="12"/>
  <c r="AO71" i="12"/>
  <c r="AN71" i="12"/>
  <c r="AO70" i="12"/>
  <c r="AN70" i="12"/>
  <c r="AO69" i="12"/>
  <c r="AN69" i="12"/>
  <c r="AO68" i="12"/>
  <c r="AN68" i="12"/>
  <c r="AO67" i="12"/>
  <c r="AN67" i="12"/>
  <c r="AO66" i="12"/>
  <c r="AN66" i="12"/>
  <c r="AO65" i="12"/>
  <c r="AN65" i="12"/>
  <c r="AO64" i="12"/>
  <c r="AN64" i="12"/>
  <c r="AO63" i="12"/>
  <c r="AN63" i="12"/>
  <c r="AO62" i="12"/>
  <c r="AN62" i="12"/>
  <c r="AO61" i="12"/>
  <c r="AN61" i="12"/>
  <c r="AO60" i="12"/>
  <c r="AN60" i="12"/>
  <c r="AO59" i="12"/>
  <c r="AN59" i="12"/>
  <c r="AO58" i="12"/>
  <c r="AN58" i="12"/>
  <c r="AO57" i="12"/>
  <c r="AN57" i="12"/>
  <c r="AO56" i="12"/>
  <c r="AN56" i="12"/>
  <c r="AO55" i="12"/>
  <c r="AN55" i="12"/>
  <c r="AO54" i="12"/>
  <c r="AN54" i="12"/>
  <c r="AO53" i="12"/>
  <c r="AN53" i="12"/>
  <c r="AO52" i="12"/>
  <c r="AN52" i="12"/>
  <c r="AO51" i="12"/>
  <c r="AN51" i="12"/>
  <c r="AO50" i="12"/>
  <c r="AN50" i="12"/>
  <c r="AO49" i="12"/>
  <c r="AN49" i="12"/>
  <c r="AO48" i="12"/>
  <c r="AN48" i="12"/>
  <c r="AO47" i="12"/>
  <c r="AN47" i="12"/>
  <c r="AO46" i="12"/>
  <c r="AN46" i="12"/>
  <c r="AO45" i="12"/>
  <c r="AN45" i="12"/>
  <c r="AO44" i="12"/>
  <c r="AN44" i="12"/>
  <c r="AO43" i="12"/>
  <c r="AN43" i="12"/>
  <c r="AO42" i="12"/>
  <c r="AN42" i="12"/>
  <c r="AO41" i="12"/>
  <c r="AN41" i="12"/>
  <c r="AO40" i="12"/>
  <c r="AN40" i="12"/>
  <c r="AO39" i="12"/>
  <c r="AN39" i="12"/>
  <c r="AO38" i="12"/>
  <c r="AN38" i="12"/>
  <c r="AO37" i="12"/>
  <c r="AN37" i="12"/>
  <c r="AO36" i="12"/>
  <c r="AN36" i="12"/>
  <c r="AO35" i="12"/>
  <c r="AN35" i="12"/>
  <c r="AO34" i="12"/>
  <c r="AN34" i="12"/>
  <c r="AO33" i="12"/>
  <c r="AN33" i="12"/>
  <c r="AO32" i="12"/>
  <c r="AN32" i="12"/>
  <c r="AO31" i="12"/>
  <c r="AN31" i="12"/>
  <c r="AO30" i="12"/>
  <c r="AN30" i="12"/>
  <c r="AO29" i="12"/>
  <c r="AN29" i="12"/>
  <c r="AO28" i="12"/>
  <c r="AN28" i="12"/>
  <c r="AO27" i="12"/>
  <c r="AN27" i="12"/>
  <c r="AO26" i="12"/>
  <c r="AN26" i="12"/>
  <c r="AO25" i="12"/>
  <c r="AN25" i="12"/>
  <c r="AO24" i="12"/>
  <c r="AN24" i="12"/>
  <c r="AT48" i="10"/>
  <c r="AS48" i="10"/>
  <c r="AT47" i="10"/>
  <c r="AS47" i="10"/>
  <c r="AT46" i="10"/>
  <c r="AS46" i="10"/>
  <c r="AT45" i="10"/>
  <c r="AS45" i="10"/>
  <c r="AT44" i="10"/>
  <c r="AS44" i="10"/>
  <c r="AT43" i="10"/>
  <c r="AS43" i="10"/>
  <c r="AT42" i="10"/>
  <c r="AS42" i="10"/>
  <c r="AT41" i="10"/>
  <c r="AS41" i="10"/>
  <c r="AT40" i="10"/>
  <c r="AS40" i="10"/>
  <c r="AT39" i="10"/>
  <c r="AS39" i="10"/>
  <c r="AT38" i="10"/>
  <c r="AS38" i="10"/>
  <c r="AT37" i="10"/>
  <c r="AS37" i="10"/>
  <c r="AT36" i="10"/>
  <c r="AS36" i="10"/>
  <c r="AT35" i="10"/>
  <c r="AS35" i="10"/>
  <c r="AT34" i="10"/>
  <c r="AS34" i="10"/>
  <c r="AT33" i="10"/>
  <c r="AS33" i="10"/>
  <c r="AT32" i="10"/>
  <c r="AS32" i="10"/>
  <c r="AT31" i="10"/>
  <c r="AS31" i="10"/>
  <c r="AT30" i="10"/>
  <c r="AS30" i="10"/>
  <c r="AT29" i="10"/>
  <c r="AS29" i="10"/>
  <c r="AT28" i="10"/>
  <c r="AS28" i="10"/>
  <c r="AT27" i="10"/>
  <c r="AS27" i="10"/>
  <c r="AT26" i="10"/>
  <c r="AS26" i="10"/>
  <c r="AT25" i="10"/>
  <c r="AS25" i="10"/>
  <c r="AT24" i="10"/>
  <c r="AS24" i="10"/>
  <c r="AT249" i="10"/>
  <c r="AS249" i="10"/>
  <c r="AT248" i="10"/>
  <c r="AS248" i="10"/>
  <c r="AT247" i="10"/>
  <c r="AS247" i="10"/>
  <c r="AT246" i="10"/>
  <c r="AS246" i="10"/>
  <c r="AT245" i="10"/>
  <c r="AS245" i="10"/>
  <c r="AT244" i="10"/>
  <c r="AS244" i="10"/>
  <c r="AT243" i="10"/>
  <c r="AS243" i="10"/>
  <c r="AT242" i="10"/>
  <c r="AS242" i="10"/>
  <c r="AT241" i="10"/>
  <c r="AS241" i="10"/>
  <c r="AT240" i="10"/>
  <c r="AS240" i="10"/>
  <c r="AT239" i="10"/>
  <c r="AS239" i="10"/>
  <c r="AT238" i="10"/>
  <c r="AS238" i="10"/>
  <c r="AT237" i="10"/>
  <c r="AS237" i="10"/>
  <c r="AT236" i="10"/>
  <c r="AS236" i="10"/>
  <c r="AT235" i="10"/>
  <c r="AS235" i="10"/>
  <c r="AT234" i="10"/>
  <c r="AS234" i="10"/>
  <c r="AT233" i="10"/>
  <c r="AS233" i="10"/>
  <c r="AT232" i="10"/>
  <c r="AS232" i="10"/>
  <c r="AT231" i="10"/>
  <c r="AS231" i="10"/>
  <c r="AT230" i="10"/>
  <c r="AS230" i="10"/>
  <c r="AT229" i="10"/>
  <c r="AS229" i="10"/>
  <c r="AT228" i="10"/>
  <c r="AS228" i="10"/>
  <c r="AT227" i="10"/>
  <c r="AS227" i="10"/>
  <c r="AT226" i="10"/>
  <c r="AS226" i="10"/>
  <c r="AT225" i="10"/>
  <c r="AS225" i="10"/>
  <c r="AT224" i="10"/>
  <c r="AS224" i="10"/>
  <c r="AT223" i="10"/>
  <c r="AS223" i="10"/>
  <c r="AT222" i="10"/>
  <c r="AS222" i="10"/>
  <c r="AT221" i="10"/>
  <c r="AS221" i="10"/>
  <c r="AT220" i="10"/>
  <c r="AS220" i="10"/>
  <c r="AT219" i="10"/>
  <c r="AS219" i="10"/>
  <c r="AT218" i="10"/>
  <c r="AS218" i="10"/>
  <c r="AT217" i="10"/>
  <c r="AS217" i="10"/>
  <c r="AT216" i="10"/>
  <c r="AS216" i="10"/>
  <c r="AT215" i="10"/>
  <c r="AS215" i="10"/>
  <c r="AT214" i="10"/>
  <c r="AS214" i="10"/>
  <c r="AT213" i="10"/>
  <c r="AS213" i="10"/>
  <c r="AT212" i="10"/>
  <c r="AS212" i="10"/>
  <c r="AT211" i="10"/>
  <c r="AS211" i="10"/>
  <c r="AT210" i="10"/>
  <c r="AS210" i="10"/>
  <c r="AT209" i="10"/>
  <c r="AS209" i="10"/>
  <c r="AT208" i="10"/>
  <c r="AS208" i="10"/>
  <c r="AT207" i="10"/>
  <c r="AS207" i="10"/>
  <c r="AT206" i="10"/>
  <c r="AS206" i="10"/>
  <c r="AT205" i="10"/>
  <c r="AS205" i="10"/>
  <c r="AT204" i="10"/>
  <c r="AS204" i="10"/>
  <c r="AT203" i="10"/>
  <c r="AS203" i="10"/>
  <c r="AT202" i="10"/>
  <c r="AS202" i="10"/>
  <c r="AT201" i="10"/>
  <c r="AS201" i="10"/>
  <c r="AT200" i="10"/>
  <c r="AS200" i="10"/>
  <c r="AT199" i="10"/>
  <c r="AS199" i="10"/>
  <c r="AT198" i="10"/>
  <c r="AS198" i="10"/>
  <c r="AT197" i="10"/>
  <c r="AS197" i="10"/>
  <c r="AT196" i="10"/>
  <c r="AS196" i="10"/>
  <c r="AT195" i="10"/>
  <c r="AS195" i="10"/>
  <c r="AT194" i="10"/>
  <c r="AS194" i="10"/>
  <c r="AT193" i="10"/>
  <c r="AS193" i="10"/>
  <c r="AT192" i="10"/>
  <c r="AS192" i="10"/>
  <c r="AT191" i="10"/>
  <c r="AS191" i="10"/>
  <c r="AT190" i="10"/>
  <c r="AS190" i="10"/>
  <c r="AT189" i="10"/>
  <c r="AS189" i="10"/>
  <c r="AT188" i="10"/>
  <c r="AS188" i="10"/>
  <c r="AT187" i="10"/>
  <c r="AS187" i="10"/>
  <c r="AT186" i="10"/>
  <c r="AS186" i="10"/>
  <c r="AT185" i="10"/>
  <c r="AS185" i="10"/>
  <c r="AT184" i="10"/>
  <c r="AS184" i="10"/>
  <c r="AT183" i="10"/>
  <c r="AS183" i="10"/>
  <c r="AT182" i="10"/>
  <c r="AS182" i="10"/>
  <c r="AT181" i="10"/>
  <c r="AS181" i="10"/>
  <c r="AT180" i="10"/>
  <c r="AS180" i="10"/>
  <c r="AT179" i="10"/>
  <c r="AS179" i="10"/>
  <c r="AT178" i="10"/>
  <c r="AS178" i="10"/>
  <c r="AT177" i="10"/>
  <c r="AS177" i="10"/>
  <c r="AT176" i="10"/>
  <c r="AS176" i="10"/>
  <c r="AT175" i="10"/>
  <c r="AS175" i="10"/>
  <c r="AT174" i="10"/>
  <c r="AS174" i="10"/>
  <c r="AT173" i="10"/>
  <c r="AS173" i="10"/>
  <c r="AT172" i="10"/>
  <c r="AS172" i="10"/>
  <c r="AT171" i="10"/>
  <c r="AS171" i="10"/>
  <c r="AT170" i="10"/>
  <c r="AS170" i="10"/>
  <c r="AT169" i="10"/>
  <c r="AS169" i="10"/>
  <c r="AT168" i="10"/>
  <c r="AS168" i="10"/>
  <c r="AT167" i="10"/>
  <c r="AS167" i="10"/>
  <c r="AT166" i="10"/>
  <c r="AS166" i="10"/>
  <c r="AT165" i="10"/>
  <c r="AS165" i="10"/>
  <c r="AT164" i="10"/>
  <c r="AS164" i="10"/>
  <c r="AT163" i="10"/>
  <c r="AS163" i="10"/>
  <c r="AT162" i="10"/>
  <c r="AS162" i="10"/>
  <c r="AT161" i="10"/>
  <c r="AS161" i="10"/>
  <c r="AT160" i="10"/>
  <c r="AS160" i="10"/>
  <c r="AT159" i="10"/>
  <c r="AS159" i="10"/>
  <c r="AT158" i="10"/>
  <c r="AS158" i="10"/>
  <c r="AT157" i="10"/>
  <c r="AS157" i="10"/>
  <c r="AT156" i="10"/>
  <c r="AS156" i="10"/>
  <c r="AT155" i="10"/>
  <c r="AS155" i="10"/>
  <c r="AT154" i="10"/>
  <c r="AS154" i="10"/>
  <c r="AT153" i="10"/>
  <c r="AS153" i="10"/>
  <c r="AT152" i="10"/>
  <c r="AS152" i="10"/>
  <c r="AT151" i="10"/>
  <c r="AS151" i="10"/>
  <c r="AT150" i="10"/>
  <c r="AS150" i="10"/>
  <c r="AT149" i="10"/>
  <c r="AS149" i="10"/>
  <c r="AT148" i="10"/>
  <c r="AS148" i="10"/>
  <c r="AT147" i="10"/>
  <c r="AS147" i="10"/>
  <c r="AT146" i="10"/>
  <c r="AS146" i="10"/>
  <c r="AT145" i="10"/>
  <c r="AS145" i="10"/>
  <c r="AT144" i="10"/>
  <c r="AS144" i="10"/>
  <c r="AT143" i="10"/>
  <c r="AS143" i="10"/>
  <c r="AT142" i="10"/>
  <c r="AS142" i="10"/>
  <c r="AT141" i="10"/>
  <c r="AS141" i="10"/>
  <c r="AT140" i="10"/>
  <c r="AS140" i="10"/>
  <c r="AT139" i="10"/>
  <c r="AS139" i="10"/>
  <c r="AT138" i="10"/>
  <c r="AS138" i="10"/>
  <c r="AT137" i="10"/>
  <c r="AS137" i="10"/>
  <c r="AT136" i="10"/>
  <c r="AS136" i="10"/>
  <c r="AT135" i="10"/>
  <c r="AS135" i="10"/>
  <c r="AT134" i="10"/>
  <c r="AS134" i="10"/>
  <c r="AT133" i="10"/>
  <c r="AS133" i="10"/>
  <c r="AT132" i="10"/>
  <c r="AS132" i="10"/>
  <c r="AT131" i="10"/>
  <c r="AS131" i="10"/>
  <c r="AT130" i="10"/>
  <c r="AS130" i="10"/>
  <c r="AT129" i="10"/>
  <c r="AS129" i="10"/>
  <c r="AT128" i="10"/>
  <c r="AS128" i="10"/>
  <c r="AT127" i="10"/>
  <c r="AS127" i="10"/>
  <c r="AT126" i="10"/>
  <c r="AS126" i="10"/>
  <c r="AT125" i="10"/>
  <c r="AS125" i="10"/>
  <c r="AT124" i="10"/>
  <c r="AS124" i="10"/>
  <c r="AT123" i="10"/>
  <c r="AS123" i="10"/>
  <c r="AT122" i="10"/>
  <c r="AS122" i="10"/>
  <c r="AT121" i="10"/>
  <c r="AS121" i="10"/>
  <c r="AT120" i="10"/>
  <c r="AS120" i="10"/>
  <c r="AT119" i="10"/>
  <c r="AS119" i="10"/>
  <c r="AT118" i="10"/>
  <c r="AS118" i="10"/>
  <c r="AT117" i="10"/>
  <c r="AS117" i="10"/>
  <c r="AT116" i="10"/>
  <c r="AS116" i="10"/>
  <c r="AT115" i="10"/>
  <c r="AS115" i="10"/>
  <c r="AT114" i="10"/>
  <c r="AS114" i="10"/>
  <c r="AT113" i="10"/>
  <c r="AS113" i="10"/>
  <c r="AT112" i="10"/>
  <c r="AS112" i="10"/>
  <c r="AT111" i="10"/>
  <c r="AS111" i="10"/>
  <c r="AT110" i="10"/>
  <c r="AS110" i="10"/>
  <c r="AT109" i="10"/>
  <c r="AS109" i="10"/>
  <c r="AT108" i="10"/>
  <c r="AS108" i="10"/>
  <c r="AT107" i="10"/>
  <c r="AS107" i="10"/>
  <c r="AT106" i="10"/>
  <c r="AS106" i="10"/>
  <c r="AT105" i="10"/>
  <c r="AS105" i="10"/>
  <c r="AT104" i="10"/>
  <c r="AS104" i="10"/>
  <c r="AT103" i="10"/>
  <c r="AS103" i="10"/>
  <c r="AT102" i="10"/>
  <c r="AS102" i="10"/>
  <c r="AT101" i="10"/>
  <c r="AS101" i="10"/>
  <c r="AT100" i="10"/>
  <c r="AS100" i="10"/>
  <c r="AT99" i="10"/>
  <c r="AS99" i="10"/>
  <c r="AT98" i="10"/>
  <c r="AS98" i="10"/>
  <c r="AT97" i="10"/>
  <c r="AS97" i="10"/>
  <c r="AT96" i="10"/>
  <c r="AS96" i="10"/>
  <c r="AT95" i="10"/>
  <c r="AS95" i="10"/>
  <c r="AT94" i="10"/>
  <c r="AS94" i="10"/>
  <c r="AT93" i="10"/>
  <c r="AS93" i="10"/>
  <c r="AT92" i="10"/>
  <c r="AS92" i="10"/>
  <c r="AT91" i="10"/>
  <c r="AS91" i="10"/>
  <c r="AT90" i="10"/>
  <c r="AS90" i="10"/>
  <c r="AT89" i="10"/>
  <c r="AS89" i="10"/>
  <c r="AT88" i="10"/>
  <c r="AS88" i="10"/>
  <c r="AT87" i="10"/>
  <c r="AS87" i="10"/>
  <c r="AT86" i="10"/>
  <c r="AS86" i="10"/>
  <c r="AT85" i="10"/>
  <c r="AS85" i="10"/>
  <c r="AT84" i="10"/>
  <c r="AS84" i="10"/>
  <c r="AT83" i="10"/>
  <c r="AS83" i="10"/>
  <c r="AT82" i="10"/>
  <c r="AS82" i="10"/>
  <c r="AT81" i="10"/>
  <c r="AS81" i="10"/>
  <c r="AT80" i="10"/>
  <c r="AS80" i="10"/>
  <c r="AT79" i="10"/>
  <c r="AS79" i="10"/>
  <c r="AT78" i="10"/>
  <c r="AS78" i="10"/>
  <c r="AT77" i="10"/>
  <c r="AS77" i="10"/>
  <c r="AT76" i="10"/>
  <c r="AS76" i="10"/>
  <c r="AT75" i="10"/>
  <c r="AS75" i="10"/>
  <c r="AT74" i="10"/>
  <c r="AS74" i="10"/>
  <c r="AT73" i="10"/>
  <c r="AS73" i="10"/>
  <c r="AT72" i="10"/>
  <c r="AS72" i="10"/>
  <c r="AT71" i="10"/>
  <c r="AS71" i="10"/>
  <c r="AT70" i="10"/>
  <c r="AS70" i="10"/>
  <c r="AT69" i="10"/>
  <c r="AS69" i="10"/>
  <c r="AT68" i="10"/>
  <c r="AS68" i="10"/>
  <c r="AT67" i="10"/>
  <c r="AS67" i="10"/>
  <c r="AT66" i="10"/>
  <c r="AS66" i="10"/>
  <c r="AT65" i="10"/>
  <c r="AS65" i="10"/>
  <c r="AT64" i="10"/>
  <c r="AS64" i="10"/>
  <c r="AT63" i="10"/>
  <c r="AS63" i="10"/>
  <c r="AT62" i="10"/>
  <c r="AS62" i="10"/>
  <c r="AT61" i="10"/>
  <c r="AS61" i="10"/>
  <c r="AT60" i="10"/>
  <c r="AS60" i="10"/>
  <c r="AT59" i="10"/>
  <c r="AS59" i="10"/>
  <c r="AT58" i="10"/>
  <c r="AS58" i="10"/>
  <c r="AT57" i="10"/>
  <c r="AS57" i="10"/>
  <c r="AT56" i="10"/>
  <c r="AS56" i="10"/>
  <c r="AT55" i="10"/>
  <c r="AS55" i="10"/>
  <c r="AT54" i="10"/>
  <c r="AS54" i="10"/>
  <c r="AT53" i="10"/>
  <c r="AS53" i="10"/>
  <c r="AT52" i="10"/>
  <c r="AS52" i="10"/>
  <c r="AT51" i="10"/>
  <c r="AS51" i="10"/>
  <c r="AT50" i="10"/>
  <c r="AS50" i="10"/>
  <c r="AT49" i="10"/>
  <c r="AS49" i="10"/>
  <c r="AP249" i="10"/>
  <c r="AI249" i="10"/>
  <c r="AO249" i="10"/>
  <c r="AP248" i="10"/>
  <c r="AI248" i="10"/>
  <c r="AO248" i="10"/>
  <c r="AP247" i="10"/>
  <c r="AI247" i="10"/>
  <c r="AO247" i="10"/>
  <c r="AP246" i="10"/>
  <c r="AI246" i="10"/>
  <c r="AO246" i="10"/>
  <c r="AP245" i="10"/>
  <c r="AI245" i="10"/>
  <c r="AO245" i="10"/>
  <c r="AP244" i="10"/>
  <c r="AI244" i="10"/>
  <c r="AO244" i="10"/>
  <c r="AP243" i="10"/>
  <c r="AI243" i="10"/>
  <c r="AO243" i="10"/>
  <c r="AP242" i="10"/>
  <c r="AI242" i="10"/>
  <c r="AO242" i="10"/>
  <c r="AP241" i="10"/>
  <c r="AI241" i="10"/>
  <c r="AO241" i="10"/>
  <c r="AP240" i="10"/>
  <c r="AI240" i="10"/>
  <c r="AO240" i="10"/>
  <c r="AP239" i="10"/>
  <c r="AI239" i="10"/>
  <c r="AO239" i="10"/>
  <c r="AP238" i="10"/>
  <c r="AI238" i="10"/>
  <c r="AO238" i="10"/>
  <c r="AP237" i="10"/>
  <c r="AI237" i="10"/>
  <c r="AO237" i="10"/>
  <c r="AP236" i="10"/>
  <c r="AI236" i="10"/>
  <c r="AO236" i="10"/>
  <c r="AP235" i="10"/>
  <c r="AI235" i="10"/>
  <c r="AO235" i="10"/>
  <c r="AP234" i="10"/>
  <c r="AI234" i="10"/>
  <c r="AO234" i="10"/>
  <c r="AP233" i="10"/>
  <c r="AI233" i="10"/>
  <c r="AO233" i="10"/>
  <c r="AP232" i="10"/>
  <c r="AI232" i="10"/>
  <c r="AO232" i="10"/>
  <c r="AP231" i="10"/>
  <c r="AI231" i="10"/>
  <c r="AO231" i="10"/>
  <c r="AP230" i="10"/>
  <c r="AI230" i="10"/>
  <c r="AO230" i="10"/>
  <c r="AP229" i="10"/>
  <c r="AI229" i="10"/>
  <c r="AO229" i="10"/>
  <c r="AP228" i="10"/>
  <c r="AI228" i="10"/>
  <c r="AO228" i="10"/>
  <c r="AP227" i="10"/>
  <c r="AI227" i="10"/>
  <c r="AO227" i="10"/>
  <c r="AP226" i="10"/>
  <c r="AI226" i="10"/>
  <c r="AO226" i="10"/>
  <c r="AP225" i="10"/>
  <c r="AI225" i="10"/>
  <c r="AO225" i="10"/>
  <c r="AP224" i="10"/>
  <c r="AI224" i="10"/>
  <c r="AO224" i="10"/>
  <c r="AP223" i="10"/>
  <c r="AI223" i="10"/>
  <c r="AO223" i="10"/>
  <c r="AP222" i="10"/>
  <c r="AI222" i="10"/>
  <c r="AO222" i="10"/>
  <c r="AP221" i="10"/>
  <c r="AI221" i="10"/>
  <c r="AO221" i="10"/>
  <c r="AP220" i="10"/>
  <c r="AI220" i="10"/>
  <c r="AO220" i="10"/>
  <c r="AP219" i="10"/>
  <c r="AI219" i="10"/>
  <c r="AO219" i="10"/>
  <c r="AP218" i="10"/>
  <c r="AI218" i="10"/>
  <c r="AO218" i="10"/>
  <c r="AP217" i="10"/>
  <c r="AI217" i="10"/>
  <c r="AO217" i="10"/>
  <c r="AP216" i="10"/>
  <c r="AI216" i="10"/>
  <c r="AO216" i="10"/>
  <c r="AP215" i="10"/>
  <c r="AI215" i="10"/>
  <c r="AO215" i="10"/>
  <c r="AP214" i="10"/>
  <c r="AI214" i="10"/>
  <c r="AO214" i="10"/>
  <c r="AP213" i="10"/>
  <c r="AI213" i="10"/>
  <c r="AO213" i="10"/>
  <c r="AP212" i="10"/>
  <c r="AI212" i="10"/>
  <c r="AO212" i="10"/>
  <c r="AP211" i="10"/>
  <c r="AI211" i="10"/>
  <c r="AO211" i="10"/>
  <c r="AP210" i="10"/>
  <c r="AI210" i="10"/>
  <c r="AO210" i="10"/>
  <c r="AP209" i="10"/>
  <c r="AI209" i="10"/>
  <c r="AO209" i="10"/>
  <c r="AP208" i="10"/>
  <c r="AI208" i="10"/>
  <c r="AO208" i="10"/>
  <c r="AP207" i="10"/>
  <c r="AI207" i="10"/>
  <c r="AO207" i="10"/>
  <c r="AP206" i="10"/>
  <c r="AI206" i="10"/>
  <c r="AO206" i="10"/>
  <c r="AP205" i="10"/>
  <c r="AI205" i="10"/>
  <c r="AO205" i="10"/>
  <c r="AP204" i="10"/>
  <c r="AI204" i="10"/>
  <c r="AO204" i="10"/>
  <c r="AP203" i="10"/>
  <c r="AI203" i="10"/>
  <c r="AO203" i="10"/>
  <c r="AP202" i="10"/>
  <c r="AI202" i="10"/>
  <c r="AO202" i="10"/>
  <c r="AP201" i="10"/>
  <c r="AI201" i="10"/>
  <c r="AO201" i="10"/>
  <c r="AP200" i="10"/>
  <c r="AI200" i="10"/>
  <c r="AO200" i="10"/>
  <c r="AP199" i="10"/>
  <c r="AI199" i="10"/>
  <c r="AO199" i="10"/>
  <c r="AP198" i="10"/>
  <c r="AI198" i="10"/>
  <c r="AO198" i="10"/>
  <c r="AP197" i="10"/>
  <c r="AI197" i="10"/>
  <c r="AO197" i="10"/>
  <c r="AP196" i="10"/>
  <c r="AI196" i="10"/>
  <c r="AO196" i="10"/>
  <c r="AP195" i="10"/>
  <c r="AI195" i="10"/>
  <c r="AO195" i="10"/>
  <c r="AP194" i="10"/>
  <c r="AI194" i="10"/>
  <c r="AO194" i="10"/>
  <c r="AP193" i="10"/>
  <c r="AI193" i="10"/>
  <c r="AO193" i="10"/>
  <c r="AP192" i="10"/>
  <c r="AI192" i="10"/>
  <c r="AO192" i="10"/>
  <c r="AP191" i="10"/>
  <c r="AI191" i="10"/>
  <c r="AO191" i="10"/>
  <c r="AP190" i="10"/>
  <c r="AI190" i="10"/>
  <c r="AO190" i="10"/>
  <c r="AP189" i="10"/>
  <c r="AI189" i="10"/>
  <c r="AO189" i="10"/>
  <c r="AP188" i="10"/>
  <c r="AI188" i="10"/>
  <c r="AO188" i="10"/>
  <c r="AP187" i="10"/>
  <c r="AI187" i="10"/>
  <c r="AO187" i="10"/>
  <c r="AP186" i="10"/>
  <c r="AI186" i="10"/>
  <c r="AO186" i="10"/>
  <c r="AP185" i="10"/>
  <c r="AI185" i="10"/>
  <c r="AO185" i="10"/>
  <c r="AP184" i="10"/>
  <c r="AI184" i="10"/>
  <c r="AO184" i="10"/>
  <c r="AP183" i="10"/>
  <c r="AI183" i="10"/>
  <c r="AO183" i="10"/>
  <c r="AP182" i="10"/>
  <c r="AI182" i="10"/>
  <c r="AO182" i="10"/>
  <c r="AP181" i="10"/>
  <c r="AI181" i="10"/>
  <c r="AO181" i="10"/>
  <c r="AP180" i="10"/>
  <c r="AI180" i="10"/>
  <c r="AO180" i="10"/>
  <c r="AP179" i="10"/>
  <c r="AI179" i="10"/>
  <c r="AO179" i="10"/>
  <c r="AP178" i="10"/>
  <c r="AI178" i="10"/>
  <c r="AO178" i="10"/>
  <c r="AP177" i="10"/>
  <c r="AI177" i="10"/>
  <c r="AO177" i="10"/>
  <c r="AP176" i="10"/>
  <c r="AI176" i="10"/>
  <c r="AO176" i="10"/>
  <c r="AP175" i="10"/>
  <c r="AI175" i="10"/>
  <c r="AO175" i="10"/>
  <c r="AP174" i="10"/>
  <c r="AI174" i="10"/>
  <c r="AO174" i="10"/>
  <c r="AP173" i="10"/>
  <c r="AI173" i="10"/>
  <c r="AO173" i="10"/>
  <c r="AP172" i="10"/>
  <c r="AI172" i="10"/>
  <c r="AO172" i="10"/>
  <c r="AP171" i="10"/>
  <c r="AI171" i="10"/>
  <c r="AO171" i="10"/>
  <c r="AP170" i="10"/>
  <c r="AI170" i="10"/>
  <c r="AO170" i="10"/>
  <c r="AP169" i="10"/>
  <c r="AI169" i="10"/>
  <c r="AO169" i="10"/>
  <c r="AP168" i="10"/>
  <c r="AI168" i="10"/>
  <c r="AO168" i="10"/>
  <c r="AP167" i="10"/>
  <c r="AI167" i="10"/>
  <c r="AO167" i="10"/>
  <c r="AP166" i="10"/>
  <c r="AI166" i="10"/>
  <c r="AO166" i="10"/>
  <c r="AP165" i="10"/>
  <c r="AI165" i="10"/>
  <c r="AO165" i="10"/>
  <c r="AP164" i="10"/>
  <c r="AI164" i="10"/>
  <c r="AO164" i="10"/>
  <c r="AP163" i="10"/>
  <c r="AI163" i="10"/>
  <c r="AO163" i="10"/>
  <c r="AP162" i="10"/>
  <c r="AI162" i="10"/>
  <c r="AO162" i="10"/>
  <c r="AP161" i="10"/>
  <c r="AI161" i="10"/>
  <c r="AO161" i="10"/>
  <c r="AP160" i="10"/>
  <c r="AI160" i="10"/>
  <c r="AO160" i="10"/>
  <c r="AP159" i="10"/>
  <c r="AI159" i="10"/>
  <c r="AO159" i="10"/>
  <c r="AP158" i="10"/>
  <c r="AI158" i="10"/>
  <c r="AO158" i="10"/>
  <c r="AP157" i="10"/>
  <c r="AI157" i="10"/>
  <c r="AO157" i="10"/>
  <c r="AP156" i="10"/>
  <c r="AI156" i="10"/>
  <c r="AO156" i="10"/>
  <c r="AP155" i="10"/>
  <c r="AI155" i="10"/>
  <c r="AO155" i="10"/>
  <c r="AP154" i="10"/>
  <c r="AI154" i="10"/>
  <c r="AO154" i="10"/>
  <c r="AP153" i="10"/>
  <c r="AI153" i="10"/>
  <c r="AO153" i="10"/>
  <c r="AP152" i="10"/>
  <c r="AI152" i="10"/>
  <c r="AO152" i="10"/>
  <c r="AP151" i="10"/>
  <c r="AI151" i="10"/>
  <c r="AO151" i="10"/>
  <c r="AP150" i="10"/>
  <c r="AI150" i="10"/>
  <c r="AO150" i="10"/>
  <c r="AP149" i="10"/>
  <c r="AI149" i="10"/>
  <c r="AO149" i="10"/>
  <c r="AP148" i="10"/>
  <c r="AI148" i="10"/>
  <c r="AO148" i="10"/>
  <c r="AP147" i="10"/>
  <c r="AI147" i="10"/>
  <c r="AO147" i="10"/>
  <c r="AP146" i="10"/>
  <c r="AI146" i="10"/>
  <c r="AO146" i="10"/>
  <c r="AP145" i="10"/>
  <c r="AI145" i="10"/>
  <c r="AO145" i="10"/>
  <c r="AP144" i="10"/>
  <c r="AI144" i="10"/>
  <c r="AO144" i="10"/>
  <c r="AP143" i="10"/>
  <c r="AI143" i="10"/>
  <c r="AO143" i="10"/>
  <c r="AP142" i="10"/>
  <c r="AI142" i="10"/>
  <c r="AO142" i="10"/>
  <c r="AP141" i="10"/>
  <c r="AI141" i="10"/>
  <c r="AO141" i="10"/>
  <c r="AP140" i="10"/>
  <c r="AI140" i="10"/>
  <c r="AO140" i="10"/>
  <c r="AP139" i="10"/>
  <c r="AI139" i="10"/>
  <c r="AO139" i="10"/>
  <c r="AP138" i="10"/>
  <c r="AI138" i="10"/>
  <c r="AO138" i="10"/>
  <c r="AP137" i="10"/>
  <c r="AI137" i="10"/>
  <c r="AO137" i="10"/>
  <c r="AP136" i="10"/>
  <c r="AI136" i="10"/>
  <c r="AO136" i="10"/>
  <c r="AP135" i="10"/>
  <c r="AI135" i="10"/>
  <c r="AO135" i="10"/>
  <c r="AP134" i="10"/>
  <c r="AI134" i="10"/>
  <c r="AO134" i="10"/>
  <c r="AP133" i="10"/>
  <c r="AI133" i="10"/>
  <c r="AO133" i="10"/>
  <c r="AP132" i="10"/>
  <c r="AI132" i="10"/>
  <c r="AO132" i="10"/>
  <c r="AP131" i="10"/>
  <c r="AI131" i="10"/>
  <c r="AO131" i="10"/>
  <c r="AP130" i="10"/>
  <c r="AI130" i="10"/>
  <c r="AO130" i="10"/>
  <c r="AP129" i="10"/>
  <c r="AI129" i="10"/>
  <c r="AO129" i="10"/>
  <c r="AP128" i="10"/>
  <c r="AI128" i="10"/>
  <c r="AO128" i="10"/>
  <c r="AP127" i="10"/>
  <c r="AI127" i="10"/>
  <c r="AO127" i="10"/>
  <c r="AP126" i="10"/>
  <c r="AI126" i="10"/>
  <c r="AO126" i="10"/>
  <c r="AP125" i="10"/>
  <c r="AI125" i="10"/>
  <c r="AO125" i="10"/>
  <c r="AP124" i="10"/>
  <c r="AI124" i="10"/>
  <c r="AO124" i="10"/>
  <c r="AP123" i="10"/>
  <c r="AI123" i="10"/>
  <c r="AO123" i="10"/>
  <c r="AP122" i="10"/>
  <c r="AI122" i="10"/>
  <c r="AO122" i="10"/>
  <c r="AP121" i="10"/>
  <c r="AI121" i="10"/>
  <c r="AO121" i="10"/>
  <c r="AP120" i="10"/>
  <c r="AI120" i="10"/>
  <c r="AO120" i="10"/>
  <c r="AP119" i="10"/>
  <c r="AI119" i="10"/>
  <c r="AO119" i="10"/>
  <c r="AP118" i="10"/>
  <c r="AI118" i="10"/>
  <c r="AO118" i="10"/>
  <c r="AP117" i="10"/>
  <c r="AI117" i="10"/>
  <c r="AO117" i="10"/>
  <c r="AP116" i="10"/>
  <c r="AI116" i="10"/>
  <c r="AO116" i="10"/>
  <c r="AP115" i="10"/>
  <c r="AI115" i="10"/>
  <c r="AO115" i="10"/>
  <c r="AP114" i="10"/>
  <c r="AI114" i="10"/>
  <c r="AO114" i="10"/>
  <c r="AP113" i="10"/>
  <c r="AI113" i="10"/>
  <c r="AO113" i="10"/>
  <c r="AP112" i="10"/>
  <c r="AI112" i="10"/>
  <c r="AO112" i="10"/>
  <c r="AP111" i="10"/>
  <c r="AI111" i="10"/>
  <c r="AO111" i="10"/>
  <c r="AP110" i="10"/>
  <c r="AI110" i="10"/>
  <c r="AO110" i="10"/>
  <c r="AP109" i="10"/>
  <c r="AI109" i="10"/>
  <c r="AO109" i="10"/>
  <c r="AP108" i="10"/>
  <c r="AI108" i="10"/>
  <c r="AO108" i="10"/>
  <c r="AP107" i="10"/>
  <c r="AI107" i="10"/>
  <c r="AO107" i="10"/>
  <c r="AP106" i="10"/>
  <c r="AI106" i="10"/>
  <c r="AO106" i="10"/>
  <c r="AP105" i="10"/>
  <c r="AI105" i="10"/>
  <c r="AO105" i="10"/>
  <c r="AP104" i="10"/>
  <c r="AI104" i="10"/>
  <c r="AO104" i="10"/>
  <c r="AP103" i="10"/>
  <c r="AI103" i="10"/>
  <c r="AO103" i="10"/>
  <c r="AP102" i="10"/>
  <c r="AI102" i="10"/>
  <c r="AO102" i="10"/>
  <c r="AP101" i="10"/>
  <c r="AI101" i="10"/>
  <c r="AO101" i="10"/>
  <c r="AP100" i="10"/>
  <c r="AI100" i="10"/>
  <c r="AO100" i="10"/>
  <c r="AP99" i="10"/>
  <c r="AI99" i="10"/>
  <c r="AO99" i="10"/>
  <c r="AP98" i="10"/>
  <c r="AI98" i="10"/>
  <c r="AO98" i="10"/>
  <c r="AP97" i="10"/>
  <c r="AI97" i="10"/>
  <c r="AO97" i="10"/>
  <c r="AP96" i="10"/>
  <c r="AI96" i="10"/>
  <c r="AO96" i="10"/>
  <c r="AP95" i="10"/>
  <c r="AI95" i="10"/>
  <c r="AO95" i="10"/>
  <c r="AP94" i="10"/>
  <c r="AI94" i="10"/>
  <c r="AO94" i="10"/>
  <c r="AP93" i="10"/>
  <c r="AI93" i="10"/>
  <c r="AO93" i="10"/>
  <c r="AP92" i="10"/>
  <c r="AI92" i="10"/>
  <c r="AO92" i="10"/>
  <c r="AP91" i="10"/>
  <c r="AI91" i="10"/>
  <c r="AO91" i="10"/>
  <c r="AP90" i="10"/>
  <c r="AI90" i="10"/>
  <c r="AO90" i="10"/>
  <c r="AP89" i="10"/>
  <c r="AI89" i="10"/>
  <c r="AO89" i="10"/>
  <c r="AP88" i="10"/>
  <c r="AI88" i="10"/>
  <c r="AO88" i="10"/>
  <c r="AP87" i="10"/>
  <c r="AI87" i="10"/>
  <c r="AO87" i="10"/>
  <c r="AP86" i="10"/>
  <c r="AI86" i="10"/>
  <c r="AO86" i="10"/>
  <c r="AP85" i="10"/>
  <c r="AI85" i="10"/>
  <c r="AO85" i="10"/>
  <c r="AP84" i="10"/>
  <c r="AI84" i="10"/>
  <c r="AO84" i="10"/>
  <c r="AP83" i="10"/>
  <c r="AI83" i="10"/>
  <c r="AO83" i="10"/>
  <c r="AP82" i="10"/>
  <c r="AI82" i="10"/>
  <c r="AO82" i="10"/>
  <c r="AP81" i="10"/>
  <c r="AI81" i="10"/>
  <c r="AO81" i="10"/>
  <c r="AP80" i="10"/>
  <c r="AI80" i="10"/>
  <c r="AO80" i="10"/>
  <c r="AP79" i="10"/>
  <c r="AI79" i="10"/>
  <c r="AO79" i="10"/>
  <c r="AP78" i="10"/>
  <c r="AI78" i="10"/>
  <c r="AO78" i="10"/>
  <c r="AP77" i="10"/>
  <c r="AI77" i="10"/>
  <c r="AO77" i="10"/>
  <c r="AP76" i="10"/>
  <c r="AI76" i="10"/>
  <c r="AO76" i="10"/>
  <c r="AP75" i="10"/>
  <c r="AI75" i="10"/>
  <c r="AO75" i="10"/>
  <c r="AP74" i="10"/>
  <c r="AI74" i="10"/>
  <c r="AO74" i="10"/>
  <c r="AP73" i="10"/>
  <c r="AI73" i="10"/>
  <c r="AO73" i="10"/>
  <c r="AP72" i="10"/>
  <c r="AI72" i="10"/>
  <c r="AO72" i="10"/>
  <c r="AP71" i="10"/>
  <c r="AI71" i="10"/>
  <c r="AO71" i="10"/>
  <c r="AP70" i="10"/>
  <c r="AI70" i="10"/>
  <c r="AO70" i="10"/>
  <c r="AP69" i="10"/>
  <c r="AI69" i="10"/>
  <c r="AO69" i="10"/>
  <c r="AP68" i="10"/>
  <c r="AI68" i="10"/>
  <c r="AO68" i="10"/>
  <c r="AP67" i="10"/>
  <c r="AI67" i="10"/>
  <c r="AO67" i="10"/>
  <c r="AP66" i="10"/>
  <c r="AI66" i="10"/>
  <c r="AO66" i="10"/>
  <c r="AP65" i="10"/>
  <c r="AI65" i="10"/>
  <c r="AO65" i="10"/>
  <c r="AP64" i="10"/>
  <c r="AI64" i="10"/>
  <c r="AO64" i="10"/>
  <c r="AP63" i="10"/>
  <c r="AI63" i="10"/>
  <c r="AO63" i="10"/>
  <c r="AP62" i="10"/>
  <c r="AI62" i="10"/>
  <c r="AO62" i="10"/>
  <c r="AP61" i="10"/>
  <c r="AI61" i="10"/>
  <c r="AO61" i="10"/>
  <c r="AP60" i="10"/>
  <c r="AI60" i="10"/>
  <c r="AO60" i="10"/>
  <c r="AP59" i="10"/>
  <c r="AI59" i="10"/>
  <c r="AO59" i="10"/>
  <c r="AP58" i="10"/>
  <c r="AI58" i="10"/>
  <c r="AO58" i="10"/>
  <c r="AP57" i="10"/>
  <c r="AI57" i="10"/>
  <c r="AO57" i="10"/>
  <c r="AP56" i="10"/>
  <c r="AI56" i="10"/>
  <c r="AO56" i="10"/>
  <c r="AP55" i="10"/>
  <c r="AI55" i="10"/>
  <c r="AO55" i="10"/>
  <c r="AP54" i="10"/>
  <c r="AI54" i="10"/>
  <c r="AO54" i="10"/>
  <c r="AP53" i="10"/>
  <c r="AI53" i="10"/>
  <c r="AO53" i="10"/>
  <c r="AP52" i="10"/>
  <c r="AI52" i="10"/>
  <c r="AO52" i="10"/>
  <c r="AP51" i="10"/>
  <c r="AI51" i="10"/>
  <c r="AO51" i="10"/>
  <c r="AP50" i="10"/>
  <c r="AI50" i="10"/>
  <c r="AO50" i="10"/>
  <c r="AP49" i="10"/>
  <c r="AI49" i="10"/>
  <c r="AO49" i="10"/>
  <c r="AP48" i="10"/>
  <c r="AI48" i="10"/>
  <c r="AO48" i="10"/>
  <c r="AP47" i="10"/>
  <c r="AI47" i="10"/>
  <c r="AO47" i="10"/>
  <c r="AP46" i="10"/>
  <c r="AI46" i="10"/>
  <c r="AO46" i="10"/>
  <c r="AP45" i="10"/>
  <c r="AI45" i="10"/>
  <c r="AO45" i="10"/>
  <c r="AP44" i="10"/>
  <c r="AI44" i="10"/>
  <c r="AO44" i="10"/>
  <c r="AP43" i="10"/>
  <c r="AI43" i="10"/>
  <c r="AO43" i="10"/>
  <c r="AP42" i="10"/>
  <c r="AI42" i="10"/>
  <c r="AO42" i="10"/>
  <c r="AP41" i="10"/>
  <c r="AI41" i="10"/>
  <c r="AO41" i="10"/>
  <c r="AP40" i="10"/>
  <c r="AI40" i="10"/>
  <c r="AO40" i="10"/>
  <c r="AP39" i="10"/>
  <c r="AI39" i="10"/>
  <c r="AO39" i="10"/>
  <c r="AP38" i="10"/>
  <c r="AI38" i="10"/>
  <c r="AO38" i="10"/>
  <c r="AP37" i="10"/>
  <c r="AI37" i="10"/>
  <c r="AO37" i="10"/>
  <c r="AP36" i="10"/>
  <c r="AI36" i="10"/>
  <c r="AO36" i="10"/>
  <c r="AP35" i="10"/>
  <c r="AI35" i="10"/>
  <c r="AO35" i="10"/>
  <c r="AP34" i="10"/>
  <c r="AI34" i="10"/>
  <c r="AO34" i="10"/>
  <c r="AP33" i="10"/>
  <c r="AI33" i="10"/>
  <c r="AO33" i="10"/>
  <c r="AP32" i="10"/>
  <c r="AI32" i="10"/>
  <c r="AO32" i="10"/>
  <c r="AP31" i="10"/>
  <c r="AI31" i="10"/>
  <c r="AO31" i="10"/>
  <c r="AP30" i="10"/>
  <c r="AI30" i="10"/>
  <c r="AO30" i="10"/>
  <c r="AP29" i="10"/>
  <c r="AI29" i="10"/>
  <c r="AO29" i="10"/>
  <c r="AP28" i="10"/>
  <c r="AI28" i="10"/>
  <c r="AO28" i="10"/>
  <c r="AP27" i="10"/>
  <c r="AI27" i="10"/>
  <c r="AO27" i="10"/>
  <c r="AP26" i="10"/>
  <c r="AI26" i="10"/>
  <c r="AO26" i="10"/>
  <c r="AP25" i="10"/>
  <c r="AI25" i="10"/>
  <c r="AO25" i="10"/>
  <c r="AP24" i="10"/>
  <c r="AI24" i="10"/>
  <c r="AO24" i="10"/>
  <c r="AL180" i="5"/>
  <c r="AL179" i="5"/>
  <c r="AL178" i="5"/>
  <c r="AL177" i="5"/>
  <c r="AL176" i="5"/>
  <c r="AL175" i="5"/>
  <c r="AL174" i="5"/>
  <c r="AL173" i="5"/>
  <c r="AL172" i="5"/>
  <c r="AL171" i="5"/>
  <c r="AL170" i="5"/>
  <c r="AL169" i="5"/>
  <c r="AL168" i="5"/>
  <c r="AL167" i="5"/>
  <c r="AL166" i="5"/>
  <c r="AL165" i="5"/>
  <c r="AL164" i="5"/>
  <c r="AL163" i="5"/>
  <c r="AL162" i="5"/>
  <c r="AL161" i="5"/>
  <c r="AL160" i="5"/>
  <c r="AL159" i="5"/>
  <c r="AL158" i="5"/>
  <c r="AL157" i="5"/>
  <c r="AL156" i="5"/>
  <c r="AL155" i="5"/>
  <c r="AL154" i="5"/>
  <c r="AL153" i="5"/>
  <c r="AL152" i="5"/>
  <c r="AL151" i="5"/>
  <c r="AL150" i="5"/>
  <c r="AL149" i="5"/>
  <c r="AL148" i="5"/>
  <c r="AL147" i="5"/>
  <c r="AL146" i="5"/>
  <c r="AL145" i="5"/>
  <c r="AL144" i="5"/>
  <c r="AL143" i="5"/>
  <c r="AL142" i="5"/>
  <c r="AL141" i="5"/>
  <c r="AL140" i="5"/>
  <c r="AL139" i="5"/>
  <c r="AL138" i="5"/>
  <c r="AL137" i="5"/>
  <c r="AL136" i="5"/>
  <c r="AL135" i="5"/>
  <c r="AL134" i="5"/>
  <c r="AL133" i="5"/>
  <c r="AL132" i="5"/>
  <c r="AL131" i="5"/>
  <c r="AL130" i="5"/>
  <c r="AL129" i="5"/>
  <c r="AL128" i="5"/>
  <c r="AL127" i="5"/>
  <c r="AL126" i="5"/>
  <c r="AL125" i="5"/>
  <c r="AL124" i="5"/>
  <c r="AL123" i="5"/>
  <c r="AL122" i="5"/>
  <c r="AL121" i="5"/>
  <c r="AL120" i="5"/>
  <c r="AL119" i="5"/>
  <c r="AL118" i="5"/>
  <c r="AL117" i="5"/>
  <c r="AL116" i="5"/>
  <c r="AL115" i="5"/>
  <c r="AL114" i="5"/>
  <c r="AL113" i="5"/>
  <c r="AL112" i="5"/>
  <c r="AL111" i="5"/>
  <c r="AL110" i="5"/>
  <c r="AL109" i="5"/>
  <c r="AL108" i="5"/>
  <c r="AL107" i="5"/>
  <c r="AL106" i="5"/>
  <c r="AL105" i="5"/>
  <c r="AL104" i="5"/>
  <c r="AL103" i="5"/>
  <c r="AL102" i="5"/>
  <c r="AL101" i="5"/>
  <c r="AL100" i="5"/>
  <c r="AL99" i="5"/>
  <c r="AL98" i="5"/>
  <c r="AL97" i="5"/>
  <c r="AL96" i="5"/>
  <c r="AL95" i="5"/>
  <c r="AL94" i="5"/>
  <c r="AL93" i="5"/>
  <c r="AL92" i="5"/>
  <c r="AL91" i="5"/>
  <c r="AL90" i="5"/>
  <c r="AL89" i="5"/>
  <c r="AL88" i="5"/>
  <c r="AL87" i="5"/>
  <c r="AL86" i="5"/>
  <c r="AL85" i="5"/>
  <c r="AL84" i="5"/>
  <c r="AL83" i="5"/>
  <c r="AL82" i="5"/>
  <c r="AL81" i="5"/>
  <c r="AL80" i="5"/>
  <c r="AL79" i="5"/>
  <c r="AL78" i="5"/>
  <c r="AL77" i="5"/>
  <c r="AL76" i="5"/>
  <c r="AL75" i="5"/>
  <c r="AL74" i="5"/>
  <c r="AL73" i="5"/>
  <c r="AL72" i="5"/>
  <c r="AL71" i="5"/>
  <c r="AL70" i="5"/>
  <c r="AL69" i="5"/>
  <c r="AL68" i="5"/>
  <c r="AL67" i="5"/>
  <c r="AL66" i="5"/>
  <c r="AL65" i="5"/>
  <c r="AL64" i="5"/>
  <c r="AL63" i="5"/>
  <c r="AL62" i="5"/>
  <c r="AL61" i="5"/>
  <c r="AL60" i="5"/>
  <c r="AL59" i="5"/>
  <c r="AL58" i="5"/>
  <c r="AL57" i="5"/>
  <c r="AL56" i="5"/>
  <c r="AL55" i="5"/>
  <c r="AL54" i="5"/>
  <c r="AL53" i="5"/>
  <c r="AL52" i="5"/>
  <c r="AL51" i="5"/>
  <c r="AL50" i="5"/>
  <c r="AL49" i="5"/>
  <c r="AL48" i="5"/>
  <c r="AL47" i="5"/>
  <c r="AL46" i="5"/>
  <c r="AL45" i="5"/>
  <c r="AL44" i="5"/>
  <c r="AL43" i="5"/>
  <c r="AL42" i="5"/>
  <c r="AL41" i="5"/>
  <c r="AL40" i="5"/>
  <c r="AL39" i="5"/>
  <c r="AL38" i="5"/>
  <c r="AL37" i="5"/>
  <c r="AL36" i="5"/>
  <c r="AL35" i="5"/>
  <c r="AL34" i="5"/>
  <c r="AL33" i="5"/>
  <c r="AL32" i="5"/>
  <c r="AL31" i="5"/>
  <c r="AL30" i="5"/>
  <c r="AL29" i="5"/>
  <c r="AL28" i="5"/>
  <c r="AL27" i="5"/>
  <c r="AL26" i="5"/>
  <c r="AL25" i="5"/>
  <c r="AL24" i="5"/>
  <c r="AJ180" i="5"/>
  <c r="AJ179" i="5"/>
  <c r="AJ178" i="5"/>
  <c r="AJ177" i="5"/>
  <c r="AJ176" i="5"/>
  <c r="AJ175" i="5"/>
  <c r="AJ174" i="5"/>
  <c r="AJ173" i="5"/>
  <c r="AJ172" i="5"/>
  <c r="AJ171" i="5"/>
  <c r="AJ170" i="5"/>
  <c r="AJ169" i="5"/>
  <c r="AJ168" i="5"/>
  <c r="AJ167" i="5"/>
  <c r="AJ166" i="5"/>
  <c r="AJ165" i="5"/>
  <c r="AJ164" i="5"/>
  <c r="AJ163" i="5"/>
  <c r="AJ162" i="5"/>
  <c r="AJ161" i="5"/>
  <c r="AJ160" i="5"/>
  <c r="AJ159" i="5"/>
  <c r="AJ158" i="5"/>
  <c r="AJ157" i="5"/>
  <c r="AJ156" i="5"/>
  <c r="AJ155" i="5"/>
  <c r="AJ154" i="5"/>
  <c r="AJ153" i="5"/>
  <c r="AJ152" i="5"/>
  <c r="AJ151" i="5"/>
  <c r="AJ150" i="5"/>
  <c r="AJ149" i="5"/>
  <c r="AJ148" i="5"/>
  <c r="AJ147" i="5"/>
  <c r="AJ146" i="5"/>
  <c r="AJ145" i="5"/>
  <c r="AJ144" i="5"/>
  <c r="AJ143" i="5"/>
  <c r="AJ142" i="5"/>
  <c r="AJ141" i="5"/>
  <c r="AJ140" i="5"/>
  <c r="AJ139" i="5"/>
  <c r="AJ138" i="5"/>
  <c r="AJ137" i="5"/>
  <c r="AJ136" i="5"/>
  <c r="AJ135" i="5"/>
  <c r="AJ134" i="5"/>
  <c r="AJ133" i="5"/>
  <c r="AJ132" i="5"/>
  <c r="AJ131" i="5"/>
  <c r="AJ130" i="5"/>
  <c r="AJ129" i="5"/>
  <c r="AJ128" i="5"/>
  <c r="AJ127" i="5"/>
  <c r="AJ126" i="5"/>
  <c r="AJ125" i="5"/>
  <c r="AJ124" i="5"/>
  <c r="AJ123" i="5"/>
  <c r="AJ122" i="5"/>
  <c r="AJ121" i="5"/>
  <c r="AJ120" i="5"/>
  <c r="AJ119" i="5"/>
  <c r="AJ118" i="5"/>
  <c r="AJ117" i="5"/>
  <c r="AJ116" i="5"/>
  <c r="AJ115" i="5"/>
  <c r="AJ114" i="5"/>
  <c r="AJ113" i="5"/>
  <c r="AJ112" i="5"/>
  <c r="AJ111" i="5"/>
  <c r="AJ110" i="5"/>
  <c r="AJ109" i="5"/>
  <c r="AJ108" i="5"/>
  <c r="AJ107" i="5"/>
  <c r="AJ106" i="5"/>
  <c r="AJ105" i="5"/>
  <c r="AJ104" i="5"/>
  <c r="AJ103" i="5"/>
  <c r="AJ102" i="5"/>
  <c r="AJ101" i="5"/>
  <c r="AJ100" i="5"/>
  <c r="AJ99" i="5"/>
  <c r="AJ98" i="5"/>
  <c r="AJ97" i="5"/>
  <c r="AJ96" i="5"/>
  <c r="AJ95" i="5"/>
  <c r="AJ94" i="5"/>
  <c r="AJ93" i="5"/>
  <c r="AJ92" i="5"/>
  <c r="AJ91" i="5"/>
  <c r="AJ90" i="5"/>
  <c r="AJ89" i="5"/>
  <c r="AJ88" i="5"/>
  <c r="AJ87" i="5"/>
  <c r="AJ86" i="5"/>
  <c r="AJ85" i="5"/>
  <c r="AJ84" i="5"/>
  <c r="AJ83" i="5"/>
  <c r="AJ82" i="5"/>
  <c r="AJ81" i="5"/>
  <c r="AJ80" i="5"/>
  <c r="AJ79" i="5"/>
  <c r="AJ78" i="5"/>
  <c r="AJ77" i="5"/>
  <c r="AJ76" i="5"/>
  <c r="AJ75" i="5"/>
  <c r="AJ74" i="5"/>
  <c r="AJ73" i="5"/>
  <c r="AJ72" i="5"/>
  <c r="AJ71" i="5"/>
  <c r="AJ70" i="5"/>
  <c r="AJ69" i="5"/>
  <c r="AJ68" i="5"/>
  <c r="AJ67" i="5"/>
  <c r="AJ66" i="5"/>
  <c r="AJ65" i="5"/>
  <c r="AJ64" i="5"/>
  <c r="AJ63" i="5"/>
  <c r="AJ62" i="5"/>
  <c r="AJ61" i="5"/>
  <c r="AJ60" i="5"/>
  <c r="AJ59" i="5"/>
  <c r="AJ58" i="5"/>
  <c r="AJ57" i="5"/>
  <c r="AJ56" i="5"/>
  <c r="AJ55" i="5"/>
  <c r="AJ54" i="5"/>
  <c r="AJ53" i="5"/>
  <c r="AJ52" i="5"/>
  <c r="AJ51" i="5"/>
  <c r="AJ50" i="5"/>
  <c r="AJ49" i="5"/>
  <c r="AJ48" i="5"/>
  <c r="AJ47" i="5"/>
  <c r="AJ46" i="5"/>
  <c r="AJ45" i="5"/>
  <c r="AJ44" i="5"/>
  <c r="AJ43" i="5"/>
  <c r="AJ42" i="5"/>
  <c r="AJ41" i="5"/>
  <c r="AJ40" i="5"/>
  <c r="AJ39" i="5"/>
  <c r="AJ38" i="5"/>
  <c r="AJ37" i="5"/>
  <c r="AJ36" i="5"/>
  <c r="AJ35" i="5"/>
  <c r="AJ34" i="5"/>
  <c r="AJ33" i="5"/>
  <c r="AJ32" i="5"/>
  <c r="AJ31" i="5"/>
  <c r="AJ30" i="5"/>
  <c r="AJ29" i="5"/>
  <c r="AJ28" i="5"/>
  <c r="AJ27" i="5"/>
  <c r="AJ26" i="5"/>
  <c r="AJ25" i="5"/>
  <c r="AJ24" i="5"/>
  <c r="AI19" i="5"/>
  <c r="AI21" i="5"/>
  <c r="AK24" i="14"/>
  <c r="AK25" i="14"/>
  <c r="AK26" i="14"/>
  <c r="AK27" i="14"/>
  <c r="AK28" i="14"/>
  <c r="AK29" i="14"/>
  <c r="AK30" i="14"/>
  <c r="AK31" i="14"/>
  <c r="AK32" i="14"/>
  <c r="AK33" i="14"/>
  <c r="AK34" i="14"/>
  <c r="AK35" i="14"/>
  <c r="AK36" i="14"/>
  <c r="AK37" i="14"/>
  <c r="AK38" i="14"/>
  <c r="AK39" i="14"/>
  <c r="AK40" i="14"/>
  <c r="AK41" i="14"/>
  <c r="AK42" i="14"/>
  <c r="AK43" i="14"/>
  <c r="AK44" i="14"/>
  <c r="AK45" i="14"/>
  <c r="AK46" i="14"/>
  <c r="AK47" i="14"/>
  <c r="AK48" i="14"/>
  <c r="AK49" i="14"/>
  <c r="AK50" i="14"/>
  <c r="AK51" i="14"/>
  <c r="AK52" i="14"/>
  <c r="AK53" i="14"/>
  <c r="AK54" i="14"/>
  <c r="AK55" i="14"/>
  <c r="AK56" i="14"/>
  <c r="AK57" i="14"/>
  <c r="AK58" i="14"/>
  <c r="AK59" i="14"/>
  <c r="AK60" i="14"/>
  <c r="AK61" i="14"/>
  <c r="AK62" i="14"/>
  <c r="AK63" i="14"/>
  <c r="AK64" i="14"/>
  <c r="AK65" i="14"/>
  <c r="AK66" i="14"/>
  <c r="AK67" i="14"/>
  <c r="AK68" i="14"/>
  <c r="AK69" i="14"/>
  <c r="AK70" i="14"/>
  <c r="AK71" i="14"/>
  <c r="AK72" i="14"/>
  <c r="AK73" i="14"/>
  <c r="AK74" i="14"/>
  <c r="AK75" i="14"/>
  <c r="AK76" i="14"/>
  <c r="AK77" i="14"/>
  <c r="AK78" i="14"/>
  <c r="AK79" i="14"/>
  <c r="AK80" i="14"/>
  <c r="AK81" i="14"/>
  <c r="AK82" i="14"/>
  <c r="AK83" i="14"/>
  <c r="AK84" i="14"/>
  <c r="AK85" i="14"/>
  <c r="AK86" i="14"/>
  <c r="AK87" i="14"/>
  <c r="AK88" i="14"/>
  <c r="AK89" i="14"/>
  <c r="AK90" i="14"/>
  <c r="AK91" i="14"/>
  <c r="AK92" i="14"/>
  <c r="AK93" i="14"/>
  <c r="AK94" i="14"/>
  <c r="AK95" i="14"/>
  <c r="AK96" i="14"/>
  <c r="AK97" i="14"/>
  <c r="AK98" i="14"/>
  <c r="AK99" i="14"/>
  <c r="AK100" i="14"/>
  <c r="AK101" i="14"/>
  <c r="AK102" i="14"/>
  <c r="AK103" i="14"/>
  <c r="AK104" i="14"/>
  <c r="AK105" i="14"/>
  <c r="AK106" i="14"/>
  <c r="AK107" i="14"/>
  <c r="AK108" i="14"/>
  <c r="AK109" i="14"/>
  <c r="AK110" i="14"/>
  <c r="AK111" i="14"/>
  <c r="AK112" i="14"/>
  <c r="AK113" i="14"/>
  <c r="AK114" i="14"/>
  <c r="AK115" i="14"/>
  <c r="AK116" i="14"/>
  <c r="AK117" i="14"/>
  <c r="AK118" i="14"/>
  <c r="AK119" i="14"/>
  <c r="AK120" i="14"/>
  <c r="AK121" i="14"/>
  <c r="AK122" i="14"/>
  <c r="AK123" i="14"/>
  <c r="AK124" i="14"/>
  <c r="AK125" i="14"/>
  <c r="AK19" i="14"/>
  <c r="D7" i="14"/>
  <c r="E19" i="14"/>
  <c r="E21" i="14"/>
  <c r="F19" i="14"/>
  <c r="F21" i="14"/>
  <c r="G19" i="14"/>
  <c r="G21" i="14"/>
  <c r="H19" i="14"/>
  <c r="H21" i="14"/>
  <c r="I19" i="14"/>
  <c r="I21" i="14"/>
  <c r="J19" i="14"/>
  <c r="J21" i="14"/>
  <c r="K19" i="14"/>
  <c r="K21" i="14"/>
  <c r="L19" i="14"/>
  <c r="L21" i="14"/>
  <c r="M19" i="14"/>
  <c r="M21" i="14"/>
  <c r="N19" i="14"/>
  <c r="N21" i="14"/>
  <c r="O19" i="14"/>
  <c r="O21" i="14"/>
  <c r="P19" i="14"/>
  <c r="P21" i="14"/>
  <c r="Q19" i="14"/>
  <c r="Q21" i="14"/>
  <c r="R19" i="14"/>
  <c r="R21" i="14"/>
  <c r="S19" i="14"/>
  <c r="S21" i="14"/>
  <c r="T19" i="14"/>
  <c r="T21" i="14"/>
  <c r="U19" i="14"/>
  <c r="U21" i="14"/>
  <c r="V19" i="14"/>
  <c r="V21" i="14"/>
  <c r="W19" i="14"/>
  <c r="W21" i="14"/>
  <c r="X19" i="14"/>
  <c r="X21" i="14"/>
  <c r="Y19" i="14"/>
  <c r="Y21" i="14"/>
  <c r="Z19" i="14"/>
  <c r="Z21" i="14"/>
  <c r="AA19" i="14"/>
  <c r="AA21" i="14"/>
  <c r="AB19" i="14"/>
  <c r="AB21" i="14"/>
  <c r="AC19" i="14"/>
  <c r="AC21" i="14"/>
  <c r="AD19" i="14"/>
  <c r="AD21" i="14"/>
  <c r="AE19" i="14"/>
  <c r="AE21" i="14"/>
  <c r="AF19" i="14"/>
  <c r="AF21" i="14"/>
  <c r="AG19" i="14"/>
  <c r="AG21" i="14"/>
  <c r="AH19" i="14"/>
  <c r="AH21" i="14"/>
  <c r="AI21" i="14"/>
  <c r="D5" i="14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75" i="12"/>
  <c r="AK19" i="12"/>
  <c r="D7" i="12"/>
  <c r="E19" i="12"/>
  <c r="E21" i="12"/>
  <c r="F19" i="12"/>
  <c r="F21" i="12"/>
  <c r="G19" i="12"/>
  <c r="G21" i="12"/>
  <c r="H19" i="12"/>
  <c r="H21" i="12"/>
  <c r="I19" i="12"/>
  <c r="I21" i="12"/>
  <c r="J19" i="12"/>
  <c r="J21" i="12"/>
  <c r="K19" i="12"/>
  <c r="K21" i="12"/>
  <c r="L19" i="12"/>
  <c r="L21" i="12"/>
  <c r="M19" i="12"/>
  <c r="M21" i="12"/>
  <c r="N19" i="12"/>
  <c r="N21" i="12"/>
  <c r="O19" i="12"/>
  <c r="O21" i="12"/>
  <c r="P19" i="12"/>
  <c r="P21" i="12"/>
  <c r="Q19" i="12"/>
  <c r="Q21" i="12"/>
  <c r="R19" i="12"/>
  <c r="R21" i="12"/>
  <c r="S19" i="12"/>
  <c r="S21" i="12"/>
  <c r="T19" i="12"/>
  <c r="T21" i="12"/>
  <c r="U19" i="12"/>
  <c r="U21" i="12"/>
  <c r="V19" i="12"/>
  <c r="V21" i="12"/>
  <c r="W19" i="12"/>
  <c r="W21" i="12"/>
  <c r="X19" i="12"/>
  <c r="X21" i="12"/>
  <c r="Y19" i="12"/>
  <c r="Y21" i="12"/>
  <c r="Z19" i="12"/>
  <c r="Z21" i="12"/>
  <c r="AA19" i="12"/>
  <c r="AA21" i="12"/>
  <c r="AB19" i="12"/>
  <c r="AB21" i="12"/>
  <c r="AC19" i="12"/>
  <c r="AC21" i="12"/>
  <c r="AD19" i="12"/>
  <c r="AD21" i="12"/>
  <c r="AE19" i="12"/>
  <c r="AE21" i="12"/>
  <c r="AF19" i="12"/>
  <c r="AF21" i="12"/>
  <c r="AG19" i="12"/>
  <c r="AG21" i="12"/>
  <c r="AH19" i="12"/>
  <c r="AH21" i="12"/>
  <c r="AI21" i="12"/>
  <c r="D5" i="12"/>
  <c r="AK24" i="10"/>
  <c r="AK25" i="10"/>
  <c r="AK26" i="10"/>
  <c r="AK27" i="10"/>
  <c r="AK28" i="10"/>
  <c r="AK29" i="10"/>
  <c r="AK30" i="10"/>
  <c r="AK31" i="10"/>
  <c r="AK32" i="10"/>
  <c r="AK33" i="10"/>
  <c r="AK34" i="10"/>
  <c r="AK35" i="10"/>
  <c r="AK36" i="10"/>
  <c r="AK37" i="10"/>
  <c r="AK38" i="10"/>
  <c r="AK39" i="10"/>
  <c r="AK40" i="10"/>
  <c r="AK41" i="10"/>
  <c r="AK42" i="10"/>
  <c r="AK43" i="10"/>
  <c r="AK44" i="10"/>
  <c r="AK45" i="10"/>
  <c r="AK46" i="10"/>
  <c r="AK47" i="10"/>
  <c r="AK48" i="10"/>
  <c r="AK49" i="10"/>
  <c r="AK50" i="10"/>
  <c r="AK51" i="10"/>
  <c r="AK52" i="10"/>
  <c r="AK53" i="10"/>
  <c r="AK54" i="10"/>
  <c r="AK55" i="10"/>
  <c r="AK56" i="10"/>
  <c r="AK57" i="10"/>
  <c r="AK58" i="10"/>
  <c r="AK59" i="10"/>
  <c r="AK60" i="10"/>
  <c r="AK61" i="10"/>
  <c r="AK62" i="10"/>
  <c r="AK63" i="10"/>
  <c r="AK64" i="10"/>
  <c r="AK65" i="10"/>
  <c r="AK66" i="10"/>
  <c r="AK67" i="10"/>
  <c r="AK68" i="10"/>
  <c r="AK69" i="10"/>
  <c r="AK70" i="10"/>
  <c r="AK71" i="10"/>
  <c r="AK72" i="10"/>
  <c r="AK73" i="10"/>
  <c r="AK74" i="10"/>
  <c r="AK75" i="10"/>
  <c r="AK76" i="10"/>
  <c r="AK77" i="10"/>
  <c r="AK78" i="10"/>
  <c r="AK79" i="10"/>
  <c r="AK80" i="10"/>
  <c r="AK81" i="10"/>
  <c r="AK82" i="10"/>
  <c r="AK83" i="10"/>
  <c r="AK84" i="10"/>
  <c r="AK85" i="10"/>
  <c r="AK86" i="10"/>
  <c r="AK87" i="10"/>
  <c r="AK88" i="10"/>
  <c r="AK89" i="10"/>
  <c r="AK90" i="10"/>
  <c r="AK91" i="10"/>
  <c r="AK92" i="10"/>
  <c r="AK93" i="10"/>
  <c r="AK94" i="10"/>
  <c r="AK95" i="10"/>
  <c r="AK96" i="10"/>
  <c r="AK97" i="10"/>
  <c r="AK98" i="10"/>
  <c r="AK99" i="10"/>
  <c r="AK100" i="10"/>
  <c r="AK101" i="10"/>
  <c r="AK102" i="10"/>
  <c r="AK103" i="10"/>
  <c r="AK104" i="10"/>
  <c r="AK105" i="10"/>
  <c r="AK106" i="10"/>
  <c r="AK107" i="10"/>
  <c r="AK108" i="10"/>
  <c r="AK109" i="10"/>
  <c r="AK110" i="10"/>
  <c r="AK111" i="10"/>
  <c r="AK112" i="10"/>
  <c r="AK113" i="10"/>
  <c r="AK114" i="10"/>
  <c r="AK115" i="10"/>
  <c r="AK116" i="10"/>
  <c r="AK117" i="10"/>
  <c r="AK118" i="10"/>
  <c r="AK119" i="10"/>
  <c r="AK120" i="10"/>
  <c r="AK121" i="10"/>
  <c r="AK122" i="10"/>
  <c r="AK123" i="10"/>
  <c r="AK124" i="10"/>
  <c r="AK125" i="10"/>
  <c r="AK126" i="10"/>
  <c r="AK127" i="10"/>
  <c r="AK128" i="10"/>
  <c r="AK129" i="10"/>
  <c r="AK130" i="10"/>
  <c r="AK131" i="10"/>
  <c r="AK132" i="10"/>
  <c r="AK133" i="10"/>
  <c r="AK134" i="10"/>
  <c r="AK135" i="10"/>
  <c r="AK136" i="10"/>
  <c r="AK137" i="10"/>
  <c r="AK138" i="10"/>
  <c r="AK139" i="10"/>
  <c r="AK140" i="10"/>
  <c r="AK141" i="10"/>
  <c r="AK142" i="10"/>
  <c r="AK143" i="10"/>
  <c r="AK144" i="10"/>
  <c r="AK145" i="10"/>
  <c r="AK146" i="10"/>
  <c r="AK147" i="10"/>
  <c r="AK148" i="10"/>
  <c r="AK149" i="10"/>
  <c r="AK150" i="10"/>
  <c r="AK151" i="10"/>
  <c r="AK152" i="10"/>
  <c r="AK153" i="10"/>
  <c r="AK154" i="10"/>
  <c r="AK155" i="10"/>
  <c r="AK156" i="10"/>
  <c r="AK157" i="10"/>
  <c r="AK158" i="10"/>
  <c r="AK159" i="10"/>
  <c r="AK160" i="10"/>
  <c r="AK161" i="10"/>
  <c r="AK162" i="10"/>
  <c r="AK163" i="10"/>
  <c r="AK164" i="10"/>
  <c r="AK165" i="10"/>
  <c r="AK166" i="10"/>
  <c r="AK167" i="10"/>
  <c r="AK168" i="10"/>
  <c r="AK169" i="10"/>
  <c r="AK170" i="10"/>
  <c r="AK171" i="10"/>
  <c r="AK172" i="10"/>
  <c r="AK173" i="10"/>
  <c r="AK174" i="10"/>
  <c r="AK175" i="10"/>
  <c r="AK176" i="10"/>
  <c r="AK177" i="10"/>
  <c r="AK178" i="10"/>
  <c r="AK179" i="10"/>
  <c r="AK180" i="10"/>
  <c r="AK181" i="10"/>
  <c r="AK182" i="10"/>
  <c r="AK183" i="10"/>
  <c r="AK184" i="10"/>
  <c r="AK185" i="10"/>
  <c r="AK186" i="10"/>
  <c r="AK187" i="10"/>
  <c r="AK188" i="10"/>
  <c r="AK189" i="10"/>
  <c r="AK190" i="10"/>
  <c r="AK191" i="10"/>
  <c r="AK192" i="10"/>
  <c r="AK193" i="10"/>
  <c r="AK194" i="10"/>
  <c r="AK195" i="10"/>
  <c r="AK196" i="10"/>
  <c r="AK197" i="10"/>
  <c r="AK198" i="10"/>
  <c r="AK199" i="10"/>
  <c r="AK200" i="10"/>
  <c r="AK201" i="10"/>
  <c r="AK202" i="10"/>
  <c r="AK203" i="10"/>
  <c r="AK204" i="10"/>
  <c r="AK205" i="10"/>
  <c r="AK206" i="10"/>
  <c r="AK207" i="10"/>
  <c r="AK208" i="10"/>
  <c r="AK209" i="10"/>
  <c r="AK210" i="10"/>
  <c r="AK211" i="10"/>
  <c r="AK212" i="10"/>
  <c r="AK213" i="10"/>
  <c r="AK214" i="10"/>
  <c r="AK215" i="10"/>
  <c r="AK216" i="10"/>
  <c r="AK217" i="10"/>
  <c r="AK218" i="10"/>
  <c r="AK219" i="10"/>
  <c r="AK220" i="10"/>
  <c r="AK221" i="10"/>
  <c r="AK222" i="10"/>
  <c r="AK223" i="10"/>
  <c r="AK224" i="10"/>
  <c r="AK225" i="10"/>
  <c r="AK226" i="10"/>
  <c r="AK227" i="10"/>
  <c r="AK228" i="10"/>
  <c r="AK229" i="10"/>
  <c r="AK230" i="10"/>
  <c r="AK231" i="10"/>
  <c r="AK232" i="10"/>
  <c r="AK233" i="10"/>
  <c r="AK234" i="10"/>
  <c r="AK235" i="10"/>
  <c r="AK236" i="10"/>
  <c r="AK237" i="10"/>
  <c r="AK238" i="10"/>
  <c r="AK239" i="10"/>
  <c r="AK240" i="10"/>
  <c r="AK241" i="10"/>
  <c r="AK242" i="10"/>
  <c r="AK243" i="10"/>
  <c r="AK244" i="10"/>
  <c r="AK245" i="10"/>
  <c r="AK246" i="10"/>
  <c r="AK247" i="10"/>
  <c r="AK248" i="10"/>
  <c r="AK249" i="10"/>
  <c r="AK19" i="10"/>
  <c r="D7" i="10"/>
  <c r="E19" i="10"/>
  <c r="E21" i="10"/>
  <c r="F19" i="10"/>
  <c r="F21" i="10"/>
  <c r="G19" i="10"/>
  <c r="G21" i="10"/>
  <c r="H19" i="10"/>
  <c r="H21" i="10"/>
  <c r="I19" i="10"/>
  <c r="I21" i="10"/>
  <c r="J19" i="10"/>
  <c r="J21" i="10"/>
  <c r="K19" i="10"/>
  <c r="K21" i="10"/>
  <c r="L19" i="10"/>
  <c r="L21" i="10"/>
  <c r="M19" i="10"/>
  <c r="M21" i="10"/>
  <c r="N19" i="10"/>
  <c r="N21" i="10"/>
  <c r="O19" i="10"/>
  <c r="O21" i="10"/>
  <c r="P19" i="10"/>
  <c r="P21" i="10"/>
  <c r="Q19" i="10"/>
  <c r="Q21" i="10"/>
  <c r="R19" i="10"/>
  <c r="R21" i="10"/>
  <c r="S19" i="10"/>
  <c r="S21" i="10"/>
  <c r="T19" i="10"/>
  <c r="T21" i="10"/>
  <c r="U19" i="10"/>
  <c r="U21" i="10"/>
  <c r="V19" i="10"/>
  <c r="V21" i="10"/>
  <c r="W19" i="10"/>
  <c r="W21" i="10"/>
  <c r="X19" i="10"/>
  <c r="X21" i="10"/>
  <c r="Y19" i="10"/>
  <c r="Y21" i="10"/>
  <c r="Z19" i="10"/>
  <c r="Z21" i="10"/>
  <c r="AA19" i="10"/>
  <c r="AA21" i="10"/>
  <c r="AB19" i="10"/>
  <c r="AB21" i="10"/>
  <c r="AC19" i="10"/>
  <c r="AC21" i="10"/>
  <c r="AD19" i="10"/>
  <c r="AD21" i="10"/>
  <c r="AE19" i="10"/>
  <c r="AE21" i="10"/>
  <c r="AF19" i="10"/>
  <c r="AF21" i="10"/>
  <c r="AG19" i="10"/>
  <c r="AG21" i="10"/>
  <c r="AH19" i="10"/>
  <c r="AH21" i="10"/>
  <c r="AI21" i="10"/>
  <c r="D5" i="10"/>
  <c r="AL19" i="5"/>
  <c r="D7" i="5"/>
  <c r="E19" i="5"/>
  <c r="E21" i="5"/>
  <c r="F19" i="5"/>
  <c r="F21" i="5"/>
  <c r="G19" i="5"/>
  <c r="G21" i="5"/>
  <c r="H19" i="5"/>
  <c r="H21" i="5"/>
  <c r="I19" i="5"/>
  <c r="I21" i="5"/>
  <c r="J19" i="5"/>
  <c r="J21" i="5"/>
  <c r="K19" i="5"/>
  <c r="K21" i="5"/>
  <c r="L19" i="5"/>
  <c r="L21" i="5"/>
  <c r="M19" i="5"/>
  <c r="M21" i="5"/>
  <c r="N19" i="5"/>
  <c r="N21" i="5"/>
  <c r="O19" i="5"/>
  <c r="O21" i="5"/>
  <c r="P19" i="5"/>
  <c r="P21" i="5"/>
  <c r="Q19" i="5"/>
  <c r="Q21" i="5"/>
  <c r="R19" i="5"/>
  <c r="R21" i="5"/>
  <c r="S19" i="5"/>
  <c r="S21" i="5"/>
  <c r="T19" i="5"/>
  <c r="T21" i="5"/>
  <c r="U19" i="5"/>
  <c r="U21" i="5"/>
  <c r="V19" i="5"/>
  <c r="V21" i="5"/>
  <c r="W19" i="5"/>
  <c r="W21" i="5"/>
  <c r="X19" i="5"/>
  <c r="X21" i="5"/>
  <c r="Y19" i="5"/>
  <c r="Y21" i="5"/>
  <c r="Z19" i="5"/>
  <c r="Z21" i="5"/>
  <c r="AA19" i="5"/>
  <c r="AA21" i="5"/>
  <c r="AB19" i="5"/>
  <c r="AB21" i="5"/>
  <c r="AC19" i="5"/>
  <c r="AC21" i="5"/>
  <c r="AD19" i="5"/>
  <c r="AD21" i="5"/>
  <c r="AE19" i="5"/>
  <c r="AE21" i="5"/>
  <c r="AF19" i="5"/>
  <c r="AF21" i="5"/>
  <c r="AG19" i="5"/>
  <c r="AG21" i="5"/>
  <c r="AH19" i="5"/>
  <c r="AH21" i="5"/>
  <c r="AJ21" i="5"/>
  <c r="D5" i="5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19" i="3"/>
  <c r="D7" i="3"/>
  <c r="E19" i="3"/>
  <c r="E21" i="3"/>
  <c r="F19" i="3"/>
  <c r="F21" i="3"/>
  <c r="G19" i="3"/>
  <c r="G21" i="3"/>
  <c r="H19" i="3"/>
  <c r="H21" i="3"/>
  <c r="I19" i="3"/>
  <c r="I21" i="3"/>
  <c r="J19" i="3"/>
  <c r="J21" i="3"/>
  <c r="K19" i="3"/>
  <c r="K21" i="3"/>
  <c r="L19" i="3"/>
  <c r="L21" i="3"/>
  <c r="M19" i="3"/>
  <c r="M21" i="3"/>
  <c r="N19" i="3"/>
  <c r="N21" i="3"/>
  <c r="O19" i="3"/>
  <c r="O21" i="3"/>
  <c r="P19" i="3"/>
  <c r="P21" i="3"/>
  <c r="Q19" i="3"/>
  <c r="Q21" i="3"/>
  <c r="R19" i="3"/>
  <c r="R21" i="3"/>
  <c r="S19" i="3"/>
  <c r="S21" i="3"/>
  <c r="T19" i="3"/>
  <c r="T21" i="3"/>
  <c r="U19" i="3"/>
  <c r="U21" i="3"/>
  <c r="V19" i="3"/>
  <c r="V21" i="3"/>
  <c r="W19" i="3"/>
  <c r="W21" i="3"/>
  <c r="X19" i="3"/>
  <c r="X21" i="3"/>
  <c r="Y19" i="3"/>
  <c r="Y21" i="3"/>
  <c r="Z19" i="3"/>
  <c r="Z21" i="3"/>
  <c r="AA19" i="3"/>
  <c r="AA21" i="3"/>
  <c r="AB19" i="3"/>
  <c r="AB21" i="3"/>
  <c r="AC19" i="3"/>
  <c r="AC21" i="3"/>
  <c r="AD19" i="3"/>
  <c r="AD21" i="3"/>
  <c r="AE19" i="3"/>
  <c r="AE21" i="3"/>
  <c r="AF19" i="3"/>
  <c r="AF21" i="3"/>
  <c r="AG19" i="3"/>
  <c r="AG21" i="3"/>
  <c r="AH19" i="3"/>
  <c r="AH21" i="3"/>
  <c r="AI21" i="3"/>
  <c r="D5" i="3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19" i="1"/>
  <c r="D7" i="1"/>
  <c r="E19" i="1"/>
  <c r="E21" i="1"/>
  <c r="F19" i="1"/>
  <c r="F21" i="1"/>
  <c r="G19" i="1"/>
  <c r="G21" i="1"/>
  <c r="H19" i="1"/>
  <c r="H21" i="1"/>
  <c r="I19" i="1"/>
  <c r="I21" i="1"/>
  <c r="J19" i="1"/>
  <c r="J21" i="1"/>
  <c r="K19" i="1"/>
  <c r="K21" i="1"/>
  <c r="L19" i="1"/>
  <c r="L21" i="1"/>
  <c r="M19" i="1"/>
  <c r="M21" i="1"/>
  <c r="N19" i="1"/>
  <c r="N21" i="1"/>
  <c r="O19" i="1"/>
  <c r="O21" i="1"/>
  <c r="P19" i="1"/>
  <c r="P21" i="1"/>
  <c r="Q19" i="1"/>
  <c r="Q21" i="1"/>
  <c r="R19" i="1"/>
  <c r="R21" i="1"/>
  <c r="S19" i="1"/>
  <c r="S21" i="1"/>
  <c r="T19" i="1"/>
  <c r="T21" i="1"/>
  <c r="U19" i="1"/>
  <c r="U21" i="1"/>
  <c r="V19" i="1"/>
  <c r="V21" i="1"/>
  <c r="W19" i="1"/>
  <c r="W21" i="1"/>
  <c r="X19" i="1"/>
  <c r="X21" i="1"/>
  <c r="Y19" i="1"/>
  <c r="Y21" i="1"/>
  <c r="Z19" i="1"/>
  <c r="Z21" i="1"/>
  <c r="AA19" i="1"/>
  <c r="AA21" i="1"/>
  <c r="AB19" i="1"/>
  <c r="AB21" i="1"/>
  <c r="AC19" i="1"/>
  <c r="AC21" i="1"/>
  <c r="AD19" i="1"/>
  <c r="AD21" i="1"/>
  <c r="AE19" i="1"/>
  <c r="AE21" i="1"/>
  <c r="AF19" i="1"/>
  <c r="AF21" i="1"/>
  <c r="AG19" i="1"/>
  <c r="AG21" i="1"/>
  <c r="AH19" i="1"/>
  <c r="AH21" i="1"/>
  <c r="AI21" i="1"/>
  <c r="D5" i="1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104" i="7"/>
  <c r="AM105" i="7"/>
  <c r="AM106" i="7"/>
  <c r="AM107" i="7"/>
  <c r="AM108" i="7"/>
  <c r="AM109" i="7"/>
  <c r="AM110" i="7"/>
  <c r="AM111" i="7"/>
  <c r="AM112" i="7"/>
  <c r="AM113" i="7"/>
  <c r="AM114" i="7"/>
  <c r="AM115" i="7"/>
  <c r="AM116" i="7"/>
  <c r="AM117" i="7"/>
  <c r="AM118" i="7"/>
  <c r="AM119" i="7"/>
  <c r="AM120" i="7"/>
  <c r="AM121" i="7"/>
  <c r="AM122" i="7"/>
  <c r="AM123" i="7"/>
  <c r="AM124" i="7"/>
  <c r="AM125" i="7"/>
  <c r="AM126" i="7"/>
  <c r="AM127" i="7"/>
  <c r="AM128" i="7"/>
  <c r="AM129" i="7"/>
  <c r="AM130" i="7"/>
  <c r="AM131" i="7"/>
  <c r="AM132" i="7"/>
  <c r="AM133" i="7"/>
  <c r="AM134" i="7"/>
  <c r="AM135" i="7"/>
  <c r="AM136" i="7"/>
  <c r="AM137" i="7"/>
  <c r="AM138" i="7"/>
  <c r="AM139" i="7"/>
  <c r="AM140" i="7"/>
  <c r="AM141" i="7"/>
  <c r="AM142" i="7"/>
  <c r="AM143" i="7"/>
  <c r="AM144" i="7"/>
  <c r="AM145" i="7"/>
  <c r="AM146" i="7"/>
  <c r="AM147" i="7"/>
  <c r="AM148" i="7"/>
  <c r="AM149" i="7"/>
  <c r="AM150" i="7"/>
  <c r="AM151" i="7"/>
  <c r="AM152" i="7"/>
  <c r="AM153" i="7"/>
  <c r="AM154" i="7"/>
  <c r="AM155" i="7"/>
  <c r="AM156" i="7"/>
  <c r="AM157" i="7"/>
  <c r="AM158" i="7"/>
  <c r="AM159" i="7"/>
  <c r="AM160" i="7"/>
  <c r="AM161" i="7"/>
  <c r="AM162" i="7"/>
  <c r="AM163" i="7"/>
  <c r="AM164" i="7"/>
  <c r="AM165" i="7"/>
  <c r="AM166" i="7"/>
  <c r="AM167" i="7"/>
  <c r="AM168" i="7"/>
  <c r="AM169" i="7"/>
  <c r="AM170" i="7"/>
  <c r="AM171" i="7"/>
  <c r="AM172" i="7"/>
  <c r="AM173" i="7"/>
  <c r="AM174" i="7"/>
  <c r="AM175" i="7"/>
  <c r="AM176" i="7"/>
  <c r="AM177" i="7"/>
  <c r="AM178" i="7"/>
  <c r="AM179" i="7"/>
  <c r="AM180" i="7"/>
  <c r="AM181" i="7"/>
  <c r="AM182" i="7"/>
  <c r="AM183" i="7"/>
  <c r="AM184" i="7"/>
  <c r="AM185" i="7"/>
  <c r="AM186" i="7"/>
  <c r="AM187" i="7"/>
  <c r="AM188" i="7"/>
  <c r="AM189" i="7"/>
  <c r="AM190" i="7"/>
  <c r="AM191" i="7"/>
  <c r="AM192" i="7"/>
  <c r="AM193" i="7"/>
  <c r="AM194" i="7"/>
  <c r="AM195" i="7"/>
  <c r="AM196" i="7"/>
  <c r="AM197" i="7"/>
  <c r="AM198" i="7"/>
  <c r="AM199" i="7"/>
  <c r="AM200" i="7"/>
  <c r="AM201" i="7"/>
  <c r="AM202" i="7"/>
  <c r="AM203" i="7"/>
  <c r="AM204" i="7"/>
  <c r="AM19" i="7"/>
  <c r="D7" i="7"/>
  <c r="E19" i="7"/>
  <c r="E21" i="7"/>
  <c r="F19" i="7"/>
  <c r="F21" i="7"/>
  <c r="G19" i="7"/>
  <c r="G21" i="7"/>
  <c r="H19" i="7"/>
  <c r="H21" i="7"/>
  <c r="I19" i="7"/>
  <c r="I21" i="7"/>
  <c r="J19" i="7"/>
  <c r="J21" i="7"/>
  <c r="K19" i="7"/>
  <c r="K21" i="7"/>
  <c r="L19" i="7"/>
  <c r="L21" i="7"/>
  <c r="M19" i="7"/>
  <c r="M21" i="7"/>
  <c r="N19" i="7"/>
  <c r="N21" i="7"/>
  <c r="O19" i="7"/>
  <c r="O21" i="7"/>
  <c r="P19" i="7"/>
  <c r="P21" i="7"/>
  <c r="Q19" i="7"/>
  <c r="Q21" i="7"/>
  <c r="R19" i="7"/>
  <c r="R21" i="7"/>
  <c r="S19" i="7"/>
  <c r="S21" i="7"/>
  <c r="T19" i="7"/>
  <c r="T21" i="7"/>
  <c r="U19" i="7"/>
  <c r="U21" i="7"/>
  <c r="V19" i="7"/>
  <c r="V21" i="7"/>
  <c r="W19" i="7"/>
  <c r="W21" i="7"/>
  <c r="X19" i="7"/>
  <c r="X21" i="7"/>
  <c r="Y19" i="7"/>
  <c r="Y21" i="7"/>
  <c r="Z19" i="7"/>
  <c r="Z21" i="7"/>
  <c r="AA19" i="7"/>
  <c r="AA21" i="7"/>
  <c r="AB19" i="7"/>
  <c r="AB21" i="7"/>
  <c r="AC19" i="7"/>
  <c r="AC21" i="7"/>
  <c r="AD19" i="7"/>
  <c r="AD21" i="7"/>
  <c r="AE19" i="7"/>
  <c r="AE21" i="7"/>
  <c r="AF19" i="7"/>
  <c r="AF21" i="7"/>
  <c r="AG19" i="7"/>
  <c r="AG21" i="7"/>
  <c r="AH19" i="7"/>
  <c r="AH21" i="7"/>
  <c r="AI19" i="7"/>
  <c r="AI21" i="7"/>
  <c r="AJ19" i="7"/>
  <c r="AJ21" i="7"/>
  <c r="AK21" i="7"/>
  <c r="D5" i="7"/>
  <c r="AI35" i="12"/>
  <c r="AJ35" i="12"/>
  <c r="AI34" i="12"/>
  <c r="AJ34" i="12"/>
  <c r="AI33" i="12"/>
  <c r="AJ33" i="12"/>
  <c r="AI32" i="12"/>
  <c r="AJ32" i="12"/>
  <c r="AI31" i="12"/>
  <c r="AJ31" i="12"/>
  <c r="AI30" i="12"/>
  <c r="AJ30" i="12"/>
  <c r="AI29" i="12"/>
  <c r="AJ29" i="12"/>
  <c r="AJ53" i="10"/>
  <c r="AJ52" i="10"/>
  <c r="AJ51" i="10"/>
  <c r="AJ50" i="10"/>
  <c r="AJ49" i="10"/>
  <c r="AJ48" i="10"/>
  <c r="AJ47" i="10"/>
  <c r="AJ46" i="10"/>
  <c r="AJ45" i="10"/>
  <c r="AJ44" i="10"/>
  <c r="AJ43" i="10"/>
  <c r="AJ42" i="10"/>
  <c r="AJ41" i="10"/>
  <c r="AJ40" i="10"/>
  <c r="AJ39" i="10"/>
  <c r="AJ38" i="10"/>
  <c r="AJ37" i="10"/>
  <c r="AJ36" i="10"/>
  <c r="AJ35" i="10"/>
  <c r="AJ34" i="10"/>
  <c r="AJ33" i="10"/>
  <c r="AJ32" i="10"/>
  <c r="AJ31" i="10"/>
  <c r="AJ30" i="10"/>
  <c r="AI41" i="3"/>
  <c r="AJ41" i="3"/>
  <c r="AI40" i="3"/>
  <c r="AJ40" i="3"/>
  <c r="AI39" i="3"/>
  <c r="AJ39" i="3"/>
  <c r="AI38" i="3"/>
  <c r="AJ38" i="3"/>
  <c r="AI37" i="3"/>
  <c r="AJ37" i="3"/>
  <c r="AI36" i="3"/>
  <c r="AJ36" i="3"/>
  <c r="AI35" i="3"/>
  <c r="AJ35" i="3"/>
  <c r="AI34" i="3"/>
  <c r="AJ34" i="3"/>
  <c r="AI33" i="3"/>
  <c r="AJ33" i="3"/>
  <c r="AK79" i="5"/>
  <c r="AK78" i="5"/>
  <c r="AK77" i="5"/>
  <c r="AK76" i="5"/>
  <c r="AK75" i="5"/>
  <c r="AK74" i="5"/>
  <c r="AK73" i="5"/>
  <c r="AK72" i="5"/>
  <c r="AK71" i="5"/>
  <c r="AK70" i="5"/>
  <c r="AK69" i="5"/>
  <c r="AK68" i="5"/>
  <c r="AK67" i="5"/>
  <c r="AK66" i="5"/>
  <c r="AK65" i="5"/>
  <c r="AK64" i="5"/>
  <c r="AK63" i="5"/>
  <c r="AK62" i="5"/>
  <c r="AK61" i="5"/>
  <c r="AK60" i="5"/>
  <c r="AK59" i="5"/>
  <c r="AK58" i="5"/>
  <c r="AK57" i="5"/>
  <c r="AK56" i="5"/>
  <c r="AK55" i="5"/>
  <c r="AK54" i="5"/>
  <c r="AK53" i="5"/>
  <c r="AK52" i="5"/>
  <c r="AK51" i="5"/>
  <c r="AK50" i="5"/>
  <c r="AK49" i="5"/>
  <c r="AK48" i="5"/>
  <c r="AK47" i="5"/>
  <c r="AK46" i="5"/>
  <c r="AK45" i="5"/>
  <c r="AK44" i="5"/>
  <c r="AK43" i="5"/>
  <c r="AK42" i="5"/>
  <c r="AK41" i="5"/>
  <c r="AK40" i="5"/>
  <c r="AK39" i="5"/>
  <c r="AK38" i="5"/>
  <c r="AK37" i="5"/>
  <c r="AK36" i="5"/>
  <c r="AK35" i="5"/>
  <c r="AK34" i="5"/>
  <c r="AK33" i="5"/>
  <c r="AK32" i="5"/>
  <c r="AK31" i="5"/>
  <c r="AK30" i="5"/>
  <c r="AK29" i="5"/>
  <c r="AI125" i="14"/>
  <c r="AJ125" i="14"/>
  <c r="AI124" i="14"/>
  <c r="AJ124" i="14"/>
  <c r="AI123" i="14"/>
  <c r="AJ123" i="14"/>
  <c r="AI122" i="14"/>
  <c r="AJ122" i="14"/>
  <c r="AI121" i="14"/>
  <c r="AJ121" i="14"/>
  <c r="AI120" i="14"/>
  <c r="AJ120" i="14"/>
  <c r="AI119" i="14"/>
  <c r="AJ119" i="14"/>
  <c r="AI118" i="14"/>
  <c r="AJ118" i="14"/>
  <c r="AI117" i="14"/>
  <c r="AJ117" i="14"/>
  <c r="AI116" i="14"/>
  <c r="AJ116" i="14"/>
  <c r="AI115" i="14"/>
  <c r="AJ115" i="14"/>
  <c r="AI114" i="14"/>
  <c r="AJ114" i="14"/>
  <c r="AI113" i="14"/>
  <c r="AJ113" i="14"/>
  <c r="AI112" i="14"/>
  <c r="AJ112" i="14"/>
  <c r="AI111" i="14"/>
  <c r="AJ111" i="14"/>
  <c r="AI110" i="14"/>
  <c r="AJ110" i="14"/>
  <c r="AI109" i="14"/>
  <c r="AJ109" i="14"/>
  <c r="AI108" i="14"/>
  <c r="AJ108" i="14"/>
  <c r="AI107" i="14"/>
  <c r="AJ107" i="14"/>
  <c r="AI106" i="14"/>
  <c r="AJ106" i="14"/>
  <c r="AI105" i="14"/>
  <c r="AJ105" i="14"/>
  <c r="AI104" i="14"/>
  <c r="AJ104" i="14"/>
  <c r="AI103" i="14"/>
  <c r="AJ103" i="14"/>
  <c r="AI102" i="14"/>
  <c r="AJ102" i="14"/>
  <c r="AI101" i="14"/>
  <c r="AJ101" i="14"/>
  <c r="AI100" i="14"/>
  <c r="AJ100" i="14"/>
  <c r="AI99" i="14"/>
  <c r="AJ99" i="14"/>
  <c r="AI98" i="14"/>
  <c r="AJ98" i="14"/>
  <c r="AI97" i="14"/>
  <c r="AJ97" i="14"/>
  <c r="AI96" i="14"/>
  <c r="AJ96" i="14"/>
  <c r="AI95" i="14"/>
  <c r="AJ95" i="14"/>
  <c r="AI94" i="14"/>
  <c r="AJ94" i="14"/>
  <c r="AI93" i="14"/>
  <c r="AJ93" i="14"/>
  <c r="AI92" i="14"/>
  <c r="AJ92" i="14"/>
  <c r="AI91" i="14"/>
  <c r="AJ91" i="14"/>
  <c r="AI90" i="14"/>
  <c r="AJ90" i="14"/>
  <c r="AI89" i="14"/>
  <c r="AJ89" i="14"/>
  <c r="AI88" i="14"/>
  <c r="AJ88" i="14"/>
  <c r="AI87" i="14"/>
  <c r="AJ87" i="14"/>
  <c r="AI86" i="14"/>
  <c r="AJ86" i="14"/>
  <c r="AI85" i="14"/>
  <c r="AJ85" i="14"/>
  <c r="AI84" i="14"/>
  <c r="AJ84" i="14"/>
  <c r="AI83" i="14"/>
  <c r="AJ83" i="14"/>
  <c r="AI82" i="14"/>
  <c r="AJ82" i="14"/>
  <c r="AI81" i="14"/>
  <c r="AJ81" i="14"/>
  <c r="AI80" i="14"/>
  <c r="AJ80" i="14"/>
  <c r="AI79" i="14"/>
  <c r="AJ79" i="14"/>
  <c r="AI78" i="14"/>
  <c r="AJ78" i="14"/>
  <c r="AI77" i="14"/>
  <c r="AJ77" i="14"/>
  <c r="AI76" i="14"/>
  <c r="AJ76" i="14"/>
  <c r="AI75" i="14"/>
  <c r="AJ75" i="14"/>
  <c r="AI74" i="14"/>
  <c r="AJ74" i="14"/>
  <c r="AI73" i="14"/>
  <c r="AJ73" i="14"/>
  <c r="AI72" i="14"/>
  <c r="AJ72" i="14"/>
  <c r="AI71" i="14"/>
  <c r="AJ71" i="14"/>
  <c r="AI70" i="14"/>
  <c r="AJ70" i="14"/>
  <c r="AI69" i="14"/>
  <c r="AJ69" i="14"/>
  <c r="AI68" i="14"/>
  <c r="AJ68" i="14"/>
  <c r="AI67" i="14"/>
  <c r="AJ67" i="14"/>
  <c r="AI66" i="14"/>
  <c r="AJ66" i="14"/>
  <c r="AI65" i="14"/>
  <c r="AJ65" i="14"/>
  <c r="AI64" i="14"/>
  <c r="AJ64" i="14"/>
  <c r="AI63" i="14"/>
  <c r="AJ63" i="14"/>
  <c r="AI62" i="14"/>
  <c r="AJ62" i="14"/>
  <c r="AI61" i="14"/>
  <c r="AJ61" i="14"/>
  <c r="AI60" i="14"/>
  <c r="AJ60" i="14"/>
  <c r="AI59" i="14"/>
  <c r="AJ59" i="14"/>
  <c r="AI58" i="14"/>
  <c r="AJ58" i="14"/>
  <c r="AI57" i="14"/>
  <c r="AJ57" i="14"/>
  <c r="AI56" i="14"/>
  <c r="AJ56" i="14"/>
  <c r="AI55" i="14"/>
  <c r="AJ55" i="14"/>
  <c r="AI54" i="14"/>
  <c r="AJ54" i="14"/>
  <c r="AI53" i="14"/>
  <c r="AJ53" i="14"/>
  <c r="AI52" i="14"/>
  <c r="AJ52" i="14"/>
  <c r="AI51" i="14"/>
  <c r="AJ51" i="14"/>
  <c r="AI50" i="14"/>
  <c r="AJ50" i="14"/>
  <c r="AI49" i="14"/>
  <c r="AJ49" i="14"/>
  <c r="AI48" i="14"/>
  <c r="AJ48" i="14"/>
  <c r="AI47" i="14"/>
  <c r="AJ47" i="14"/>
  <c r="AI46" i="14"/>
  <c r="AJ46" i="14"/>
  <c r="AI45" i="14"/>
  <c r="AJ45" i="14"/>
  <c r="AI44" i="14"/>
  <c r="AJ44" i="14"/>
  <c r="AI43" i="14"/>
  <c r="AJ43" i="14"/>
  <c r="AI42" i="14"/>
  <c r="AJ42" i="14"/>
  <c r="AI41" i="14"/>
  <c r="AJ41" i="14"/>
  <c r="AI40" i="14"/>
  <c r="AJ40" i="14"/>
  <c r="AI39" i="14"/>
  <c r="AJ39" i="14"/>
  <c r="AI38" i="14"/>
  <c r="AJ38" i="14"/>
  <c r="AI37" i="14"/>
  <c r="AJ37" i="14"/>
  <c r="AI36" i="14"/>
  <c r="AJ36" i="14"/>
  <c r="AI35" i="14"/>
  <c r="AJ35" i="14"/>
  <c r="AI34" i="14"/>
  <c r="AJ34" i="14"/>
  <c r="AI33" i="14"/>
  <c r="AJ33" i="14"/>
  <c r="AI32" i="14"/>
  <c r="AJ32" i="14"/>
  <c r="AI31" i="14"/>
  <c r="AJ31" i="14"/>
  <c r="AI30" i="14"/>
  <c r="AJ30" i="14"/>
  <c r="AI29" i="14"/>
  <c r="AJ29" i="14"/>
  <c r="AI28" i="14"/>
  <c r="AJ28" i="14"/>
  <c r="AI27" i="14"/>
  <c r="AJ27" i="14"/>
  <c r="AI26" i="14"/>
  <c r="AJ26" i="14"/>
  <c r="AI25" i="14"/>
  <c r="AJ25" i="14"/>
  <c r="AI24" i="14"/>
  <c r="AJ24" i="14"/>
  <c r="AJ19" i="14"/>
  <c r="AI19" i="14"/>
  <c r="D4" i="14"/>
  <c r="AI75" i="12"/>
  <c r="AJ75" i="12"/>
  <c r="AI74" i="12"/>
  <c r="AJ74" i="12"/>
  <c r="AI73" i="12"/>
  <c r="AJ73" i="12"/>
  <c r="AI72" i="12"/>
  <c r="AJ72" i="12"/>
  <c r="AI71" i="12"/>
  <c r="AJ71" i="12"/>
  <c r="AI70" i="12"/>
  <c r="AJ70" i="12"/>
  <c r="AI69" i="12"/>
  <c r="AJ69" i="12"/>
  <c r="AI68" i="12"/>
  <c r="AJ68" i="12"/>
  <c r="AI67" i="12"/>
  <c r="AJ67" i="12"/>
  <c r="AI66" i="12"/>
  <c r="AJ66" i="12"/>
  <c r="AI65" i="12"/>
  <c r="AJ65" i="12"/>
  <c r="AI64" i="12"/>
  <c r="AJ64" i="12"/>
  <c r="AI63" i="12"/>
  <c r="AJ63" i="12"/>
  <c r="AI62" i="12"/>
  <c r="AJ62" i="12"/>
  <c r="AI61" i="12"/>
  <c r="AJ61" i="12"/>
  <c r="AI60" i="12"/>
  <c r="AJ60" i="12"/>
  <c r="AI59" i="12"/>
  <c r="AJ59" i="12"/>
  <c r="AI58" i="12"/>
  <c r="AJ58" i="12"/>
  <c r="AI57" i="12"/>
  <c r="AJ57" i="12"/>
  <c r="AI56" i="12"/>
  <c r="AJ56" i="12"/>
  <c r="AI55" i="12"/>
  <c r="AJ55" i="12"/>
  <c r="AI54" i="12"/>
  <c r="AJ54" i="12"/>
  <c r="AI53" i="12"/>
  <c r="AJ53" i="12"/>
  <c r="AI52" i="12"/>
  <c r="AJ52" i="12"/>
  <c r="AI51" i="12"/>
  <c r="AJ51" i="12"/>
  <c r="AI50" i="12"/>
  <c r="AJ50" i="12"/>
  <c r="AI49" i="12"/>
  <c r="AJ49" i="12"/>
  <c r="AI48" i="12"/>
  <c r="AJ48" i="12"/>
  <c r="AI47" i="12"/>
  <c r="AJ47" i="12"/>
  <c r="AI46" i="12"/>
  <c r="AJ46" i="12"/>
  <c r="AI45" i="12"/>
  <c r="AJ45" i="12"/>
  <c r="AI44" i="12"/>
  <c r="AJ44" i="12"/>
  <c r="AI43" i="12"/>
  <c r="AJ43" i="12"/>
  <c r="AI42" i="12"/>
  <c r="AJ42" i="12"/>
  <c r="AI41" i="12"/>
  <c r="AJ41" i="12"/>
  <c r="AI40" i="12"/>
  <c r="AJ40" i="12"/>
  <c r="AI39" i="12"/>
  <c r="AJ39" i="12"/>
  <c r="AI38" i="12"/>
  <c r="AJ38" i="12"/>
  <c r="AI37" i="12"/>
  <c r="AJ37" i="12"/>
  <c r="AI36" i="12"/>
  <c r="AJ36" i="12"/>
  <c r="AI28" i="12"/>
  <c r="AJ28" i="12"/>
  <c r="AI27" i="12"/>
  <c r="AJ27" i="12"/>
  <c r="AI26" i="12"/>
  <c r="AJ26" i="12"/>
  <c r="AI25" i="12"/>
  <c r="AJ25" i="12"/>
  <c r="AI24" i="12"/>
  <c r="AJ24" i="12"/>
  <c r="AJ19" i="12"/>
  <c r="AI19" i="12"/>
  <c r="D4" i="12"/>
  <c r="AJ249" i="10"/>
  <c r="AJ248" i="10"/>
  <c r="AJ247" i="10"/>
  <c r="AJ246" i="10"/>
  <c r="AJ245" i="10"/>
  <c r="AJ244" i="10"/>
  <c r="AJ243" i="10"/>
  <c r="AJ242" i="10"/>
  <c r="AJ241" i="10"/>
  <c r="AJ240" i="10"/>
  <c r="AJ239" i="10"/>
  <c r="AJ238" i="10"/>
  <c r="AJ237" i="10"/>
  <c r="AJ236" i="10"/>
  <c r="AJ235" i="10"/>
  <c r="AJ234" i="10"/>
  <c r="AJ233" i="10"/>
  <c r="AJ232" i="10"/>
  <c r="AJ231" i="10"/>
  <c r="AJ230" i="10"/>
  <c r="AJ229" i="10"/>
  <c r="AJ228" i="10"/>
  <c r="AJ227" i="10"/>
  <c r="AJ226" i="10"/>
  <c r="AJ225" i="10"/>
  <c r="AJ224" i="10"/>
  <c r="AJ223" i="10"/>
  <c r="AJ222" i="10"/>
  <c r="AJ221" i="10"/>
  <c r="AJ220" i="10"/>
  <c r="AJ219" i="10"/>
  <c r="AJ218" i="10"/>
  <c r="AJ217" i="10"/>
  <c r="AJ216" i="10"/>
  <c r="AJ215" i="10"/>
  <c r="AJ214" i="10"/>
  <c r="AJ213" i="10"/>
  <c r="AJ212" i="10"/>
  <c r="AJ211" i="10"/>
  <c r="AJ210" i="10"/>
  <c r="AJ209" i="10"/>
  <c r="AJ208" i="10"/>
  <c r="AJ207" i="10"/>
  <c r="AJ206" i="10"/>
  <c r="AJ205" i="10"/>
  <c r="AJ204" i="10"/>
  <c r="AJ203" i="10"/>
  <c r="AJ202" i="10"/>
  <c r="AJ201" i="10"/>
  <c r="AJ200" i="10"/>
  <c r="AJ199" i="10"/>
  <c r="AJ198" i="10"/>
  <c r="AJ197" i="10"/>
  <c r="AJ196" i="10"/>
  <c r="AJ195" i="10"/>
  <c r="AJ194" i="10"/>
  <c r="AJ193" i="10"/>
  <c r="AJ192" i="10"/>
  <c r="AJ191" i="10"/>
  <c r="AJ190" i="10"/>
  <c r="AJ189" i="10"/>
  <c r="AJ188" i="10"/>
  <c r="AJ187" i="10"/>
  <c r="AJ186" i="10"/>
  <c r="AJ185" i="10"/>
  <c r="AJ184" i="10"/>
  <c r="AJ183" i="10"/>
  <c r="AJ182" i="10"/>
  <c r="AJ181" i="10"/>
  <c r="AJ180" i="10"/>
  <c r="AJ179" i="10"/>
  <c r="AJ178" i="10"/>
  <c r="AJ177" i="10"/>
  <c r="AJ176" i="10"/>
  <c r="AJ175" i="10"/>
  <c r="AJ174" i="10"/>
  <c r="AJ173" i="10"/>
  <c r="AJ172" i="10"/>
  <c r="AJ171" i="10"/>
  <c r="AJ170" i="10"/>
  <c r="AJ169" i="10"/>
  <c r="AJ168" i="10"/>
  <c r="AJ167" i="10"/>
  <c r="AJ166" i="10"/>
  <c r="AJ165" i="10"/>
  <c r="AJ164" i="10"/>
  <c r="AJ163" i="10"/>
  <c r="AJ162" i="10"/>
  <c r="AJ161" i="10"/>
  <c r="AJ160" i="10"/>
  <c r="AJ159" i="10"/>
  <c r="AJ158" i="10"/>
  <c r="AJ157" i="10"/>
  <c r="AJ156" i="10"/>
  <c r="AJ155" i="10"/>
  <c r="AJ154" i="10"/>
  <c r="AJ153" i="10"/>
  <c r="AJ152" i="10"/>
  <c r="AJ151" i="10"/>
  <c r="AJ150" i="10"/>
  <c r="AJ149" i="10"/>
  <c r="AJ148" i="10"/>
  <c r="AJ147" i="10"/>
  <c r="AJ146" i="10"/>
  <c r="AJ145" i="10"/>
  <c r="AJ144" i="10"/>
  <c r="AJ143" i="10"/>
  <c r="AJ142" i="10"/>
  <c r="AJ141" i="10"/>
  <c r="AJ140" i="10"/>
  <c r="AJ139" i="10"/>
  <c r="AJ138" i="10"/>
  <c r="AJ137" i="10"/>
  <c r="AJ136" i="10"/>
  <c r="AJ135" i="10"/>
  <c r="AJ134" i="10"/>
  <c r="AJ133" i="10"/>
  <c r="AJ132" i="10"/>
  <c r="AJ131" i="10"/>
  <c r="AJ130" i="10"/>
  <c r="AJ129" i="10"/>
  <c r="AJ128" i="10"/>
  <c r="AJ127" i="10"/>
  <c r="AJ126" i="10"/>
  <c r="AJ125" i="10"/>
  <c r="AJ124" i="10"/>
  <c r="AJ123" i="10"/>
  <c r="AJ122" i="10"/>
  <c r="AJ121" i="10"/>
  <c r="AJ120" i="10"/>
  <c r="AJ119" i="10"/>
  <c r="AJ118" i="10"/>
  <c r="AJ117" i="10"/>
  <c r="AJ116" i="10"/>
  <c r="AJ115" i="10"/>
  <c r="AJ114" i="10"/>
  <c r="AJ113" i="10"/>
  <c r="AJ112" i="10"/>
  <c r="AJ111" i="10"/>
  <c r="AJ110" i="10"/>
  <c r="AJ109" i="10"/>
  <c r="AJ108" i="10"/>
  <c r="AJ107" i="10"/>
  <c r="AJ106" i="10"/>
  <c r="AJ105" i="10"/>
  <c r="AJ104" i="10"/>
  <c r="AJ103" i="10"/>
  <c r="AJ102" i="10"/>
  <c r="AJ101" i="10"/>
  <c r="AJ100" i="10"/>
  <c r="AJ99" i="10"/>
  <c r="AJ98" i="10"/>
  <c r="AJ97" i="10"/>
  <c r="AJ96" i="10"/>
  <c r="AJ95" i="10"/>
  <c r="AJ94" i="10"/>
  <c r="AJ93" i="10"/>
  <c r="AJ92" i="10"/>
  <c r="AJ91" i="10"/>
  <c r="AJ90" i="10"/>
  <c r="AJ89" i="10"/>
  <c r="AJ88" i="10"/>
  <c r="AJ87" i="10"/>
  <c r="AJ86" i="10"/>
  <c r="AJ85" i="10"/>
  <c r="AJ84" i="10"/>
  <c r="AJ83" i="10"/>
  <c r="AJ82" i="10"/>
  <c r="AJ81" i="10"/>
  <c r="AJ80" i="10"/>
  <c r="AJ79" i="10"/>
  <c r="AJ78" i="10"/>
  <c r="AJ77" i="10"/>
  <c r="AJ76" i="10"/>
  <c r="AJ75" i="10"/>
  <c r="AJ74" i="10"/>
  <c r="AJ73" i="10"/>
  <c r="AJ72" i="10"/>
  <c r="AJ71" i="10"/>
  <c r="AJ70" i="10"/>
  <c r="AJ69" i="10"/>
  <c r="AJ68" i="10"/>
  <c r="AJ67" i="10"/>
  <c r="AJ66" i="10"/>
  <c r="AJ65" i="10"/>
  <c r="AJ64" i="10"/>
  <c r="AJ63" i="10"/>
  <c r="AJ62" i="10"/>
  <c r="AJ61" i="10"/>
  <c r="AJ60" i="10"/>
  <c r="AJ59" i="10"/>
  <c r="AJ58" i="10"/>
  <c r="AJ57" i="10"/>
  <c r="AJ56" i="10"/>
  <c r="AJ55" i="10"/>
  <c r="AJ54" i="10"/>
  <c r="AJ29" i="10"/>
  <c r="AJ28" i="10"/>
  <c r="AJ27" i="10"/>
  <c r="AJ26" i="10"/>
  <c r="AJ25" i="10"/>
  <c r="AJ24" i="10"/>
  <c r="AJ19" i="10"/>
  <c r="AI19" i="10"/>
  <c r="D4" i="10"/>
  <c r="AK204" i="7"/>
  <c r="AL204" i="7"/>
  <c r="AK203" i="7"/>
  <c r="AL203" i="7"/>
  <c r="AK202" i="7"/>
  <c r="AL202" i="7"/>
  <c r="AK201" i="7"/>
  <c r="AL201" i="7"/>
  <c r="AK200" i="7"/>
  <c r="AL200" i="7"/>
  <c r="AK199" i="7"/>
  <c r="AL199" i="7"/>
  <c r="AK198" i="7"/>
  <c r="AL198" i="7"/>
  <c r="AK197" i="7"/>
  <c r="AL197" i="7"/>
  <c r="AK196" i="7"/>
  <c r="AL196" i="7"/>
  <c r="AK195" i="7"/>
  <c r="AL195" i="7"/>
  <c r="AK194" i="7"/>
  <c r="AL194" i="7"/>
  <c r="AK193" i="7"/>
  <c r="AL193" i="7"/>
  <c r="AK192" i="7"/>
  <c r="AL192" i="7"/>
  <c r="AK191" i="7"/>
  <c r="AL191" i="7"/>
  <c r="AK190" i="7"/>
  <c r="AL190" i="7"/>
  <c r="AK189" i="7"/>
  <c r="AL189" i="7"/>
  <c r="AK188" i="7"/>
  <c r="AL188" i="7"/>
  <c r="AK187" i="7"/>
  <c r="AL187" i="7"/>
  <c r="AK186" i="7"/>
  <c r="AL186" i="7"/>
  <c r="AK185" i="7"/>
  <c r="AL185" i="7"/>
  <c r="AK184" i="7"/>
  <c r="AL184" i="7"/>
  <c r="AK183" i="7"/>
  <c r="AL183" i="7"/>
  <c r="AK182" i="7"/>
  <c r="AL182" i="7"/>
  <c r="AK181" i="7"/>
  <c r="AL181" i="7"/>
  <c r="AK180" i="7"/>
  <c r="AL180" i="7"/>
  <c r="AK179" i="7"/>
  <c r="AL179" i="7"/>
  <c r="AK178" i="7"/>
  <c r="AL178" i="7"/>
  <c r="AK177" i="7"/>
  <c r="AL177" i="7"/>
  <c r="AK176" i="7"/>
  <c r="AL176" i="7"/>
  <c r="AK175" i="7"/>
  <c r="AL175" i="7"/>
  <c r="AK174" i="7"/>
  <c r="AL174" i="7"/>
  <c r="AK173" i="7"/>
  <c r="AL173" i="7"/>
  <c r="AK172" i="7"/>
  <c r="AL172" i="7"/>
  <c r="AK171" i="7"/>
  <c r="AL171" i="7"/>
  <c r="AK170" i="7"/>
  <c r="AL170" i="7"/>
  <c r="AK169" i="7"/>
  <c r="AL169" i="7"/>
  <c r="AK168" i="7"/>
  <c r="AL168" i="7"/>
  <c r="AK167" i="7"/>
  <c r="AL167" i="7"/>
  <c r="AK166" i="7"/>
  <c r="AL166" i="7"/>
  <c r="AK165" i="7"/>
  <c r="AL165" i="7"/>
  <c r="AK164" i="7"/>
  <c r="AL164" i="7"/>
  <c r="AK163" i="7"/>
  <c r="AL163" i="7"/>
  <c r="AK162" i="7"/>
  <c r="AL162" i="7"/>
  <c r="AK161" i="7"/>
  <c r="AL161" i="7"/>
  <c r="AK160" i="7"/>
  <c r="AL160" i="7"/>
  <c r="AK159" i="7"/>
  <c r="AL159" i="7"/>
  <c r="AK158" i="7"/>
  <c r="AL158" i="7"/>
  <c r="AK157" i="7"/>
  <c r="AL157" i="7"/>
  <c r="AK156" i="7"/>
  <c r="AL156" i="7"/>
  <c r="AK155" i="7"/>
  <c r="AL155" i="7"/>
  <c r="AK154" i="7"/>
  <c r="AL154" i="7"/>
  <c r="AK153" i="7"/>
  <c r="AL153" i="7"/>
  <c r="AK152" i="7"/>
  <c r="AL152" i="7"/>
  <c r="AK151" i="7"/>
  <c r="AL151" i="7"/>
  <c r="AK150" i="7"/>
  <c r="AL150" i="7"/>
  <c r="AK149" i="7"/>
  <c r="AL149" i="7"/>
  <c r="AK148" i="7"/>
  <c r="AL148" i="7"/>
  <c r="AK147" i="7"/>
  <c r="AL147" i="7"/>
  <c r="AK146" i="7"/>
  <c r="AL146" i="7"/>
  <c r="AK145" i="7"/>
  <c r="AL145" i="7"/>
  <c r="AK144" i="7"/>
  <c r="AL144" i="7"/>
  <c r="AK143" i="7"/>
  <c r="AL143" i="7"/>
  <c r="AK142" i="7"/>
  <c r="AL142" i="7"/>
  <c r="AK141" i="7"/>
  <c r="AL141" i="7"/>
  <c r="AK140" i="7"/>
  <c r="AL140" i="7"/>
  <c r="AK139" i="7"/>
  <c r="AL139" i="7"/>
  <c r="AK138" i="7"/>
  <c r="AL138" i="7"/>
  <c r="AK137" i="7"/>
  <c r="AL137" i="7"/>
  <c r="AK136" i="7"/>
  <c r="AL136" i="7"/>
  <c r="AK135" i="7"/>
  <c r="AL135" i="7"/>
  <c r="AK134" i="7"/>
  <c r="AL134" i="7"/>
  <c r="AK133" i="7"/>
  <c r="AL133" i="7"/>
  <c r="AK132" i="7"/>
  <c r="AL132" i="7"/>
  <c r="AK131" i="7"/>
  <c r="AL131" i="7"/>
  <c r="AK130" i="7"/>
  <c r="AL130" i="7"/>
  <c r="AK129" i="7"/>
  <c r="AL129" i="7"/>
  <c r="AK128" i="7"/>
  <c r="AL128" i="7"/>
  <c r="AK127" i="7"/>
  <c r="AL127" i="7"/>
  <c r="AK126" i="7"/>
  <c r="AL126" i="7"/>
  <c r="AK125" i="7"/>
  <c r="AL125" i="7"/>
  <c r="AK124" i="7"/>
  <c r="AL124" i="7"/>
  <c r="AK123" i="7"/>
  <c r="AL123" i="7"/>
  <c r="AK122" i="7"/>
  <c r="AL122" i="7"/>
  <c r="AK121" i="7"/>
  <c r="AL121" i="7"/>
  <c r="AK120" i="7"/>
  <c r="AL120" i="7"/>
  <c r="AK119" i="7"/>
  <c r="AL119" i="7"/>
  <c r="AK118" i="7"/>
  <c r="AL118" i="7"/>
  <c r="AK117" i="7"/>
  <c r="AL117" i="7"/>
  <c r="AK116" i="7"/>
  <c r="AL116" i="7"/>
  <c r="AK115" i="7"/>
  <c r="AL115" i="7"/>
  <c r="AK114" i="7"/>
  <c r="AL114" i="7"/>
  <c r="AK113" i="7"/>
  <c r="AL113" i="7"/>
  <c r="AK112" i="7"/>
  <c r="AL112" i="7"/>
  <c r="AK111" i="7"/>
  <c r="AL111" i="7"/>
  <c r="AK110" i="7"/>
  <c r="AL110" i="7"/>
  <c r="AK109" i="7"/>
  <c r="AL109" i="7"/>
  <c r="AK108" i="7"/>
  <c r="AL108" i="7"/>
  <c r="AK107" i="7"/>
  <c r="AL107" i="7"/>
  <c r="AK106" i="7"/>
  <c r="AL106" i="7"/>
  <c r="AK105" i="7"/>
  <c r="AL105" i="7"/>
  <c r="AK104" i="7"/>
  <c r="AL104" i="7"/>
  <c r="AK103" i="7"/>
  <c r="AL103" i="7"/>
  <c r="AK102" i="7"/>
  <c r="AL102" i="7"/>
  <c r="AK101" i="7"/>
  <c r="AL101" i="7"/>
  <c r="AK100" i="7"/>
  <c r="AL100" i="7"/>
  <c r="AK99" i="7"/>
  <c r="AL99" i="7"/>
  <c r="AK98" i="7"/>
  <c r="AL98" i="7"/>
  <c r="AK97" i="7"/>
  <c r="AL97" i="7"/>
  <c r="AK96" i="7"/>
  <c r="AL96" i="7"/>
  <c r="AK95" i="7"/>
  <c r="AL95" i="7"/>
  <c r="AK94" i="7"/>
  <c r="AL94" i="7"/>
  <c r="AK93" i="7"/>
  <c r="AL93" i="7"/>
  <c r="AK92" i="7"/>
  <c r="AL92" i="7"/>
  <c r="AK91" i="7"/>
  <c r="AL91" i="7"/>
  <c r="AK90" i="7"/>
  <c r="AL90" i="7"/>
  <c r="AK89" i="7"/>
  <c r="AL89" i="7"/>
  <c r="AK88" i="7"/>
  <c r="AL88" i="7"/>
  <c r="AK87" i="7"/>
  <c r="AL87" i="7"/>
  <c r="AK86" i="7"/>
  <c r="AL86" i="7"/>
  <c r="AK85" i="7"/>
  <c r="AL85" i="7"/>
  <c r="AK84" i="7"/>
  <c r="AL84" i="7"/>
  <c r="AK83" i="7"/>
  <c r="AL83" i="7"/>
  <c r="AK82" i="7"/>
  <c r="AL82" i="7"/>
  <c r="AK81" i="7"/>
  <c r="AL81" i="7"/>
  <c r="AK80" i="7"/>
  <c r="AL80" i="7"/>
  <c r="AK79" i="7"/>
  <c r="AL79" i="7"/>
  <c r="AK78" i="7"/>
  <c r="AL78" i="7"/>
  <c r="AK77" i="7"/>
  <c r="AL77" i="7"/>
  <c r="AK76" i="7"/>
  <c r="AL76" i="7"/>
  <c r="AK75" i="7"/>
  <c r="AL75" i="7"/>
  <c r="AK74" i="7"/>
  <c r="AL74" i="7"/>
  <c r="AK73" i="7"/>
  <c r="AL73" i="7"/>
  <c r="AK72" i="7"/>
  <c r="AL72" i="7"/>
  <c r="AK71" i="7"/>
  <c r="AL71" i="7"/>
  <c r="AK70" i="7"/>
  <c r="AL70" i="7"/>
  <c r="AK69" i="7"/>
  <c r="AL69" i="7"/>
  <c r="AK68" i="7"/>
  <c r="AL68" i="7"/>
  <c r="AK67" i="7"/>
  <c r="AL67" i="7"/>
  <c r="AK66" i="7"/>
  <c r="AL66" i="7"/>
  <c r="AK65" i="7"/>
  <c r="AL65" i="7"/>
  <c r="AK64" i="7"/>
  <c r="AL64" i="7"/>
  <c r="AK63" i="7"/>
  <c r="AL63" i="7"/>
  <c r="AK62" i="7"/>
  <c r="AL62" i="7"/>
  <c r="AK61" i="7"/>
  <c r="AL61" i="7"/>
  <c r="AK60" i="7"/>
  <c r="AL60" i="7"/>
  <c r="AK59" i="7"/>
  <c r="AL59" i="7"/>
  <c r="AK58" i="7"/>
  <c r="AL58" i="7"/>
  <c r="AK57" i="7"/>
  <c r="AL57" i="7"/>
  <c r="AK56" i="7"/>
  <c r="AL56" i="7"/>
  <c r="AK55" i="7"/>
  <c r="AL55" i="7"/>
  <c r="AK54" i="7"/>
  <c r="AL54" i="7"/>
  <c r="AK53" i="7"/>
  <c r="AL53" i="7"/>
  <c r="AK52" i="7"/>
  <c r="AL52" i="7"/>
  <c r="AK51" i="7"/>
  <c r="AL51" i="7"/>
  <c r="AK50" i="7"/>
  <c r="AL50" i="7"/>
  <c r="AK49" i="7"/>
  <c r="AL49" i="7"/>
  <c r="AK48" i="7"/>
  <c r="AL48" i="7"/>
  <c r="AK47" i="7"/>
  <c r="AL47" i="7"/>
  <c r="AK46" i="7"/>
  <c r="AL46" i="7"/>
  <c r="AK45" i="7"/>
  <c r="AL45" i="7"/>
  <c r="AK44" i="7"/>
  <c r="AL44" i="7"/>
  <c r="AK43" i="7"/>
  <c r="AL43" i="7"/>
  <c r="AK42" i="7"/>
  <c r="AL42" i="7"/>
  <c r="AK41" i="7"/>
  <c r="AL41" i="7"/>
  <c r="AK40" i="7"/>
  <c r="AL40" i="7"/>
  <c r="AK39" i="7"/>
  <c r="AL39" i="7"/>
  <c r="AK38" i="7"/>
  <c r="AL38" i="7"/>
  <c r="AK37" i="7"/>
  <c r="AL37" i="7"/>
  <c r="AK36" i="7"/>
  <c r="AL36" i="7"/>
  <c r="AK35" i="7"/>
  <c r="AL35" i="7"/>
  <c r="AK34" i="7"/>
  <c r="AL34" i="7"/>
  <c r="AK33" i="7"/>
  <c r="AL33" i="7"/>
  <c r="AK32" i="7"/>
  <c r="AL32" i="7"/>
  <c r="AK31" i="7"/>
  <c r="AL31" i="7"/>
  <c r="AK30" i="7"/>
  <c r="AL30" i="7"/>
  <c r="AK29" i="7"/>
  <c r="AL29" i="7"/>
  <c r="AK28" i="7"/>
  <c r="AL28" i="7"/>
  <c r="AK27" i="7"/>
  <c r="AL27" i="7"/>
  <c r="AK26" i="7"/>
  <c r="AL26" i="7"/>
  <c r="AK25" i="7"/>
  <c r="AL25" i="7"/>
  <c r="AK24" i="7"/>
  <c r="AL24" i="7"/>
  <c r="AL19" i="7"/>
  <c r="AK19" i="7"/>
  <c r="D4" i="7"/>
  <c r="AK180" i="5"/>
  <c r="AK179" i="5"/>
  <c r="AK178" i="5"/>
  <c r="AK177" i="5"/>
  <c r="AK176" i="5"/>
  <c r="AK175" i="5"/>
  <c r="AK174" i="5"/>
  <c r="AK173" i="5"/>
  <c r="AK172" i="5"/>
  <c r="AK171" i="5"/>
  <c r="AK170" i="5"/>
  <c r="AK169" i="5"/>
  <c r="AK168" i="5"/>
  <c r="AK167" i="5"/>
  <c r="AK166" i="5"/>
  <c r="AK165" i="5"/>
  <c r="AK164" i="5"/>
  <c r="AK163" i="5"/>
  <c r="AK162" i="5"/>
  <c r="AK161" i="5"/>
  <c r="AK160" i="5"/>
  <c r="AK159" i="5"/>
  <c r="AK158" i="5"/>
  <c r="AK157" i="5"/>
  <c r="AK156" i="5"/>
  <c r="AK155" i="5"/>
  <c r="AK154" i="5"/>
  <c r="AK153" i="5"/>
  <c r="AK152" i="5"/>
  <c r="AK151" i="5"/>
  <c r="AK150" i="5"/>
  <c r="AK149" i="5"/>
  <c r="AK148" i="5"/>
  <c r="AK147" i="5"/>
  <c r="AK146" i="5"/>
  <c r="AK145" i="5"/>
  <c r="AK144" i="5"/>
  <c r="AK143" i="5"/>
  <c r="AK142" i="5"/>
  <c r="AK141" i="5"/>
  <c r="AK140" i="5"/>
  <c r="AK139" i="5"/>
  <c r="AK138" i="5"/>
  <c r="AK137" i="5"/>
  <c r="AK136" i="5"/>
  <c r="AK135" i="5"/>
  <c r="AK134" i="5"/>
  <c r="AK133" i="5"/>
  <c r="AK132" i="5"/>
  <c r="AK131" i="5"/>
  <c r="AK130" i="5"/>
  <c r="AK129" i="5"/>
  <c r="AK128" i="5"/>
  <c r="AK127" i="5"/>
  <c r="AK126" i="5"/>
  <c r="AK125" i="5"/>
  <c r="AK124" i="5"/>
  <c r="AK123" i="5"/>
  <c r="AK122" i="5"/>
  <c r="AK121" i="5"/>
  <c r="AK120" i="5"/>
  <c r="AK119" i="5"/>
  <c r="AK118" i="5"/>
  <c r="AK117" i="5"/>
  <c r="AK116" i="5"/>
  <c r="AK115" i="5"/>
  <c r="AK114" i="5"/>
  <c r="AK113" i="5"/>
  <c r="AK112" i="5"/>
  <c r="AK111" i="5"/>
  <c r="AK110" i="5"/>
  <c r="AK109" i="5"/>
  <c r="AK108" i="5"/>
  <c r="AK107" i="5"/>
  <c r="AK106" i="5"/>
  <c r="AK105" i="5"/>
  <c r="AK104" i="5"/>
  <c r="AK103" i="5"/>
  <c r="AK102" i="5"/>
  <c r="AK101" i="5"/>
  <c r="AK100" i="5"/>
  <c r="AK99" i="5"/>
  <c r="AK98" i="5"/>
  <c r="AK97" i="5"/>
  <c r="AK96" i="5"/>
  <c r="AK95" i="5"/>
  <c r="AK94" i="5"/>
  <c r="AK93" i="5"/>
  <c r="AK92" i="5"/>
  <c r="AK91" i="5"/>
  <c r="AK90" i="5"/>
  <c r="AK89" i="5"/>
  <c r="AK88" i="5"/>
  <c r="AK87" i="5"/>
  <c r="AK86" i="5"/>
  <c r="AK85" i="5"/>
  <c r="AK84" i="5"/>
  <c r="AK83" i="5"/>
  <c r="AK82" i="5"/>
  <c r="AK81" i="5"/>
  <c r="AK80" i="5"/>
  <c r="AK28" i="5"/>
  <c r="AK27" i="5"/>
  <c r="AK26" i="5"/>
  <c r="AK25" i="5"/>
  <c r="AK24" i="5"/>
  <c r="AK19" i="5"/>
  <c r="AJ19" i="5"/>
  <c r="D4" i="5"/>
  <c r="AI85" i="3"/>
  <c r="AJ85" i="3"/>
  <c r="AI84" i="3"/>
  <c r="AJ84" i="3"/>
  <c r="AI83" i="3"/>
  <c r="AJ83" i="3"/>
  <c r="AI82" i="3"/>
  <c r="AJ82" i="3"/>
  <c r="AI81" i="3"/>
  <c r="AJ81" i="3"/>
  <c r="AI80" i="3"/>
  <c r="AJ80" i="3"/>
  <c r="AI79" i="3"/>
  <c r="AJ79" i="3"/>
  <c r="AI78" i="3"/>
  <c r="AJ78" i="3"/>
  <c r="AI77" i="3"/>
  <c r="AJ77" i="3"/>
  <c r="AI76" i="3"/>
  <c r="AJ76" i="3"/>
  <c r="AI75" i="3"/>
  <c r="AJ75" i="3"/>
  <c r="AI74" i="3"/>
  <c r="AJ74" i="3"/>
  <c r="AI73" i="3"/>
  <c r="AJ73" i="3"/>
  <c r="AI72" i="3"/>
  <c r="AJ72" i="3"/>
  <c r="AI71" i="3"/>
  <c r="AJ71" i="3"/>
  <c r="AI70" i="3"/>
  <c r="AJ70" i="3"/>
  <c r="AI69" i="3"/>
  <c r="AJ69" i="3"/>
  <c r="AI68" i="3"/>
  <c r="AJ68" i="3"/>
  <c r="AI67" i="3"/>
  <c r="AJ67" i="3"/>
  <c r="AI66" i="3"/>
  <c r="AJ66" i="3"/>
  <c r="AI65" i="3"/>
  <c r="AJ65" i="3"/>
  <c r="AI64" i="3"/>
  <c r="AJ64" i="3"/>
  <c r="AI63" i="3"/>
  <c r="AJ63" i="3"/>
  <c r="AI62" i="3"/>
  <c r="AJ62" i="3"/>
  <c r="AI61" i="3"/>
  <c r="AJ61" i="3"/>
  <c r="AI60" i="3"/>
  <c r="AJ60" i="3"/>
  <c r="AI59" i="3"/>
  <c r="AJ59" i="3"/>
  <c r="AI58" i="3"/>
  <c r="AJ58" i="3"/>
  <c r="AI57" i="3"/>
  <c r="AJ57" i="3"/>
  <c r="AI56" i="3"/>
  <c r="AJ56" i="3"/>
  <c r="AI55" i="3"/>
  <c r="AJ55" i="3"/>
  <c r="AI54" i="3"/>
  <c r="AJ54" i="3"/>
  <c r="AI53" i="3"/>
  <c r="AJ53" i="3"/>
  <c r="AI52" i="3"/>
  <c r="AJ52" i="3"/>
  <c r="AI51" i="3"/>
  <c r="AJ51" i="3"/>
  <c r="AI50" i="3"/>
  <c r="AJ50" i="3"/>
  <c r="AI49" i="3"/>
  <c r="AJ49" i="3"/>
  <c r="AI48" i="3"/>
  <c r="AJ48" i="3"/>
  <c r="AI47" i="3"/>
  <c r="AJ47" i="3"/>
  <c r="AI46" i="3"/>
  <c r="AJ46" i="3"/>
  <c r="AI45" i="3"/>
  <c r="AJ45" i="3"/>
  <c r="AI44" i="3"/>
  <c r="AJ44" i="3"/>
  <c r="AI43" i="3"/>
  <c r="AJ43" i="3"/>
  <c r="AI42" i="3"/>
  <c r="AJ42" i="3"/>
  <c r="AI32" i="3"/>
  <c r="AJ32" i="3"/>
  <c r="AI31" i="3"/>
  <c r="AJ31" i="3"/>
  <c r="AI30" i="3"/>
  <c r="AJ30" i="3"/>
  <c r="AI29" i="3"/>
  <c r="AJ29" i="3"/>
  <c r="AI28" i="3"/>
  <c r="AJ28" i="3"/>
  <c r="AI27" i="3"/>
  <c r="AJ27" i="3"/>
  <c r="AI26" i="3"/>
  <c r="AJ26" i="3"/>
  <c r="AI25" i="3"/>
  <c r="AJ25" i="3"/>
  <c r="AI24" i="3"/>
  <c r="AJ24" i="3"/>
  <c r="AJ19" i="3"/>
  <c r="AI19" i="3"/>
  <c r="D4" i="3"/>
  <c r="AI218" i="1"/>
  <c r="AJ218" i="1"/>
  <c r="AI217" i="1"/>
  <c r="AJ217" i="1"/>
  <c r="AI216" i="1"/>
  <c r="AJ216" i="1"/>
  <c r="AI215" i="1"/>
  <c r="AJ215" i="1"/>
  <c r="AI214" i="1"/>
  <c r="AJ214" i="1"/>
  <c r="AI213" i="1"/>
  <c r="AJ213" i="1"/>
  <c r="AI212" i="1"/>
  <c r="AJ212" i="1"/>
  <c r="AI211" i="1"/>
  <c r="AJ211" i="1"/>
  <c r="AI210" i="1"/>
  <c r="AJ210" i="1"/>
  <c r="AI209" i="1"/>
  <c r="AJ209" i="1"/>
  <c r="AI208" i="1"/>
  <c r="AJ208" i="1"/>
  <c r="AI207" i="1"/>
  <c r="AJ207" i="1"/>
  <c r="AI206" i="1"/>
  <c r="AJ206" i="1"/>
  <c r="AI205" i="1"/>
  <c r="AJ205" i="1"/>
  <c r="AI204" i="1"/>
  <c r="AJ204" i="1"/>
  <c r="AI203" i="1"/>
  <c r="AJ203" i="1"/>
  <c r="AI202" i="1"/>
  <c r="AJ202" i="1"/>
  <c r="AI201" i="1"/>
  <c r="AJ201" i="1"/>
  <c r="AI200" i="1"/>
  <c r="AJ200" i="1"/>
  <c r="AI199" i="1"/>
  <c r="AJ199" i="1"/>
  <c r="AI198" i="1"/>
  <c r="AJ198" i="1"/>
  <c r="AI197" i="1"/>
  <c r="AJ197" i="1"/>
  <c r="AI196" i="1"/>
  <c r="AJ196" i="1"/>
  <c r="AI195" i="1"/>
  <c r="AJ195" i="1"/>
  <c r="AI194" i="1"/>
  <c r="AJ194" i="1"/>
  <c r="AI193" i="1"/>
  <c r="AJ193" i="1"/>
  <c r="AI191" i="1"/>
  <c r="AJ191" i="1"/>
  <c r="AI190" i="1"/>
  <c r="AJ190" i="1"/>
  <c r="AI189" i="1"/>
  <c r="AJ189" i="1"/>
  <c r="AI188" i="1"/>
  <c r="AJ188" i="1"/>
  <c r="AI187" i="1"/>
  <c r="AJ187" i="1"/>
  <c r="AI186" i="1"/>
  <c r="AJ186" i="1"/>
  <c r="AI185" i="1"/>
  <c r="AJ185" i="1"/>
  <c r="AI184" i="1"/>
  <c r="AJ184" i="1"/>
  <c r="AI183" i="1"/>
  <c r="AJ183" i="1"/>
  <c r="AI182" i="1"/>
  <c r="AJ182" i="1"/>
  <c r="AI181" i="1"/>
  <c r="AJ181" i="1"/>
  <c r="AI180" i="1"/>
  <c r="AJ180" i="1"/>
  <c r="AI179" i="1"/>
  <c r="AJ179" i="1"/>
  <c r="AI178" i="1"/>
  <c r="AJ178" i="1"/>
  <c r="AI177" i="1"/>
  <c r="AJ177" i="1"/>
  <c r="AI176" i="1"/>
  <c r="AJ176" i="1"/>
  <c r="AI175" i="1"/>
  <c r="AJ175" i="1"/>
  <c r="AI174" i="1"/>
  <c r="AJ174" i="1"/>
  <c r="AI173" i="1"/>
  <c r="AJ173" i="1"/>
  <c r="AI172" i="1"/>
  <c r="AJ172" i="1"/>
  <c r="AI171" i="1"/>
  <c r="AJ171" i="1"/>
  <c r="AI170" i="1"/>
  <c r="AJ170" i="1"/>
  <c r="AI169" i="1"/>
  <c r="AJ169" i="1"/>
  <c r="AI168" i="1"/>
  <c r="AJ168" i="1"/>
  <c r="AI167" i="1"/>
  <c r="AJ167" i="1"/>
  <c r="AI166" i="1"/>
  <c r="AJ166" i="1"/>
  <c r="AI165" i="1"/>
  <c r="AJ165" i="1"/>
  <c r="AI164" i="1"/>
  <c r="AJ164" i="1"/>
  <c r="AI163" i="1"/>
  <c r="AJ163" i="1"/>
  <c r="AI162" i="1"/>
  <c r="AJ162" i="1"/>
  <c r="AI161" i="1"/>
  <c r="AJ161" i="1"/>
  <c r="AI160" i="1"/>
  <c r="AJ160" i="1"/>
  <c r="AI159" i="1"/>
  <c r="AJ159" i="1"/>
  <c r="AI158" i="1"/>
  <c r="AJ158" i="1"/>
  <c r="AI157" i="1"/>
  <c r="AJ157" i="1"/>
  <c r="AI156" i="1"/>
  <c r="AJ156" i="1"/>
  <c r="AI155" i="1"/>
  <c r="AJ155" i="1"/>
  <c r="AI154" i="1"/>
  <c r="AJ154" i="1"/>
  <c r="AI153" i="1"/>
  <c r="AJ153" i="1"/>
  <c r="AI152" i="1"/>
  <c r="AJ152" i="1"/>
  <c r="AI151" i="1"/>
  <c r="AJ151" i="1"/>
  <c r="AI150" i="1"/>
  <c r="AJ150" i="1"/>
  <c r="AI149" i="1"/>
  <c r="AJ149" i="1"/>
  <c r="AI148" i="1"/>
  <c r="AJ148" i="1"/>
  <c r="AI147" i="1"/>
  <c r="AJ147" i="1"/>
  <c r="AI146" i="1"/>
  <c r="AJ146" i="1"/>
  <c r="AI145" i="1"/>
  <c r="AJ145" i="1"/>
  <c r="AI144" i="1"/>
  <c r="AJ144" i="1"/>
  <c r="AI143" i="1"/>
  <c r="AJ143" i="1"/>
  <c r="AI142" i="1"/>
  <c r="AJ142" i="1"/>
  <c r="AI141" i="1"/>
  <c r="AJ141" i="1"/>
  <c r="AI140" i="1"/>
  <c r="AJ140" i="1"/>
  <c r="AI139" i="1"/>
  <c r="AJ139" i="1"/>
  <c r="AI138" i="1"/>
  <c r="AJ138" i="1"/>
  <c r="AI137" i="1"/>
  <c r="AJ137" i="1"/>
  <c r="AI136" i="1"/>
  <c r="AJ136" i="1"/>
  <c r="AI135" i="1"/>
  <c r="AJ135" i="1"/>
  <c r="AI134" i="1"/>
  <c r="AJ134" i="1"/>
  <c r="AI133" i="1"/>
  <c r="AJ133" i="1"/>
  <c r="AI132" i="1"/>
  <c r="AJ132" i="1"/>
  <c r="AI131" i="1"/>
  <c r="AJ131" i="1"/>
  <c r="AI130" i="1"/>
  <c r="AJ130" i="1"/>
  <c r="AI129" i="1"/>
  <c r="AJ129" i="1"/>
  <c r="AI128" i="1"/>
  <c r="AJ128" i="1"/>
  <c r="AI127" i="1"/>
  <c r="AJ127" i="1"/>
  <c r="AI126" i="1"/>
  <c r="AJ126" i="1"/>
  <c r="AI125" i="1"/>
  <c r="AJ125" i="1"/>
  <c r="AI124" i="1"/>
  <c r="AJ124" i="1"/>
  <c r="AI123" i="1"/>
  <c r="AJ123" i="1"/>
  <c r="AI122" i="1"/>
  <c r="AJ122" i="1"/>
  <c r="AI121" i="1"/>
  <c r="AJ121" i="1"/>
  <c r="AI120" i="1"/>
  <c r="AJ120" i="1"/>
  <c r="AI119" i="1"/>
  <c r="AJ119" i="1"/>
  <c r="AI118" i="1"/>
  <c r="AJ118" i="1"/>
  <c r="AI117" i="1"/>
  <c r="AJ117" i="1"/>
  <c r="AI116" i="1"/>
  <c r="AJ116" i="1"/>
  <c r="AI115" i="1"/>
  <c r="AJ115" i="1"/>
  <c r="AI114" i="1"/>
  <c r="AJ114" i="1"/>
  <c r="AI113" i="1"/>
  <c r="AJ113" i="1"/>
  <c r="AI112" i="1"/>
  <c r="AJ112" i="1"/>
  <c r="AI111" i="1"/>
  <c r="AJ111" i="1"/>
  <c r="AI110" i="1"/>
  <c r="AJ110" i="1"/>
  <c r="AI109" i="1"/>
  <c r="AJ109" i="1"/>
  <c r="AI108" i="1"/>
  <c r="AJ108" i="1"/>
  <c r="AI107" i="1"/>
  <c r="AJ107" i="1"/>
  <c r="AI106" i="1"/>
  <c r="AJ106" i="1"/>
  <c r="AI105" i="1"/>
  <c r="AJ105" i="1"/>
  <c r="AI104" i="1"/>
  <c r="AJ104" i="1"/>
  <c r="AI103" i="1"/>
  <c r="AJ103" i="1"/>
  <c r="AI102" i="1"/>
  <c r="AJ102" i="1"/>
  <c r="AI101" i="1"/>
  <c r="AJ101" i="1"/>
  <c r="AI100" i="1"/>
  <c r="AJ100" i="1"/>
  <c r="AI99" i="1"/>
  <c r="AJ99" i="1"/>
  <c r="AI98" i="1"/>
  <c r="AJ98" i="1"/>
  <c r="AI97" i="1"/>
  <c r="AJ97" i="1"/>
  <c r="AI96" i="1"/>
  <c r="AJ96" i="1"/>
  <c r="AI95" i="1"/>
  <c r="AJ95" i="1"/>
  <c r="AI94" i="1"/>
  <c r="AJ94" i="1"/>
  <c r="AI93" i="1"/>
  <c r="AJ93" i="1"/>
  <c r="AI92" i="1"/>
  <c r="AJ92" i="1"/>
  <c r="AI91" i="1"/>
  <c r="AJ91" i="1"/>
  <c r="AI90" i="1"/>
  <c r="AJ90" i="1"/>
  <c r="AI89" i="1"/>
  <c r="AJ89" i="1"/>
  <c r="AI88" i="1"/>
  <c r="AJ88" i="1"/>
  <c r="AI87" i="1"/>
  <c r="AJ87" i="1"/>
  <c r="AI86" i="1"/>
  <c r="AJ86" i="1"/>
  <c r="AI85" i="1"/>
  <c r="AJ85" i="1"/>
  <c r="AI84" i="1"/>
  <c r="AJ84" i="1"/>
  <c r="AI83" i="1"/>
  <c r="AJ83" i="1"/>
  <c r="AI82" i="1"/>
  <c r="AJ82" i="1"/>
  <c r="AI81" i="1"/>
  <c r="AJ81" i="1"/>
  <c r="AI80" i="1"/>
  <c r="AJ80" i="1"/>
  <c r="AI79" i="1"/>
  <c r="AJ79" i="1"/>
  <c r="AI78" i="1"/>
  <c r="AJ78" i="1"/>
  <c r="AI77" i="1"/>
  <c r="AJ77" i="1"/>
  <c r="AI76" i="1"/>
  <c r="AJ76" i="1"/>
  <c r="AI75" i="1"/>
  <c r="AJ75" i="1"/>
  <c r="AI74" i="1"/>
  <c r="AJ74" i="1"/>
  <c r="AI73" i="1"/>
  <c r="AJ73" i="1"/>
  <c r="AI72" i="1"/>
  <c r="AJ72" i="1"/>
  <c r="AI71" i="1"/>
  <c r="AJ71" i="1"/>
  <c r="AI70" i="1"/>
  <c r="AJ70" i="1"/>
  <c r="AI69" i="1"/>
  <c r="AJ69" i="1"/>
  <c r="AI68" i="1"/>
  <c r="AJ68" i="1"/>
  <c r="AI67" i="1"/>
  <c r="AJ67" i="1"/>
  <c r="AI66" i="1"/>
  <c r="AJ66" i="1"/>
  <c r="AI65" i="1"/>
  <c r="AJ65" i="1"/>
  <c r="AI64" i="1"/>
  <c r="AJ64" i="1"/>
  <c r="AI63" i="1"/>
  <c r="AJ63" i="1"/>
  <c r="AI62" i="1"/>
  <c r="AJ62" i="1"/>
  <c r="AI61" i="1"/>
  <c r="AJ61" i="1"/>
  <c r="AI60" i="1"/>
  <c r="AJ60" i="1"/>
  <c r="AI59" i="1"/>
  <c r="AJ59" i="1"/>
  <c r="AI58" i="1"/>
  <c r="AJ58" i="1"/>
  <c r="AI57" i="1"/>
  <c r="AJ57" i="1"/>
  <c r="AI56" i="1"/>
  <c r="AJ56" i="1"/>
  <c r="AI55" i="1"/>
  <c r="AJ55" i="1"/>
  <c r="AI54" i="1"/>
  <c r="AJ54" i="1"/>
  <c r="AI53" i="1"/>
  <c r="AJ53" i="1"/>
  <c r="AI52" i="1"/>
  <c r="AJ52" i="1"/>
  <c r="AI51" i="1"/>
  <c r="AJ51" i="1"/>
  <c r="AI50" i="1"/>
  <c r="AJ50" i="1"/>
  <c r="AI49" i="1"/>
  <c r="AJ49" i="1"/>
  <c r="AI48" i="1"/>
  <c r="AJ48" i="1"/>
  <c r="AI47" i="1"/>
  <c r="AJ47" i="1"/>
  <c r="AI46" i="1"/>
  <c r="AJ46" i="1"/>
  <c r="AI45" i="1"/>
  <c r="AJ45" i="1"/>
  <c r="AI44" i="1"/>
  <c r="AJ44" i="1"/>
  <c r="AI43" i="1"/>
  <c r="AJ43" i="1"/>
  <c r="AI42" i="1"/>
  <c r="AJ42" i="1"/>
  <c r="AI41" i="1"/>
  <c r="AJ41" i="1"/>
  <c r="AI40" i="1"/>
  <c r="AJ40" i="1"/>
  <c r="AI39" i="1"/>
  <c r="AJ39" i="1"/>
  <c r="AI38" i="1"/>
  <c r="AJ38" i="1"/>
  <c r="AI37" i="1"/>
  <c r="AJ37" i="1"/>
  <c r="AI36" i="1"/>
  <c r="AJ36" i="1"/>
  <c r="AI35" i="1"/>
  <c r="AJ35" i="1"/>
  <c r="AI34" i="1"/>
  <c r="AJ34" i="1"/>
  <c r="AI33" i="1"/>
  <c r="AJ33" i="1"/>
  <c r="AI32" i="1"/>
  <c r="AJ32" i="1"/>
  <c r="AI31" i="1"/>
  <c r="AJ31" i="1"/>
  <c r="AI30" i="1"/>
  <c r="AJ30" i="1"/>
  <c r="AI29" i="1"/>
  <c r="AJ29" i="1"/>
  <c r="AI28" i="1"/>
  <c r="AJ28" i="1"/>
  <c r="AI27" i="1"/>
  <c r="AJ27" i="1"/>
  <c r="AI26" i="1"/>
  <c r="AJ26" i="1"/>
  <c r="AI25" i="1"/>
  <c r="AJ25" i="1"/>
  <c r="AI24" i="1"/>
  <c r="AJ24" i="1"/>
  <c r="AJ19" i="1"/>
  <c r="AI19" i="1"/>
  <c r="D4" i="1"/>
</calcChain>
</file>

<file path=xl/sharedStrings.xml><?xml version="1.0" encoding="utf-8"?>
<sst xmlns="http://schemas.openxmlformats.org/spreadsheetml/2006/main" count="6274" uniqueCount="2181">
  <si>
    <t>Number of Students Enrolled:</t>
  </si>
  <si>
    <t>Number of Students attending at least one SI Session:</t>
  </si>
  <si>
    <t>Total Number of SI sessions Held:</t>
  </si>
  <si>
    <t>Number of Unique SI Sessions Held:</t>
  </si>
  <si>
    <t>Hours of Instruction Recorded:</t>
  </si>
  <si>
    <t>SI Leader:</t>
  </si>
  <si>
    <t>SI Sessions:</t>
  </si>
  <si>
    <t>Date:</t>
  </si>
  <si>
    <t>TOTAL SESSION ATENDANCE</t>
  </si>
  <si>
    <t>ATTENDED AT LEAST ONE SESSION</t>
  </si>
  <si>
    <t>TOTAL HOURS OF INSTRUCTION</t>
  </si>
  <si>
    <t>Total Attendance for that date:</t>
  </si>
  <si>
    <t>ENTER LENGTH OF SESSION (HOURS):</t>
  </si>
  <si>
    <t>Did Session Happen?</t>
  </si>
  <si>
    <r>
      <t>ENTER ANY COMMENTS ABOUT SESSION:</t>
    </r>
    <r>
      <rPr>
        <sz val="12"/>
        <color theme="1"/>
        <rFont val="Calibri"/>
        <family val="2"/>
        <scheme val="minor"/>
      </rPr>
      <t xml:space="preserve">                           (cancelled, added, changed?)</t>
    </r>
  </si>
  <si>
    <t>Student</t>
  </si>
  <si>
    <t>UTEid</t>
  </si>
  <si>
    <t>Unique</t>
  </si>
  <si>
    <t>ENTER ATTENDANCE:</t>
  </si>
  <si>
    <t>"1" for present</t>
  </si>
  <si>
    <t>"0" for absent</t>
  </si>
  <si>
    <t>Supplemental Instruction Attendance</t>
  </si>
  <si>
    <t>Please Initial next to your name.</t>
  </si>
  <si>
    <t>If you cannot find your name in the list, please write your name and EID at the end of the list.</t>
  </si>
  <si>
    <t>Name</t>
  </si>
  <si>
    <t>Initials</t>
  </si>
  <si>
    <t>MILLAR; CAROLYN SANDERS</t>
  </si>
  <si>
    <t>cm37386</t>
  </si>
  <si>
    <t>KURTZ; JOHN CHRISTOPHER</t>
  </si>
  <si>
    <t>jck957</t>
  </si>
  <si>
    <t>GOV 312L (Madrid) Fall 2012</t>
  </si>
  <si>
    <t>Unique # 38645</t>
  </si>
  <si>
    <t>ALLEN; STEFAN KEITH</t>
  </si>
  <si>
    <t>ska592</t>
  </si>
  <si>
    <t>ARAGON; STEVEN JOSEPH</t>
  </si>
  <si>
    <t>sja676</t>
  </si>
  <si>
    <t>ARRELLAGA; MARIA M.</t>
  </si>
  <si>
    <t>mma938</t>
  </si>
  <si>
    <t>AUSTIN; MATTHEW RYAN</t>
  </si>
  <si>
    <t>mra697</t>
  </si>
  <si>
    <t>AVELLAN; JUAN PABLO</t>
  </si>
  <si>
    <t>jpa556</t>
  </si>
  <si>
    <t>AYALA; DAVID</t>
  </si>
  <si>
    <t>da9999</t>
  </si>
  <si>
    <t>BACKHAUS; JACOB PAUL</t>
  </si>
  <si>
    <t>jpb2564</t>
  </si>
  <si>
    <t>BAEZ; LUIS FERNANDO</t>
  </si>
  <si>
    <t>lfb375</t>
  </si>
  <si>
    <t>BALLI; JAMIE JUSTINE</t>
  </si>
  <si>
    <t>jjb2794</t>
  </si>
  <si>
    <t>BARRON; DAVID</t>
  </si>
  <si>
    <t>db25633</t>
  </si>
  <si>
    <t>BARROW; ROBERT BLAKE</t>
  </si>
  <si>
    <t>rbb737</t>
  </si>
  <si>
    <t>BLACKMON; JAMES DAVIS</t>
  </si>
  <si>
    <t>jdb3999</t>
  </si>
  <si>
    <t>BLACKMON; REBECCA MAE</t>
  </si>
  <si>
    <t>rmb2574</t>
  </si>
  <si>
    <t>BLOUNT; MACON HOWARD</t>
  </si>
  <si>
    <t>mhb642</t>
  </si>
  <si>
    <t>BRIGHT; LAYNE GARRETT</t>
  </si>
  <si>
    <t>lgb534</t>
  </si>
  <si>
    <t>CADENA; JADA RENEE</t>
  </si>
  <si>
    <t>jrc4365</t>
  </si>
  <si>
    <t>CAMPBELL; REID KIRKLAND</t>
  </si>
  <si>
    <t>rkc385</t>
  </si>
  <si>
    <t>CARR; EVAN MICHAEL</t>
  </si>
  <si>
    <t>emc2443</t>
  </si>
  <si>
    <t>CAVAZOS; AIDE</t>
  </si>
  <si>
    <t>ac46382</t>
  </si>
  <si>
    <t>CHAPA; ALLYSON NICHOLE</t>
  </si>
  <si>
    <t>anc974</t>
  </si>
  <si>
    <t>CHEN; JIA QIN</t>
  </si>
  <si>
    <t>jqc67</t>
  </si>
  <si>
    <t>COMROE; CARLY FAY</t>
  </si>
  <si>
    <t>cfc526</t>
  </si>
  <si>
    <t>CONNOR; FIONA MAE</t>
  </si>
  <si>
    <t>fmc359</t>
  </si>
  <si>
    <t>COYNE; AIDAN LONGWORTH</t>
  </si>
  <si>
    <t>alc2784</t>
  </si>
  <si>
    <t>CROCKETT; JASMINE ANGEL</t>
  </si>
  <si>
    <t>jac6356</t>
  </si>
  <si>
    <t>DARDEN; WILL LEE JR.</t>
  </si>
  <si>
    <t>wld322</t>
  </si>
  <si>
    <t>DAVIS; JOSHUA D.</t>
  </si>
  <si>
    <t>davisjd9</t>
  </si>
  <si>
    <t>DEBO; JAMES EDWARD</t>
  </si>
  <si>
    <t>jed2445</t>
  </si>
  <si>
    <t>DECKER; KAITLIN ALYSSA</t>
  </si>
  <si>
    <t>kad869</t>
  </si>
  <si>
    <t>DENG; JOHN</t>
  </si>
  <si>
    <t>jd29463</t>
  </si>
  <si>
    <t>DILLON; CARLYN MARIE</t>
  </si>
  <si>
    <t>cmd2765</t>
  </si>
  <si>
    <t>DILLON; MARY CAROLINE</t>
  </si>
  <si>
    <t>mcd986</t>
  </si>
  <si>
    <t>DOYLE; BRENDAN TIMOTHY</t>
  </si>
  <si>
    <t>btd336</t>
  </si>
  <si>
    <t>ELDAM; RANIA</t>
  </si>
  <si>
    <t>rse297</t>
  </si>
  <si>
    <t>ESCOBEDO; VICTOR EDWARD</t>
  </si>
  <si>
    <t>ve2262</t>
  </si>
  <si>
    <t>ESPANET; ADRIANNE M.</t>
  </si>
  <si>
    <t>ame975</t>
  </si>
  <si>
    <t>FLAMING; ROBERT ARON</t>
  </si>
  <si>
    <t>raf986</t>
  </si>
  <si>
    <t>FLORES; ARNOLD</t>
  </si>
  <si>
    <t>af8878</t>
  </si>
  <si>
    <t>FLORES; YAJAIRA ASTRID</t>
  </si>
  <si>
    <t>yaf74</t>
  </si>
  <si>
    <t>GARCIA; MARIA LUISA</t>
  </si>
  <si>
    <t>mlg2742</t>
  </si>
  <si>
    <t>GONZALEZ; VANESSA A.</t>
  </si>
  <si>
    <t>vg5987</t>
  </si>
  <si>
    <t>GRANADOS; LILIANA</t>
  </si>
  <si>
    <t>lg24966</t>
  </si>
  <si>
    <t>GUAJARDO CAVAZOS; M. C.</t>
  </si>
  <si>
    <t>mcg2454</t>
  </si>
  <si>
    <t>GUERRA; JULIA ANNETTE</t>
  </si>
  <si>
    <t>jag5752</t>
  </si>
  <si>
    <t>HALABI; SAMI JOEY</t>
  </si>
  <si>
    <t>sjh2538</t>
  </si>
  <si>
    <t>HALE; NATALIE ALISSA</t>
  </si>
  <si>
    <t>nh6337</t>
  </si>
  <si>
    <t>HAVARD; CARLY KAYE</t>
  </si>
  <si>
    <t>ckh496</t>
  </si>
  <si>
    <t>HAYES; WENDY MARIE</t>
  </si>
  <si>
    <t>wh5559</t>
  </si>
  <si>
    <t>HAYS; ELLEN MARIE</t>
  </si>
  <si>
    <t>emh2425</t>
  </si>
  <si>
    <t>HELD; HAYLEY E.</t>
  </si>
  <si>
    <t>heh536</t>
  </si>
  <si>
    <t>HINZ; PAUL MICHAEL II</t>
  </si>
  <si>
    <t>pmh652</t>
  </si>
  <si>
    <t>HOWARD; JOHN THOMAS</t>
  </si>
  <si>
    <t>jth2456</t>
  </si>
  <si>
    <t>HUGHES; SHELBY ANN</t>
  </si>
  <si>
    <t>sah3437</t>
  </si>
  <si>
    <t>HURLEY; VICTORIA PAIGE</t>
  </si>
  <si>
    <t>vph94</t>
  </si>
  <si>
    <t>ISLETA; JOYCE BUMANGLAG</t>
  </si>
  <si>
    <t>jbi89</t>
  </si>
  <si>
    <t>JAECKLE; HANNAH LOUISE</t>
  </si>
  <si>
    <t>hlj332</t>
  </si>
  <si>
    <t>JARNAGIN; HANNAH RACHEL</t>
  </si>
  <si>
    <t>hrj272</t>
  </si>
  <si>
    <t>JEONG; WONJU</t>
  </si>
  <si>
    <t>wj2546</t>
  </si>
  <si>
    <t>JONES; TODD MCNEIL</t>
  </si>
  <si>
    <t>tmj496</t>
  </si>
  <si>
    <t>KADMON; JESSICA LAUREN</t>
  </si>
  <si>
    <t>jlk2549</t>
  </si>
  <si>
    <t>KANAGASABAPATHY; P.</t>
  </si>
  <si>
    <t>pk5736</t>
  </si>
  <si>
    <t>KELLEY; MATTHEW KIRBY</t>
  </si>
  <si>
    <t>mk26377</t>
  </si>
  <si>
    <t>KERLEY; MEREDITH TOWNSEND</t>
  </si>
  <si>
    <t>mtk425</t>
  </si>
  <si>
    <t>KHAN; RAMIZ ALI</t>
  </si>
  <si>
    <t>rak922</t>
  </si>
  <si>
    <t>KLEBERG; ELKIN MCGAUGHY</t>
  </si>
  <si>
    <t>emk639</t>
  </si>
  <si>
    <t>KLEIN; LANDON KYLE</t>
  </si>
  <si>
    <t>lkk348</t>
  </si>
  <si>
    <t>KLUNK; ALEXANDER JAMES</t>
  </si>
  <si>
    <t>ajk929</t>
  </si>
  <si>
    <t>KNUDSON; JACE ADAN</t>
  </si>
  <si>
    <t>jk32927</t>
  </si>
  <si>
    <t>KOBER; RYAN K.</t>
  </si>
  <si>
    <t>rkk447</t>
  </si>
  <si>
    <t>KOENIG; ALEXANDRIA VESTAL</t>
  </si>
  <si>
    <t>avk263</t>
  </si>
  <si>
    <t>KUNDO; MATEUSZ BARTLOMIEJ</t>
  </si>
  <si>
    <t>mk24897</t>
  </si>
  <si>
    <t>LECOMPTE; BRANDON EDWARD</t>
  </si>
  <si>
    <t>bel487</t>
  </si>
  <si>
    <t>LEE; SHAWN</t>
  </si>
  <si>
    <t>sl24523</t>
  </si>
  <si>
    <t>LEISURE; BENJAMIN LUKE</t>
  </si>
  <si>
    <t>bl7223</t>
  </si>
  <si>
    <t>LOPEZ; GABRIELLE ELAINE</t>
  </si>
  <si>
    <t>gel366</t>
  </si>
  <si>
    <t>LUTE; SARAH ANNE</t>
  </si>
  <si>
    <t>sal2253</t>
  </si>
  <si>
    <t>MAHARSI; SAFA</t>
  </si>
  <si>
    <t>sm44949</t>
  </si>
  <si>
    <t>MANZO; FELIPE ANTONIO</t>
  </si>
  <si>
    <t>fam555</t>
  </si>
  <si>
    <t>MARKS; BRANDON A.</t>
  </si>
  <si>
    <t>bam2943</t>
  </si>
  <si>
    <t>MARMILLION; BRIAN NEAL</t>
  </si>
  <si>
    <t>bnm545</t>
  </si>
  <si>
    <t>MARROQUIN; ARTHUR BRYAN</t>
  </si>
  <si>
    <t>abm782</t>
  </si>
  <si>
    <t>MARTINEZ; JEREMIAH H.</t>
  </si>
  <si>
    <t>jhm2464</t>
  </si>
  <si>
    <t>MCDANIEL; JACOB MATTHEW</t>
  </si>
  <si>
    <t>jmm5934</t>
  </si>
  <si>
    <t>MIRELES; ALMA LOURDES</t>
  </si>
  <si>
    <t>am45236</t>
  </si>
  <si>
    <t>MITCHUM; LASHAILA GEARLYN</t>
  </si>
  <si>
    <t>lgm583</t>
  </si>
  <si>
    <t>MONDO; KATHERINE RAE</t>
  </si>
  <si>
    <t>krm2395</t>
  </si>
  <si>
    <t>MORA; STEPHANIE</t>
  </si>
  <si>
    <t>sm43539</t>
  </si>
  <si>
    <t>MOYNIHAN; BRYAN JACKSON</t>
  </si>
  <si>
    <t>bjm2643</t>
  </si>
  <si>
    <t>MUNOZ; DANIEL BRINSON</t>
  </si>
  <si>
    <t>dbm657</t>
  </si>
  <si>
    <t>NEWTON; MARY BETH</t>
  </si>
  <si>
    <t>mbn334</t>
  </si>
  <si>
    <t>NG; STEVEN CORNELL</t>
  </si>
  <si>
    <t>scn367</t>
  </si>
  <si>
    <t>NGUYEN; LINDA LE</t>
  </si>
  <si>
    <t>lln352</t>
  </si>
  <si>
    <t>NGUYEN; SABRINA NGAN</t>
  </si>
  <si>
    <t>snn325</t>
  </si>
  <si>
    <t>NGUYEN; TRAM THANH</t>
  </si>
  <si>
    <t>ttn885</t>
  </si>
  <si>
    <t>OH; DANIEL S.</t>
  </si>
  <si>
    <t>dso255</t>
  </si>
  <si>
    <t>ORTIZ; MICHAEL M.</t>
  </si>
  <si>
    <t>mmo457</t>
  </si>
  <si>
    <t>PALATELLA; MATTHEW LOUIS</t>
  </si>
  <si>
    <t>mlp2489</t>
  </si>
  <si>
    <t>PAVLICH; ZACHARY AUSTIN</t>
  </si>
  <si>
    <t>zap226</t>
  </si>
  <si>
    <t>PEREZ-SOLIS; ANALIA</t>
  </si>
  <si>
    <t>ap33782</t>
  </si>
  <si>
    <t>PIERCE; EMILY ANN</t>
  </si>
  <si>
    <t>eap994</t>
  </si>
  <si>
    <t>PRABHU; SRIJITH NAVEENA</t>
  </si>
  <si>
    <t>nsp328</t>
  </si>
  <si>
    <t>REID; MEREDITH A.</t>
  </si>
  <si>
    <t>mar856</t>
  </si>
  <si>
    <t>ROGERS; DEVIN THOMAS</t>
  </si>
  <si>
    <t>dtr359</t>
  </si>
  <si>
    <t>RUIZ; CAROLINA</t>
  </si>
  <si>
    <t>cr28745</t>
  </si>
  <si>
    <t>RUSSELL; KEVIN PATRICK</t>
  </si>
  <si>
    <t>kpr337</t>
  </si>
  <si>
    <t>SALAJAN; RAUL CALIN</t>
  </si>
  <si>
    <t>rcs2546</t>
  </si>
  <si>
    <t>SANPABLO; LUIS</t>
  </si>
  <si>
    <t>ls29282</t>
  </si>
  <si>
    <t>SCARIA; GINU LIZ</t>
  </si>
  <si>
    <t>gls789</t>
  </si>
  <si>
    <t>SCHAUMBURGER; SLOANE M.</t>
  </si>
  <si>
    <t>ss54539</t>
  </si>
  <si>
    <t>SCHELLHASE; KURT JAMES</t>
  </si>
  <si>
    <t>kjs2225</t>
  </si>
  <si>
    <t>SCHULTZ; STEFANIE LEE</t>
  </si>
  <si>
    <t>sls4396</t>
  </si>
  <si>
    <t>SEGAYE; MICHAEL HAILE JR.</t>
  </si>
  <si>
    <t>mhs847</t>
  </si>
  <si>
    <t>SHARMA; MOKSHIKA</t>
  </si>
  <si>
    <t>ms42559</t>
  </si>
  <si>
    <t>SHAY; VICTORIA JASSO</t>
  </si>
  <si>
    <t>vjs372</t>
  </si>
  <si>
    <t>SHOEMAKE; JENNA NICOLE</t>
  </si>
  <si>
    <t>jns2253</t>
  </si>
  <si>
    <t>SIDDIQUI; SHAN M.</t>
  </si>
  <si>
    <t>sms4753</t>
  </si>
  <si>
    <t>SIMPSON; JON MICHAEL</t>
  </si>
  <si>
    <t>jms6893</t>
  </si>
  <si>
    <t>SINGER; MACKENZIE BELLE</t>
  </si>
  <si>
    <t>mbs2284</t>
  </si>
  <si>
    <t>SMITH; KEVIN KIMRAY</t>
  </si>
  <si>
    <t>kks655</t>
  </si>
  <si>
    <t>SMITH; MIRAKOL JADE</t>
  </si>
  <si>
    <t>mjs2976</t>
  </si>
  <si>
    <t>SMITH; NATASHA MINGUS</t>
  </si>
  <si>
    <t>nms772</t>
  </si>
  <si>
    <t>SMITH; NICHOLAS SCOTT</t>
  </si>
  <si>
    <t>nss479</t>
  </si>
  <si>
    <t>SMITH; TAYLOR J.</t>
  </si>
  <si>
    <t>tjs2465</t>
  </si>
  <si>
    <t>SMITH; WILLIAM EVAN</t>
  </si>
  <si>
    <t>wes596</t>
  </si>
  <si>
    <t>SPALDING; ABIGAIL M.</t>
  </si>
  <si>
    <t>ams5589</t>
  </si>
  <si>
    <t>SPAULDING; SETH KENT</t>
  </si>
  <si>
    <t>sks2474</t>
  </si>
  <si>
    <t>STRINGER; LUKE HENRY</t>
  </si>
  <si>
    <t>lhs386</t>
  </si>
  <si>
    <t>SUDDHI; ROB</t>
  </si>
  <si>
    <t>rs37979</t>
  </si>
  <si>
    <t>SUPUKOVIC; FILIP</t>
  </si>
  <si>
    <t>fs5348</t>
  </si>
  <si>
    <t>SUTTON; DYLAN LEE</t>
  </si>
  <si>
    <t>dls3326</t>
  </si>
  <si>
    <t>TAHIR; MOHAMMAD</t>
  </si>
  <si>
    <t>mit259</t>
  </si>
  <si>
    <t>TAYLOR; CHRISTOPHER M.</t>
  </si>
  <si>
    <t>cmt993</t>
  </si>
  <si>
    <t>TETER; QUINTON SCOTT</t>
  </si>
  <si>
    <t>qst63</t>
  </si>
  <si>
    <t>THOMPSON; SEAN MICHAEL</t>
  </si>
  <si>
    <t>smt2427</t>
  </si>
  <si>
    <t>TORRES; DULCE LORENA</t>
  </si>
  <si>
    <t>dt7858</t>
  </si>
  <si>
    <t>TRAN; AMY MEI</t>
  </si>
  <si>
    <t>at25733</t>
  </si>
  <si>
    <t>TRAN; NICOLE NHU-AN</t>
  </si>
  <si>
    <t>nnt254</t>
  </si>
  <si>
    <t>VALDEZ; DIANA ALEJANDRA</t>
  </si>
  <si>
    <t>dv5966</t>
  </si>
  <si>
    <t>VALDIVIA; CARLOS ENRIQUE</t>
  </si>
  <si>
    <t>cv6596</t>
  </si>
  <si>
    <t>VANCE; CAROLINE NICHOLE</t>
  </si>
  <si>
    <t>cnv247</t>
  </si>
  <si>
    <t>VIRANI; DANISH ANIL</t>
  </si>
  <si>
    <t>dav487</t>
  </si>
  <si>
    <t>VIRDEN; NICHOLAS ANDREW</t>
  </si>
  <si>
    <t>nav374</t>
  </si>
  <si>
    <t>VOGT; MARIE</t>
  </si>
  <si>
    <t>mv22388</t>
  </si>
  <si>
    <t>WALKER; BRIANNA MARNETTE</t>
  </si>
  <si>
    <t>bmw2368</t>
  </si>
  <si>
    <t>WATERS; CAITLIN MARIE</t>
  </si>
  <si>
    <t>cw26426</t>
  </si>
  <si>
    <t>WATSON; KATHERINE ANNE</t>
  </si>
  <si>
    <t>kaw2852</t>
  </si>
  <si>
    <t>WHITAKER; SAMUEL CLAY</t>
  </si>
  <si>
    <t>scw822</t>
  </si>
  <si>
    <t>WHITFIELD; STUART GERARD</t>
  </si>
  <si>
    <t>sgw432</t>
  </si>
  <si>
    <t>WILLIAMS; PAYTON MARIE</t>
  </si>
  <si>
    <t>pmw553</t>
  </si>
  <si>
    <t>WILSON; TANIA ROSE</t>
  </si>
  <si>
    <t>trw687</t>
  </si>
  <si>
    <t>WINDHAM; MCCLINTON CORD</t>
  </si>
  <si>
    <t>mcw2337</t>
  </si>
  <si>
    <t>YANG; CATHERINE SUN</t>
  </si>
  <si>
    <t>csy239</t>
  </si>
  <si>
    <t>YORK; KATIE LYNN</t>
  </si>
  <si>
    <t>kly237</t>
  </si>
  <si>
    <t>ZELINSKI; COLIN ROBERT</t>
  </si>
  <si>
    <t>crz253</t>
  </si>
  <si>
    <t>GOV 312P (Stauffer) Fall 2012</t>
  </si>
  <si>
    <t>Unique # 38655</t>
  </si>
  <si>
    <t>BORAH; ABIGAIL ANNE</t>
  </si>
  <si>
    <t>aab2774</t>
  </si>
  <si>
    <t>BROWN; TIMOTHY PAUL</t>
  </si>
  <si>
    <t>tpb394</t>
  </si>
  <si>
    <t>CAMERON; SCOTT A.</t>
  </si>
  <si>
    <t>sc34327</t>
  </si>
  <si>
    <t>CARTER; ANNA CATHERINE</t>
  </si>
  <si>
    <t>ac43397</t>
  </si>
  <si>
    <t>CHANEY; EMILY DYANN</t>
  </si>
  <si>
    <t>edc693</t>
  </si>
  <si>
    <t>CHIMELSKI; LAURA E.</t>
  </si>
  <si>
    <t>lec858</t>
  </si>
  <si>
    <t>COX; TRAVIS DENTON STEELE</t>
  </si>
  <si>
    <t>tsc487</t>
  </si>
  <si>
    <t>DAWOOD; KARL NAZAR</t>
  </si>
  <si>
    <t>knd344</t>
  </si>
  <si>
    <t>DILLOW; TRAVIS MATTHEW</t>
  </si>
  <si>
    <t>tmd429</t>
  </si>
  <si>
    <t>FISK; JAMES READING</t>
  </si>
  <si>
    <t>jf26966</t>
  </si>
  <si>
    <t>FOSTER; ALYSSA NICOLE</t>
  </si>
  <si>
    <t>anf627</t>
  </si>
  <si>
    <t>FRIAS; ALEXIS J.</t>
  </si>
  <si>
    <t>ajf2339</t>
  </si>
  <si>
    <t>FULLER; JOSHUA DANIEL</t>
  </si>
  <si>
    <t>jdf2279</t>
  </si>
  <si>
    <t>GARCIA; ZAIRA RUTH</t>
  </si>
  <si>
    <t>zrg87</t>
  </si>
  <si>
    <t>GRAMMER; HERBERT JAMES</t>
  </si>
  <si>
    <t>hjg329</t>
  </si>
  <si>
    <t>GRIGG; MADELINE JO</t>
  </si>
  <si>
    <t>mjg2986</t>
  </si>
  <si>
    <t>HAMMEN; KELLY MARIE</t>
  </si>
  <si>
    <t>kmh3395</t>
  </si>
  <si>
    <t>HARASIMOWITZ; ANN MARIE</t>
  </si>
  <si>
    <t>ah133</t>
  </si>
  <si>
    <t>HAWKINS; NATHANIEL ROYCE</t>
  </si>
  <si>
    <t>nrh345</t>
  </si>
  <si>
    <t>HAYES; CHELSEA ALEXANDRIA</t>
  </si>
  <si>
    <t>cah3748</t>
  </si>
  <si>
    <t>JBEILY; MARK KAMIL</t>
  </si>
  <si>
    <t>mj22375</t>
  </si>
  <si>
    <t>LUCKFIELD; ROBERT ALLEN</t>
  </si>
  <si>
    <t>ral2576</t>
  </si>
  <si>
    <t>LUMMUS; STEVEN DORN</t>
  </si>
  <si>
    <t>sdl696</t>
  </si>
  <si>
    <t>MEADOWS; MEGAN KATHLEEN</t>
  </si>
  <si>
    <t>mkm2754</t>
  </si>
  <si>
    <t>NEUPERT; THOMAS ALONZO</t>
  </si>
  <si>
    <t>tan543</t>
  </si>
  <si>
    <t>NGUYEN; TIMOTHY DUY</t>
  </si>
  <si>
    <t>tdn477</t>
  </si>
  <si>
    <t>NORRIS; COURTNEY K.</t>
  </si>
  <si>
    <t>cn5926</t>
  </si>
  <si>
    <t>OGLESBY; TAYLOR MARIE</t>
  </si>
  <si>
    <t>tmo285</t>
  </si>
  <si>
    <t>OPEL; REGAN ELIZABETH</t>
  </si>
  <si>
    <t>reo376</t>
  </si>
  <si>
    <t>PACE; AZA RENE</t>
  </si>
  <si>
    <t>ap32949</t>
  </si>
  <si>
    <t>PENA; DANIELA</t>
  </si>
  <si>
    <t>dp24397</t>
  </si>
  <si>
    <t>PERDUE; SHANNON RACHEL</t>
  </si>
  <si>
    <t>srp989</t>
  </si>
  <si>
    <t>PORTER; MATTHEW RYAN</t>
  </si>
  <si>
    <t>mrp2284</t>
  </si>
  <si>
    <t>RANDLE; KYREESE MONET'</t>
  </si>
  <si>
    <t>kmr968</t>
  </si>
  <si>
    <t>ROBINSON; ANDREW PATRICK</t>
  </si>
  <si>
    <t>ar39348</t>
  </si>
  <si>
    <t>ROLAND; COLLIN JOSEPH</t>
  </si>
  <si>
    <t>cjr2229</t>
  </si>
  <si>
    <t>RUIZ; JOSHUA AARON</t>
  </si>
  <si>
    <t>jar6577</t>
  </si>
  <si>
    <t>SEARS; KENNETH LEE</t>
  </si>
  <si>
    <t>searskl</t>
  </si>
  <si>
    <t>SORENSON; JOSEPH STEPHEN</t>
  </si>
  <si>
    <t>jss2823</t>
  </si>
  <si>
    <t>TOLBERT; HUNTER RYAN</t>
  </si>
  <si>
    <t>hrt323</t>
  </si>
  <si>
    <t>ULLERY; ALYSE WREN</t>
  </si>
  <si>
    <t>awu74</t>
  </si>
  <si>
    <t>WADE; PATRICK MERRILL</t>
  </si>
  <si>
    <t>pw5377</t>
  </si>
  <si>
    <t>WEINBERGER; SAMUEL ISAAC</t>
  </si>
  <si>
    <t>siw94</t>
  </si>
  <si>
    <t>Total Number of Students: 53</t>
  </si>
  <si>
    <t>GANOZA; KARLA LINDA</t>
  </si>
  <si>
    <t>klg2262</t>
  </si>
  <si>
    <t>KLAUSMEYER; HALEY GRACE</t>
  </si>
  <si>
    <t>hgk228</t>
  </si>
  <si>
    <t>LAGRONE; TRAVIS CLAYTON</t>
  </si>
  <si>
    <t>tl7449</t>
  </si>
  <si>
    <t>LANCASTER; LAURA KATHRYN</t>
  </si>
  <si>
    <t>lkl442</t>
  </si>
  <si>
    <r>
      <t xml:space="preserve">SI Leader: </t>
    </r>
    <r>
      <rPr>
        <b/>
        <i/>
        <sz val="16"/>
        <color theme="1"/>
        <rFont val="Calibri"/>
        <family val="2"/>
        <scheme val="minor"/>
      </rPr>
      <t>John Graeber</t>
    </r>
  </si>
  <si>
    <t>John Graeber</t>
  </si>
  <si>
    <t>GOV 312L (Hunter) Fall 2012</t>
  </si>
  <si>
    <t>ADAMOLEKUN; MODUPE O.</t>
  </si>
  <si>
    <t>ma34395</t>
  </si>
  <si>
    <t>ADAMS; CHAD WILLIAM</t>
  </si>
  <si>
    <t>cwa364</t>
  </si>
  <si>
    <t>ALAMEDA; THOMAS DONALD</t>
  </si>
  <si>
    <t>tda374</t>
  </si>
  <si>
    <t>ALKHADRA; HIBA NIZAR</t>
  </si>
  <si>
    <t>hna286</t>
  </si>
  <si>
    <t>ALVARADO; ELYSSE DELIA</t>
  </si>
  <si>
    <t>ea8486</t>
  </si>
  <si>
    <t>ANJUM; OSHIN</t>
  </si>
  <si>
    <t>vs6922</t>
  </si>
  <si>
    <t>ARNOLD; JESSICA SUZANNE</t>
  </si>
  <si>
    <t>ja32788</t>
  </si>
  <si>
    <t>BAIN; PHILLIP MATTIAS</t>
  </si>
  <si>
    <t>pmb645</t>
  </si>
  <si>
    <t>BAKER; BAILEY ANNE</t>
  </si>
  <si>
    <t>bab3725</t>
  </si>
  <si>
    <t>BARAJAS; KELSEY COWAN</t>
  </si>
  <si>
    <t>kcb664</t>
  </si>
  <si>
    <t>BARRERA; JANESCA RENEE</t>
  </si>
  <si>
    <t>jrb4434</t>
  </si>
  <si>
    <t>BEIGELBECK; TINA M.</t>
  </si>
  <si>
    <t>tmb2493</t>
  </si>
  <si>
    <t>BERNSTIEN; WILLIAM DAVID</t>
  </si>
  <si>
    <t>wdb575</t>
  </si>
  <si>
    <t>BOTHWELL; LAUREN E.</t>
  </si>
  <si>
    <t>leb2349</t>
  </si>
  <si>
    <t>BOYLE; ALYSSA MARIE</t>
  </si>
  <si>
    <t>amb4366</t>
  </si>
  <si>
    <t>BRIGHT; KAYLA ANN</t>
  </si>
  <si>
    <t>kab3384</t>
  </si>
  <si>
    <t>BROADDUS; SHELBY MISHEL</t>
  </si>
  <si>
    <t>smb3667</t>
  </si>
  <si>
    <t>BROWN; BROOKE REANN</t>
  </si>
  <si>
    <t>brb2263</t>
  </si>
  <si>
    <t>BUSH; DANIEL RAY</t>
  </si>
  <si>
    <t>db29466</t>
  </si>
  <si>
    <t>CAMPBELL; VALENCIA K.</t>
  </si>
  <si>
    <t>vkc232</t>
  </si>
  <si>
    <t>CANO; TYLER MAY</t>
  </si>
  <si>
    <t>tmc2273</t>
  </si>
  <si>
    <t>CHAN; NICHOLAS NORTON</t>
  </si>
  <si>
    <t>nnc294</t>
  </si>
  <si>
    <t>CLARK; DESTINEE RENE</t>
  </si>
  <si>
    <t>drc2455</t>
  </si>
  <si>
    <t>CLARK; TRISTAN ANDREW</t>
  </si>
  <si>
    <t>tac2254</t>
  </si>
  <si>
    <t>COON; DAVID JAMES</t>
  </si>
  <si>
    <t>djc977</t>
  </si>
  <si>
    <t>CORDER; STEPHANIE M.</t>
  </si>
  <si>
    <t>cordersm</t>
  </si>
  <si>
    <t>CORLEY; DANIELLE AMALIA</t>
  </si>
  <si>
    <t>dac2778</t>
  </si>
  <si>
    <t>CORONA; RIGOBERTO</t>
  </si>
  <si>
    <t>rc27962</t>
  </si>
  <si>
    <t>CORREA; DAYNE LIZETH</t>
  </si>
  <si>
    <t>dc32658</t>
  </si>
  <si>
    <t>CRAM; JUSTIN CLIFFORD</t>
  </si>
  <si>
    <t>jcc3977</t>
  </si>
  <si>
    <t>CRANDALL; NATHAN ANDREW</t>
  </si>
  <si>
    <t>nac57</t>
  </si>
  <si>
    <t>CREADY; CATHARINE PAGE</t>
  </si>
  <si>
    <t>cpc683</t>
  </si>
  <si>
    <t>CROUSER; RYAN WILLIAM</t>
  </si>
  <si>
    <t>rwc767</t>
  </si>
  <si>
    <t>DEMPSEY; DAFNA ROSALIE</t>
  </si>
  <si>
    <t>drd922</t>
  </si>
  <si>
    <t>ELLIOTT; CODY ALLAN</t>
  </si>
  <si>
    <t>cae834</t>
  </si>
  <si>
    <t>ELLIS; KELLY MARIE</t>
  </si>
  <si>
    <t>kme558</t>
  </si>
  <si>
    <t>EPHRON; ESTEE GENNA</t>
  </si>
  <si>
    <t>ege238</t>
  </si>
  <si>
    <t>ESCAMILLA; SEBASTIAN A.</t>
  </si>
  <si>
    <t>sae653</t>
  </si>
  <si>
    <t>ETHRIDGE; LESLIE RENEE</t>
  </si>
  <si>
    <t>le786</t>
  </si>
  <si>
    <t>FLIPPO; BRENDAN MARK</t>
  </si>
  <si>
    <t>bf4754</t>
  </si>
  <si>
    <t>FOLEY; ASHLEY TAYLOR</t>
  </si>
  <si>
    <t>atf399</t>
  </si>
  <si>
    <t>FOREMAN; GRANT JOSEPH</t>
  </si>
  <si>
    <t>gjf284</t>
  </si>
  <si>
    <t>FRAZIER; BRITTNEY D.</t>
  </si>
  <si>
    <t>bdf444</t>
  </si>
  <si>
    <t>GAMACHE; REBECCA MARIE</t>
  </si>
  <si>
    <t>rmg2499</t>
  </si>
  <si>
    <t>GARCIA; ANASTASIA</t>
  </si>
  <si>
    <t>ag32287</t>
  </si>
  <si>
    <t>GARCIA; JAIME SOLIS</t>
  </si>
  <si>
    <t>jg45339</t>
  </si>
  <si>
    <t>GIBSON; DERRICK CHRISTIAN</t>
  </si>
  <si>
    <t>dg26943</t>
  </si>
  <si>
    <t>GILLHOUSE; NATALIE J.</t>
  </si>
  <si>
    <t>njg527</t>
  </si>
  <si>
    <t>GRANT; KRISTA N.</t>
  </si>
  <si>
    <t>kg9453</t>
  </si>
  <si>
    <t>GRIFFIN; WILLIAM STANGER</t>
  </si>
  <si>
    <t>wsg297</t>
  </si>
  <si>
    <t>GUILLORY; KATHERINE A.</t>
  </si>
  <si>
    <t>kag2653</t>
  </si>
  <si>
    <t>GUSS; JACOB SAMUEL</t>
  </si>
  <si>
    <t>jsg2397</t>
  </si>
  <si>
    <t>GUSTAFSSON; DOMINIKA</t>
  </si>
  <si>
    <t>dg29674</t>
  </si>
  <si>
    <t>GUZMAN; JACLYN</t>
  </si>
  <si>
    <t>jg46799</t>
  </si>
  <si>
    <t>HAAS; TYLER EUGENE</t>
  </si>
  <si>
    <t>teh555</t>
  </si>
  <si>
    <t>HAYES; MERYL SARA</t>
  </si>
  <si>
    <t>msh2336</t>
  </si>
  <si>
    <t>HEREDIA; KEVIN V.</t>
  </si>
  <si>
    <t>kvh247</t>
  </si>
  <si>
    <t>HERSH; LAUREN WYNN</t>
  </si>
  <si>
    <t>lwh386</t>
  </si>
  <si>
    <t>HOK; SIVMEY</t>
  </si>
  <si>
    <t>sh38272</t>
  </si>
  <si>
    <t>HOWDEN; SPENCE MCKAY</t>
  </si>
  <si>
    <t>smh3542</t>
  </si>
  <si>
    <t>JAMISON; ALEXANDRA B.</t>
  </si>
  <si>
    <t>abj437</t>
  </si>
  <si>
    <t>JENSEN; JUSTIN CLARENCE</t>
  </si>
  <si>
    <t>jcj2237</t>
  </si>
  <si>
    <t>JUAREZ; ALEX RUBEN</t>
  </si>
  <si>
    <t>arj596</t>
  </si>
  <si>
    <t>JUNGWIRTH; AMANDA KIRBY</t>
  </si>
  <si>
    <t>akj498</t>
  </si>
  <si>
    <t>KIMMET; ALYSSA MICHELLE</t>
  </si>
  <si>
    <t>amk2767</t>
  </si>
  <si>
    <t>KING; ALEXANDRA RAE</t>
  </si>
  <si>
    <t>ark845</t>
  </si>
  <si>
    <t>KOSMAK; TYLER VAUGHN</t>
  </si>
  <si>
    <t>tvk87</t>
  </si>
  <si>
    <t>KRAMER; LARISSA MARTINS</t>
  </si>
  <si>
    <t>lmk763</t>
  </si>
  <si>
    <t>LANG; KALI LAUREN</t>
  </si>
  <si>
    <t>kl23322</t>
  </si>
  <si>
    <t>LEDBETTER; MICHAEL PAUL</t>
  </si>
  <si>
    <t>mpl434</t>
  </si>
  <si>
    <t>LEE; JIN SUN</t>
  </si>
  <si>
    <t>jsl2382</t>
  </si>
  <si>
    <t>LIMON; MATTHEW ALEX</t>
  </si>
  <si>
    <t>mal2792</t>
  </si>
  <si>
    <t>LINN; EMILY RUTH</t>
  </si>
  <si>
    <t>erl493</t>
  </si>
  <si>
    <t>LOPEZ; GONZALO MARZAL SR.</t>
  </si>
  <si>
    <t>gml633</t>
  </si>
  <si>
    <t>LUSTIG; MADISON LEIGH</t>
  </si>
  <si>
    <t>mll2543</t>
  </si>
  <si>
    <t>MARTIN; WILLIAM GRANT</t>
  </si>
  <si>
    <t>wgm355</t>
  </si>
  <si>
    <t>MCCALL; ELIZABETH LAUREN</t>
  </si>
  <si>
    <t>elm2288</t>
  </si>
  <si>
    <t>MCMAHON; JOSEPH FRANCIS</t>
  </si>
  <si>
    <t>jfm2249</t>
  </si>
  <si>
    <t>MCNEIL; MEAGAN ELIZABETH</t>
  </si>
  <si>
    <t>mm62222</t>
  </si>
  <si>
    <t>MCQUITTY; JEFFREY LEE</t>
  </si>
  <si>
    <t>jlm6532</t>
  </si>
  <si>
    <t>MEADOWS; KEVIN MICHAEL</t>
  </si>
  <si>
    <t>km32726</t>
  </si>
  <si>
    <t>MEARS; MOLLY E.</t>
  </si>
  <si>
    <t>mem3949</t>
  </si>
  <si>
    <t>MEEK; CODY MARSHALL</t>
  </si>
  <si>
    <t>cmm4757</t>
  </si>
  <si>
    <t>MESSER; CECILY SLOAN</t>
  </si>
  <si>
    <t>csm2245</t>
  </si>
  <si>
    <t>MIGNUCCI; CAMILLA</t>
  </si>
  <si>
    <t>cm38958</t>
  </si>
  <si>
    <t>MOLINA; NICHOLAS ANDREW</t>
  </si>
  <si>
    <t>nam867</t>
  </si>
  <si>
    <t>MORA; JUANA BERENICE</t>
  </si>
  <si>
    <t>jbm2792</t>
  </si>
  <si>
    <t>NIP; VANESSA SEE-YIN</t>
  </si>
  <si>
    <t>vsn86</t>
  </si>
  <si>
    <t>OLSON; KYLE ALEXANDER</t>
  </si>
  <si>
    <t>kao287</t>
  </si>
  <si>
    <t>ONEAL; NATALIE ANN</t>
  </si>
  <si>
    <t>nao338</t>
  </si>
  <si>
    <t>OSBORN; CLIFFORD JAMES</t>
  </si>
  <si>
    <t>cjo459</t>
  </si>
  <si>
    <t>PATTERSON; JENE TIARA</t>
  </si>
  <si>
    <t>jtp795</t>
  </si>
  <si>
    <t>PECHACEK; TRAVIS MICHAEL</t>
  </si>
  <si>
    <t>tmp766</t>
  </si>
  <si>
    <t>PENAFLOR; LORENA PATRICIA</t>
  </si>
  <si>
    <t>lp8788</t>
  </si>
  <si>
    <t>PENALOZA; SARAH CHRISTINE</t>
  </si>
  <si>
    <t>scp662</t>
  </si>
  <si>
    <t>PEREZ; JOSETTE M.</t>
  </si>
  <si>
    <t>jmp3362</t>
  </si>
  <si>
    <t>PEREZ; KELLY ELISA</t>
  </si>
  <si>
    <t>kep742</t>
  </si>
  <si>
    <t>PESKIND; SHANNON PAIGE</t>
  </si>
  <si>
    <t>spp443</t>
  </si>
  <si>
    <t>PIERATT; KARINA LAUREN</t>
  </si>
  <si>
    <t>kp6977</t>
  </si>
  <si>
    <t>PIERATT; MICHAEL ALAN</t>
  </si>
  <si>
    <t>map3882</t>
  </si>
  <si>
    <t>PRESTON; MADISON NAYLOR</t>
  </si>
  <si>
    <t>mnp462</t>
  </si>
  <si>
    <t>PRICE; SHANNON BRIELLE</t>
  </si>
  <si>
    <t>sp28694</t>
  </si>
  <si>
    <t>PROBE; KURT ALEXANDER</t>
  </si>
  <si>
    <t>kap2454</t>
  </si>
  <si>
    <t>PUENTE; ALEC ROBERT</t>
  </si>
  <si>
    <t>arp2398</t>
  </si>
  <si>
    <t>RAHARDJA; KEVIN</t>
  </si>
  <si>
    <t>kr22249</t>
  </si>
  <si>
    <t>RAMACHANDRAN; ADITI R.</t>
  </si>
  <si>
    <t>arr2484</t>
  </si>
  <si>
    <t>RILEY; KELSEY ELIZABETH</t>
  </si>
  <si>
    <t>ker666</t>
  </si>
  <si>
    <t>ROBERSON; TIMOTHY MARK</t>
  </si>
  <si>
    <t>tmr845</t>
  </si>
  <si>
    <t>ROBERTS; ALLISON LYNN</t>
  </si>
  <si>
    <t>alr2647</t>
  </si>
  <si>
    <t>RODRIGUEZ; ROMAN MICHAEL</t>
  </si>
  <si>
    <t>rr33453</t>
  </si>
  <si>
    <t>RODRIGUEZ; SABRINA A.</t>
  </si>
  <si>
    <t>sar2456</t>
  </si>
  <si>
    <t>RUSSELL; MELISSA BRIANA</t>
  </si>
  <si>
    <t>mbr528</t>
  </si>
  <si>
    <t>SAENZ; RUBEN</t>
  </si>
  <si>
    <t>rs42978</t>
  </si>
  <si>
    <t>SALDANA; HAZENET SARAI</t>
  </si>
  <si>
    <t>hss463</t>
  </si>
  <si>
    <t>SANCHEZ; JOSE ALDO</t>
  </si>
  <si>
    <t>jas6328</t>
  </si>
  <si>
    <t>SCHMITT; SARAH ELIZABETH</t>
  </si>
  <si>
    <t>ses2999</t>
  </si>
  <si>
    <t>SCHNEIDER; JESSICA ANN</t>
  </si>
  <si>
    <t>jas7392</t>
  </si>
  <si>
    <t>SHAFFAR; BRYAN PATRICK</t>
  </si>
  <si>
    <t>bs24635</t>
  </si>
  <si>
    <t>SHARPE; MORGAN ELIZABETH</t>
  </si>
  <si>
    <t>ms43477</t>
  </si>
  <si>
    <t>SWINFORD; MEGAN OLIVIA</t>
  </si>
  <si>
    <t>mos285</t>
  </si>
  <si>
    <t>SWISHER; JORDAN CASPAR</t>
  </si>
  <si>
    <t>jcs4225</t>
  </si>
  <si>
    <t>SWISHER; JOSHUA DUANE</t>
  </si>
  <si>
    <t>jds4397</t>
  </si>
  <si>
    <t>TAN; NICOLE MARIE</t>
  </si>
  <si>
    <t>nmt349</t>
  </si>
  <si>
    <t>TEFFETELLER; SOPHIA MARIA</t>
  </si>
  <si>
    <t>smt2438</t>
  </si>
  <si>
    <t>THOMAS; HEATHER SONIA</t>
  </si>
  <si>
    <t>hst245</t>
  </si>
  <si>
    <t>VAN HOEK; PHILIP ERIC</t>
  </si>
  <si>
    <t>pev234</t>
  </si>
  <si>
    <t>VAN PATTEN; ROBERT LEE</t>
  </si>
  <si>
    <t>rlv395</t>
  </si>
  <si>
    <t>VELASQUEZ; ALLISON PAIGE</t>
  </si>
  <si>
    <t>apv362</t>
  </si>
  <si>
    <t>VELEZ; GABRIELA NICOL</t>
  </si>
  <si>
    <t>gnv79</t>
  </si>
  <si>
    <t>VINH; THIEN THANH</t>
  </si>
  <si>
    <t>ttv259</t>
  </si>
  <si>
    <t>VITAL; ANJELICA ELAINE</t>
  </si>
  <si>
    <t>aev433</t>
  </si>
  <si>
    <t>WAKEFIELD; SAMANTHA KAY</t>
  </si>
  <si>
    <t>skw724</t>
  </si>
  <si>
    <t>WATERMAN; KEVIN ANDREW</t>
  </si>
  <si>
    <t>waterman</t>
  </si>
  <si>
    <t>WAWE; VICKI CHRISTINA</t>
  </si>
  <si>
    <t>vw2664</t>
  </si>
  <si>
    <t>WEDEMEYER; CLARISSA MARIE</t>
  </si>
  <si>
    <t>cmw3329</t>
  </si>
  <si>
    <t>WEST; ALEX LEE</t>
  </si>
  <si>
    <t>aw25352</t>
  </si>
  <si>
    <t>WHIPPLE; WENDY MORGAN</t>
  </si>
  <si>
    <t>wmw499</t>
  </si>
  <si>
    <t>WINETEER; KAITLYN ALAYNE</t>
  </si>
  <si>
    <t>kaw2656</t>
  </si>
  <si>
    <t>WINGO; CALLAN RIEL</t>
  </si>
  <si>
    <t>crw2289</t>
  </si>
  <si>
    <t>WISE; THERESA</t>
  </si>
  <si>
    <t>tw9446</t>
  </si>
  <si>
    <t>WOLFROM; TAYLOR LEIGH</t>
  </si>
  <si>
    <t>tlw2463</t>
  </si>
  <si>
    <t>ZAGORIN; KATHARYN</t>
  </si>
  <si>
    <t>kz932</t>
  </si>
  <si>
    <t>ZELKOWITZ; RIKKI JESSICA</t>
  </si>
  <si>
    <t>rjz244</t>
  </si>
  <si>
    <t>ZOELLNER; ANDREW THOMAS</t>
  </si>
  <si>
    <t>dtz64</t>
  </si>
  <si>
    <t>Unique # 38620</t>
  </si>
  <si>
    <t>Matthew Buehler</t>
  </si>
  <si>
    <r>
      <t xml:space="preserve">SI Leader: </t>
    </r>
    <r>
      <rPr>
        <b/>
        <i/>
        <sz val="16"/>
        <rFont val="Calibri"/>
        <family val="2"/>
        <scheme val="minor"/>
      </rPr>
      <t>Matthew Buehler</t>
    </r>
  </si>
  <si>
    <t>Danilo Contreras</t>
  </si>
  <si>
    <r>
      <t xml:space="preserve">SI Leader: </t>
    </r>
    <r>
      <rPr>
        <b/>
        <i/>
        <sz val="16"/>
        <rFont val="Calibri"/>
        <family val="2"/>
        <scheme val="minor"/>
      </rPr>
      <t>Danilo Contreras</t>
    </r>
  </si>
  <si>
    <t>Kanishka Marasinghe</t>
  </si>
  <si>
    <r>
      <t xml:space="preserve">SI Leader: </t>
    </r>
    <r>
      <rPr>
        <b/>
        <i/>
        <sz val="16"/>
        <rFont val="Calibri"/>
        <family val="2"/>
        <scheme val="minor"/>
      </rPr>
      <t>Kanishka Marasinghe</t>
    </r>
  </si>
  <si>
    <t>C C 301 / CTI 310 (Rabinowitz) Fall 2012</t>
  </si>
  <si>
    <t>Unique # 33000 &amp; 33914</t>
  </si>
  <si>
    <t>Olga Koutseridi</t>
  </si>
  <si>
    <t>AARONSON; ZACHARY ALVIN</t>
  </si>
  <si>
    <t>zaa258</t>
  </si>
  <si>
    <t>AKOPIAN; ARSEN</t>
  </si>
  <si>
    <t>aa45339</t>
  </si>
  <si>
    <t>ALFORD; KOLLIN CODY</t>
  </si>
  <si>
    <t>kca346</t>
  </si>
  <si>
    <t>ARDEN; BRYCE S.</t>
  </si>
  <si>
    <t>bsa435</t>
  </si>
  <si>
    <t>ARRISOLA; NICOLAS D.</t>
  </si>
  <si>
    <t>nda297</t>
  </si>
  <si>
    <t>AVERY; TANNER CHRISTENSEN</t>
  </si>
  <si>
    <t>tca369</t>
  </si>
  <si>
    <t>AVINA; ELIZABETH ASHLEY</t>
  </si>
  <si>
    <t>eaa677</t>
  </si>
  <si>
    <t>BALSAMO; ETHAN C.</t>
  </si>
  <si>
    <t>ecb945</t>
  </si>
  <si>
    <t>BAO; HUNG QUY QUOC</t>
  </si>
  <si>
    <t>hqb65</t>
  </si>
  <si>
    <t>BELLAMY; GRANT MICHAEL</t>
  </si>
  <si>
    <t>gmb752</t>
  </si>
  <si>
    <t>BENAVIDES; ERIC STEPHEN</t>
  </si>
  <si>
    <t>eb9589</t>
  </si>
  <si>
    <t>BENN; JEWEL KESA</t>
  </si>
  <si>
    <t>jb46883</t>
  </si>
  <si>
    <t>BLAKELY; ANNA NICOLE</t>
  </si>
  <si>
    <t>ab44782</t>
  </si>
  <si>
    <t>BORMAN; BRENT NICHOLAS</t>
  </si>
  <si>
    <t>bnb692</t>
  </si>
  <si>
    <t>BOST; THOMAS GREGORY</t>
  </si>
  <si>
    <t>tgb395</t>
  </si>
  <si>
    <t>BRELAND; MAJID</t>
  </si>
  <si>
    <t>mb43849</t>
  </si>
  <si>
    <t>BROWN; MAXIMILIAN TADASHI</t>
  </si>
  <si>
    <t>brownmt6</t>
  </si>
  <si>
    <t>CAMPBELL; CLAIRE ELAINE</t>
  </si>
  <si>
    <t>cec3565</t>
  </si>
  <si>
    <t>CARLILE; SAMANTHA MARIE</t>
  </si>
  <si>
    <t>smc3669</t>
  </si>
  <si>
    <t>CASTANEDA; MARIO JR.</t>
  </si>
  <si>
    <t>mc39922</t>
  </si>
  <si>
    <t>CERVANTES; JENAE ALISSA</t>
  </si>
  <si>
    <t>jac6774</t>
  </si>
  <si>
    <t>CHATHAM; WESLEY J.</t>
  </si>
  <si>
    <t>wjc624</t>
  </si>
  <si>
    <t>CHECKLES; ARIANA MANCY</t>
  </si>
  <si>
    <t>amc5362</t>
  </si>
  <si>
    <t>CHODANIECKY; ZANE A.</t>
  </si>
  <si>
    <t>zc2524</t>
  </si>
  <si>
    <t>CLAWSON; JOY ANNE</t>
  </si>
  <si>
    <t>jac6969</t>
  </si>
  <si>
    <t>CLAY; CASIE JANNELL</t>
  </si>
  <si>
    <t>cjc3662</t>
  </si>
  <si>
    <t>CLEVELAND; VICTOR MICHAEL</t>
  </si>
  <si>
    <t>vmc579</t>
  </si>
  <si>
    <t>COCHRAN; PAUL GUY</t>
  </si>
  <si>
    <t>pgc367</t>
  </si>
  <si>
    <t>CORNELIUS; TRAVIS DAVID</t>
  </si>
  <si>
    <t>tdc838</t>
  </si>
  <si>
    <t>CRUCIANI; DOMINIC LEE</t>
  </si>
  <si>
    <t>dc32842</t>
  </si>
  <si>
    <t>DAMKROGER; WILLIAM JOSHUA</t>
  </si>
  <si>
    <t>wrd425</t>
  </si>
  <si>
    <t>DANAHER; CONOR EVAN</t>
  </si>
  <si>
    <t>cd25868</t>
  </si>
  <si>
    <t>DANIELL; RYLAN AUGUSTA</t>
  </si>
  <si>
    <t>rad2638</t>
  </si>
  <si>
    <t>DAO; ELAINE-VY HOANG</t>
  </si>
  <si>
    <t>ehd292</t>
  </si>
  <si>
    <t>DASZKOWSKI; JAN DAMIAN</t>
  </si>
  <si>
    <t>jdd2654</t>
  </si>
  <si>
    <t>DAUBERT; GRAYDON CHARLES</t>
  </si>
  <si>
    <t>gcd356</t>
  </si>
  <si>
    <t>DAUNOY; KALEY ANN</t>
  </si>
  <si>
    <t>kad2566</t>
  </si>
  <si>
    <t>DAY; ASHLEY ELIZABETH</t>
  </si>
  <si>
    <t>aed893</t>
  </si>
  <si>
    <t>DAYVAULT; JASON JOSEPH</t>
  </si>
  <si>
    <t>jjd2228</t>
  </si>
  <si>
    <t>DE SOUZA; JOSE PEDRO</t>
  </si>
  <si>
    <t>jpd868</t>
  </si>
  <si>
    <t>DINHOBL; ANDREW MICHAEL</t>
  </si>
  <si>
    <t>amd3668</t>
  </si>
  <si>
    <t>DIOKPA; CHINEDU MICHAEL</t>
  </si>
  <si>
    <t>cmd2847</t>
  </si>
  <si>
    <t>EGAN; RACHEL ELIZABETH</t>
  </si>
  <si>
    <t>ree448</t>
  </si>
  <si>
    <t>EGBOM; MATTHEW JAMES</t>
  </si>
  <si>
    <t>mje653</t>
  </si>
  <si>
    <t>FAJARDO; JUAN DAVID</t>
  </si>
  <si>
    <t>jf28579</t>
  </si>
  <si>
    <t>FIH; BEYI NKEFUNG</t>
  </si>
  <si>
    <t>bnf383</t>
  </si>
  <si>
    <t>FISHER; JOSEPH MICHAEL</t>
  </si>
  <si>
    <t>jmf3499</t>
  </si>
  <si>
    <t>FULLER; RYAN THOMAS</t>
  </si>
  <si>
    <t>rtf349</t>
  </si>
  <si>
    <t>GAGE; RODNEY DON JR.</t>
  </si>
  <si>
    <t>rdg866</t>
  </si>
  <si>
    <t>GALLEGOS; ZACHARY LUKE</t>
  </si>
  <si>
    <t>zlg87</t>
  </si>
  <si>
    <t>GAMMEL; CONAN SCOTT</t>
  </si>
  <si>
    <t>csg665</t>
  </si>
  <si>
    <t>GARCIA; DANIEL GALINDO</t>
  </si>
  <si>
    <t>dgg462</t>
  </si>
  <si>
    <t>GARCIA; RYAN BERNARDO</t>
  </si>
  <si>
    <t>rbg549</t>
  </si>
  <si>
    <t>GARDEA; ERIK ANTONIO</t>
  </si>
  <si>
    <t>eag2722</t>
  </si>
  <si>
    <t>GONZALEZ; JUAN J.</t>
  </si>
  <si>
    <t>jjg2463</t>
  </si>
  <si>
    <t>GONZALEZ; SANTIAGO B.</t>
  </si>
  <si>
    <t>sg32762</t>
  </si>
  <si>
    <t>GORUP; WYLIE JANE</t>
  </si>
  <si>
    <t>wg3835</t>
  </si>
  <si>
    <t>GRUNDISH; NICHOLAS S.</t>
  </si>
  <si>
    <t>nsg386</t>
  </si>
  <si>
    <t>HAJEK; SARA BETH</t>
  </si>
  <si>
    <t>sbh538</t>
  </si>
  <si>
    <t>HEINONEN; MARIA HELENA</t>
  </si>
  <si>
    <t>mhh722</t>
  </si>
  <si>
    <t>HENDERSON; MATTHEW W.</t>
  </si>
  <si>
    <t>mwh797</t>
  </si>
  <si>
    <t>HERNANDEZ; ALBERTO JESUS</t>
  </si>
  <si>
    <t>ajh2949</t>
  </si>
  <si>
    <t>HERNANDEZ; EDMUNDO</t>
  </si>
  <si>
    <t>eh9973</t>
  </si>
  <si>
    <t>HERRERA; BRENDEN TATE</t>
  </si>
  <si>
    <t>bth432</t>
  </si>
  <si>
    <t>HILL; ASHLEY ROSE</t>
  </si>
  <si>
    <t>arh2297</t>
  </si>
  <si>
    <t>HILTON; SPENCER MADISON</t>
  </si>
  <si>
    <t>smh3582</t>
  </si>
  <si>
    <t>HOPE; KATHERINE ANN</t>
  </si>
  <si>
    <t>kah2864</t>
  </si>
  <si>
    <t>HORKA; AUSTIN MICHAEL</t>
  </si>
  <si>
    <t>amh4742</t>
  </si>
  <si>
    <t>HUYNH; RACHEL JULIE</t>
  </si>
  <si>
    <t>rh27268</t>
  </si>
  <si>
    <t>HYDE; HEATH JENNINGS</t>
  </si>
  <si>
    <t>hjh629</t>
  </si>
  <si>
    <t>IWUEZE; CHUKWUDI CHINEDU</t>
  </si>
  <si>
    <t>cci233</t>
  </si>
  <si>
    <t>JAIMES; NAVIT</t>
  </si>
  <si>
    <t>nj3563</t>
  </si>
  <si>
    <t>JOHNSON; GARRETT SPAIN</t>
  </si>
  <si>
    <t>gsj264</t>
  </si>
  <si>
    <t>JOHNSON; MATT ALLEN</t>
  </si>
  <si>
    <t>maj2647</t>
  </si>
  <si>
    <t>KROLL; BENEDIKT LEONHARD</t>
  </si>
  <si>
    <t>blk568</t>
  </si>
  <si>
    <t>LANGEVIN; STEPHEN S.</t>
  </si>
  <si>
    <t>ssl677</t>
  </si>
  <si>
    <t>LANPHER; KAYCIE BROOKE</t>
  </si>
  <si>
    <t>kbl433</t>
  </si>
  <si>
    <t>LAROTTA; NATHALIA</t>
  </si>
  <si>
    <t>nl5365</t>
  </si>
  <si>
    <t>LARSON; ERIN LOUISE</t>
  </si>
  <si>
    <t>el9558</t>
  </si>
  <si>
    <t>LE; DENNIS TAN</t>
  </si>
  <si>
    <t>dtl465</t>
  </si>
  <si>
    <t>LEBLANC; CAROLYN MARIE</t>
  </si>
  <si>
    <t>cml2826</t>
  </si>
  <si>
    <t>LEISTER; CURTIS JOSEPH</t>
  </si>
  <si>
    <t>cl32864</t>
  </si>
  <si>
    <t>LEU; JOSHUA JUSTIN</t>
  </si>
  <si>
    <t>jjl2527</t>
  </si>
  <si>
    <t>LEUNG; RONLY YUN-TONE</t>
  </si>
  <si>
    <t>ryl96</t>
  </si>
  <si>
    <t>LEWIS; MICHAEL AARON</t>
  </si>
  <si>
    <t>mal3537</t>
  </si>
  <si>
    <t>MAGNESS; TAYLOR ANN</t>
  </si>
  <si>
    <t>tam2925</t>
  </si>
  <si>
    <t>MERE; LESLIE EMMA</t>
  </si>
  <si>
    <t>lem2799</t>
  </si>
  <si>
    <t>MEYER; SARAH CONSTANCE</t>
  </si>
  <si>
    <t>scm2595</t>
  </si>
  <si>
    <t>MIKE-MAYER; AUSTIN B.</t>
  </si>
  <si>
    <t>am44239</t>
  </si>
  <si>
    <t>MILLER; BRADY JOHN</t>
  </si>
  <si>
    <t>bjm2689</t>
  </si>
  <si>
    <t>MONSEGUE; CHRISTIAN A.</t>
  </si>
  <si>
    <t>cam4252</t>
  </si>
  <si>
    <t>MUKERJI; ADITYA</t>
  </si>
  <si>
    <t>am56252</t>
  </si>
  <si>
    <t>MULKEY; CONNOR REID</t>
  </si>
  <si>
    <t>crm3435</t>
  </si>
  <si>
    <t>MUNOZ; JORGE RENE JR.</t>
  </si>
  <si>
    <t>jrm5334</t>
  </si>
  <si>
    <t>NEFF; ALEXANDER CLARK</t>
  </si>
  <si>
    <t>acn485</t>
  </si>
  <si>
    <t>NETTLES; CRAIG WESLEY</t>
  </si>
  <si>
    <t>cwn322</t>
  </si>
  <si>
    <t>NGUYEN; TU-NGUYET HONG</t>
  </si>
  <si>
    <t>thn433</t>
  </si>
  <si>
    <t>NUNEZ; RICARDO</t>
  </si>
  <si>
    <t>rn4865</t>
  </si>
  <si>
    <t>NYBERG; NINA ESTELLE</t>
  </si>
  <si>
    <t>nen256</t>
  </si>
  <si>
    <t>PALASINGAM; DEVA WEILIAN</t>
  </si>
  <si>
    <t>dwp556</t>
  </si>
  <si>
    <t>PAO; LUDOVIC P.</t>
  </si>
  <si>
    <t>lp22777</t>
  </si>
  <si>
    <t>PARK; HYUNJAE</t>
  </si>
  <si>
    <t>hp5528</t>
  </si>
  <si>
    <t>PARK; KRISTI AEYUN</t>
  </si>
  <si>
    <t>kap2477</t>
  </si>
  <si>
    <t>PARKER; JONATHAN RICHARD</t>
  </si>
  <si>
    <t>jrp3446</t>
  </si>
  <si>
    <t>PINNELL; GABRIEL EDWARD</t>
  </si>
  <si>
    <t>gep397</t>
  </si>
  <si>
    <t>RALPH; MITCHELL HUGHES</t>
  </si>
  <si>
    <t>mhr495</t>
  </si>
  <si>
    <t>RANDALL; SADIE BROOKE</t>
  </si>
  <si>
    <t>sr32445</t>
  </si>
  <si>
    <t>RAU; JOSEPH ROMAN</t>
  </si>
  <si>
    <t>jrr3675</t>
  </si>
  <si>
    <t>REDD; AUDREY MICHELLE</t>
  </si>
  <si>
    <t>ar39358</t>
  </si>
  <si>
    <t>REED; KYLE AUSTIN</t>
  </si>
  <si>
    <t>kar2747</t>
  </si>
  <si>
    <t>RIEGLER; MITCHELL SCOTT</t>
  </si>
  <si>
    <t>msr2322</t>
  </si>
  <si>
    <t>RINDELAUB; MATTHEW DAVID</t>
  </si>
  <si>
    <t>mdr2592</t>
  </si>
  <si>
    <t>RIOS; ERICK</t>
  </si>
  <si>
    <t>er24354</t>
  </si>
  <si>
    <t>RISHEL; LAUREN LYNDA</t>
  </si>
  <si>
    <t>lr24557</t>
  </si>
  <si>
    <t>ROACH; SARA BETHANY</t>
  </si>
  <si>
    <t>sbr427</t>
  </si>
  <si>
    <t>ROBERTSON; CHARLES DANIEL</t>
  </si>
  <si>
    <t>cdr966</t>
  </si>
  <si>
    <t>ROSTOPCHINA; ARINA</t>
  </si>
  <si>
    <t>ar32768</t>
  </si>
  <si>
    <t>RUBIO; JESSICA MARIA</t>
  </si>
  <si>
    <t>jr43443</t>
  </si>
  <si>
    <t>RUTH; DIANA LOUISE</t>
  </si>
  <si>
    <t>dr26284</t>
  </si>
  <si>
    <t>RUTLEDGE; DANIEL JAMES</t>
  </si>
  <si>
    <t>djr2228</t>
  </si>
  <si>
    <t>SANCHEZ; ALEJANDRO LUIS</t>
  </si>
  <si>
    <t>als3994</t>
  </si>
  <si>
    <t>SANDBEKKHAUG; SHELDON J.</t>
  </si>
  <si>
    <t>sjs3577</t>
  </si>
  <si>
    <t>SANTIAGO; GERARD MENDOZA</t>
  </si>
  <si>
    <t>gms888</t>
  </si>
  <si>
    <t>SHAFFER; DEBORAH LYNN</t>
  </si>
  <si>
    <t>dls3567</t>
  </si>
  <si>
    <t>SHAH; NISHIL BHADRESH</t>
  </si>
  <si>
    <t>nbs439</t>
  </si>
  <si>
    <t>SHAUNESSY; ANNDEE LEIGH</t>
  </si>
  <si>
    <t>als3878</t>
  </si>
  <si>
    <t>SMART; CHARLES DUNCAN</t>
  </si>
  <si>
    <t>cds2999</t>
  </si>
  <si>
    <t>SMARTT; TIMOTHY COLIN</t>
  </si>
  <si>
    <t>tcs693</t>
  </si>
  <si>
    <t>SMITH; RACHEL NICOLE</t>
  </si>
  <si>
    <t>rns578</t>
  </si>
  <si>
    <t>SOBOTIK; RACHEL MARIE</t>
  </si>
  <si>
    <t>rms3344</t>
  </si>
  <si>
    <t>ST GERMAIN; LAUREN N.</t>
  </si>
  <si>
    <t>lns593</t>
  </si>
  <si>
    <t>STONE; SHELDON RYAN</t>
  </si>
  <si>
    <t>srs3577</t>
  </si>
  <si>
    <t>SULLIVAN; ELIZABETH C.</t>
  </si>
  <si>
    <t>ecs999</t>
  </si>
  <si>
    <t>TAHAMTAN; BRANDON ALI</t>
  </si>
  <si>
    <t>bat837</t>
  </si>
  <si>
    <t>TAN; DONGPENG</t>
  </si>
  <si>
    <t>dt8366</t>
  </si>
  <si>
    <t>TOOPS; ASHLEY NICOLE</t>
  </si>
  <si>
    <t>ant657</t>
  </si>
  <si>
    <t>TORRES; MITZI SARAHI</t>
  </si>
  <si>
    <t>mt26968</t>
  </si>
  <si>
    <t>TREISTMAN; JORDAN WYNNE</t>
  </si>
  <si>
    <t>jwt734</t>
  </si>
  <si>
    <t>TURNER; EMILY GAYLE</t>
  </si>
  <si>
    <t>egt285</t>
  </si>
  <si>
    <t>VIEILLESCAZES; EMMA L.</t>
  </si>
  <si>
    <t>elv346</t>
  </si>
  <si>
    <t>WAGNER; SEAN DOUGLAS</t>
  </si>
  <si>
    <t>sw24468</t>
  </si>
  <si>
    <t>WAKIM; JACQUE GEORGE</t>
  </si>
  <si>
    <t>jgw699</t>
  </si>
  <si>
    <t>WANG; DENNING</t>
  </si>
  <si>
    <t>dw23724</t>
  </si>
  <si>
    <t>WELLS; KATHLEEN ANNE</t>
  </si>
  <si>
    <t>kaw2773</t>
  </si>
  <si>
    <t>WHITEHEAD; CORNELIUS M.</t>
  </si>
  <si>
    <t>cmw3242</t>
  </si>
  <si>
    <t>WILKINS; ERIK PRESTON</t>
  </si>
  <si>
    <t>epw323</t>
  </si>
  <si>
    <t>WILLIAMS; TIMOTHY JAMES</t>
  </si>
  <si>
    <t>tjw2235</t>
  </si>
  <si>
    <t>WRIGHT; STERLING LEE</t>
  </si>
  <si>
    <t>slw2858</t>
  </si>
  <si>
    <t>YELICH; PAIGE MARIE</t>
  </si>
  <si>
    <t>pmy86</t>
  </si>
  <si>
    <t>ZAMBRANO; ANTONIO III</t>
  </si>
  <si>
    <t>az4225</t>
  </si>
  <si>
    <t>ZHAO; ANDREW CHANG</t>
  </si>
  <si>
    <t>acz287</t>
  </si>
  <si>
    <r>
      <t xml:space="preserve">SI Leader: </t>
    </r>
    <r>
      <rPr>
        <b/>
        <i/>
        <sz val="16"/>
        <rFont val="Calibri"/>
        <family val="2"/>
        <scheme val="minor"/>
      </rPr>
      <t>Olga Koutseridi</t>
    </r>
  </si>
  <si>
    <t>AHC 325 / HIS 321M (Riggsby) Fall 2012</t>
  </si>
  <si>
    <t>Unique # 32910 &amp; 39260</t>
  </si>
  <si>
    <t>Kyle Sanders</t>
  </si>
  <si>
    <t>ADAMS; CAITLIN MARY</t>
  </si>
  <si>
    <t>cma2292</t>
  </si>
  <si>
    <t>APRILE; JOSEPH DANTON</t>
  </si>
  <si>
    <t>ja28638</t>
  </si>
  <si>
    <t>BASILE; VICTORIA MIGNON</t>
  </si>
  <si>
    <t>vmb435</t>
  </si>
  <si>
    <t>BAY; ANNEMIEKE MASSEY</t>
  </si>
  <si>
    <t>amb4983</t>
  </si>
  <si>
    <t>BIGELOW; SABRINA C.</t>
  </si>
  <si>
    <t>scb984</t>
  </si>
  <si>
    <t>BURGER; HALEIGH BRIANNE</t>
  </si>
  <si>
    <t>hbb355</t>
  </si>
  <si>
    <t>CARMICHAEL; NATHAN</t>
  </si>
  <si>
    <t>nc7944</t>
  </si>
  <si>
    <t>CHALERMPUED; CHELSY N.</t>
  </si>
  <si>
    <t>cnc498</t>
  </si>
  <si>
    <t>COLLINS; WYATT CARSON</t>
  </si>
  <si>
    <t>wcc547</t>
  </si>
  <si>
    <t>GARDNER; RAMSEY LEE</t>
  </si>
  <si>
    <t>rlg2488</t>
  </si>
  <si>
    <t>GULIHUR; CAITLIN ANN</t>
  </si>
  <si>
    <t>cag2944</t>
  </si>
  <si>
    <t>HALE; MICHAEL JACOB</t>
  </si>
  <si>
    <t>mjh3249</t>
  </si>
  <si>
    <t>HAYDON; JASON DOUGLAS</t>
  </si>
  <si>
    <t>jh48368</t>
  </si>
  <si>
    <t>HUMANN; WALTER JOHN JR.</t>
  </si>
  <si>
    <t>wjh536</t>
  </si>
  <si>
    <t>KUMAR; NIKHIL JAMES</t>
  </si>
  <si>
    <t>njk373</t>
  </si>
  <si>
    <t>LAWSON; NATHANIEL GARRETT</t>
  </si>
  <si>
    <t>ngl234</t>
  </si>
  <si>
    <t>LOURENCO; JOAO PAULO P.</t>
  </si>
  <si>
    <t>jpl735</t>
  </si>
  <si>
    <t>LUNSFORD; RACHAEL J.</t>
  </si>
  <si>
    <t>rjl694</t>
  </si>
  <si>
    <t>MOORE; JONATHAN DANIEL</t>
  </si>
  <si>
    <t>jdm4542</t>
  </si>
  <si>
    <t>NACOL; JULIAN MARKUS</t>
  </si>
  <si>
    <t>jmn999</t>
  </si>
  <si>
    <t>OGRIN; DANA ELIZABETH</t>
  </si>
  <si>
    <t>do4296</t>
  </si>
  <si>
    <t>PICAZO; BRITTANY JENNIFER</t>
  </si>
  <si>
    <t>bp523</t>
  </si>
  <si>
    <t>ROWE; SIERRA ELIZABETH</t>
  </si>
  <si>
    <t>ser2225</t>
  </si>
  <si>
    <t>SCHUPPE; ALEXANDER W.</t>
  </si>
  <si>
    <t>aws577</t>
  </si>
  <si>
    <t>SHARP; ANDREW WILLIAM</t>
  </si>
  <si>
    <t>aws572</t>
  </si>
  <si>
    <t>SITZ; LESLIE ANNE</t>
  </si>
  <si>
    <t>las2957</t>
  </si>
  <si>
    <t>SMITH; AUSTIN G.</t>
  </si>
  <si>
    <t>ags836</t>
  </si>
  <si>
    <t>STEELE; JOSHUA BENNINGTON</t>
  </si>
  <si>
    <t>js58433</t>
  </si>
  <si>
    <t>TAWATER; RUSTIN GIBSON</t>
  </si>
  <si>
    <t>rgt386</t>
  </si>
  <si>
    <t>USREY; CHARLES BLAKE</t>
  </si>
  <si>
    <t>cbu62</t>
  </si>
  <si>
    <t>USREY; JOHN CARDEN</t>
  </si>
  <si>
    <t>jcu237</t>
  </si>
  <si>
    <t>VELEZ; CATHERINE TAMAYO</t>
  </si>
  <si>
    <t>velezct</t>
  </si>
  <si>
    <t>WHITED; CATHERINE ALLYSON</t>
  </si>
  <si>
    <t>caw2977</t>
  </si>
  <si>
    <t>WILDE; RUSSELL JAMES</t>
  </si>
  <si>
    <t>rjw639</t>
  </si>
  <si>
    <t>ZIGLER; ANDREW JOSEPH</t>
  </si>
  <si>
    <t>ajz293</t>
  </si>
  <si>
    <r>
      <t xml:space="preserve">SI Leader: </t>
    </r>
    <r>
      <rPr>
        <b/>
        <i/>
        <sz val="16"/>
        <rFont val="Calibri"/>
        <family val="2"/>
        <scheme val="minor"/>
      </rPr>
      <t>Kyle Sanders</t>
    </r>
  </si>
  <si>
    <t>R S 310 (Tweed) Fall 2012</t>
  </si>
  <si>
    <t>Unique # 43690</t>
  </si>
  <si>
    <t>Michael Amoruso</t>
  </si>
  <si>
    <t>APODACA; KELLIE JO</t>
  </si>
  <si>
    <t>kja597</t>
  </si>
  <si>
    <t>BAGLEY; NICOLE ELIZABETH</t>
  </si>
  <si>
    <t>neb477</t>
  </si>
  <si>
    <t>BAIR; MADELEINE ELISE</t>
  </si>
  <si>
    <t>mb39465</t>
  </si>
  <si>
    <t>BARRASSO; EMILY MARY</t>
  </si>
  <si>
    <t>emb2469</t>
  </si>
  <si>
    <t>BELIZOR; ROSE DINAH</t>
  </si>
  <si>
    <t>rdb2384</t>
  </si>
  <si>
    <t>BRUMAN; MICHELLE E.</t>
  </si>
  <si>
    <t>meb3394</t>
  </si>
  <si>
    <t>BUETTNER; BRANDON JOHN</t>
  </si>
  <si>
    <t>bjb3358</t>
  </si>
  <si>
    <t>BUSTILLO; SANDRA YOSELIN</t>
  </si>
  <si>
    <t>syb262</t>
  </si>
  <si>
    <t>CAMPBELL; CARSON TAYLOR</t>
  </si>
  <si>
    <t>ctc755</t>
  </si>
  <si>
    <t>CHAVEZ; ADRIANA</t>
  </si>
  <si>
    <t>ac43379</t>
  </si>
  <si>
    <t>CHOUDRY; SABAH</t>
  </si>
  <si>
    <t>sc43467</t>
  </si>
  <si>
    <t>CLARK; TIMOTHY WESLEY</t>
  </si>
  <si>
    <t>twc468</t>
  </si>
  <si>
    <t>CREWS; CAROLINE ELAINE</t>
  </si>
  <si>
    <t>cc42669</t>
  </si>
  <si>
    <t>DIETZEL; ERICA CHRISTINE</t>
  </si>
  <si>
    <t>ecd398</t>
  </si>
  <si>
    <t>DODSON; HAYLEE NICOLE</t>
  </si>
  <si>
    <t>hnd254</t>
  </si>
  <si>
    <t>DUGGAN; JOSHUA GABRIEL</t>
  </si>
  <si>
    <t>jd29383</t>
  </si>
  <si>
    <t>EDWARDS; EMILY ARLENE</t>
  </si>
  <si>
    <t>eae626</t>
  </si>
  <si>
    <t>EDWARDS; MADISON MARIE</t>
  </si>
  <si>
    <t>mme459</t>
  </si>
  <si>
    <t>ELBERGER; PAIGE JANIS</t>
  </si>
  <si>
    <t>pje274</t>
  </si>
  <si>
    <t>ELEWEANYA; NATHAN OME-NMA</t>
  </si>
  <si>
    <t>noe64</t>
  </si>
  <si>
    <t>ELMS; MARISA KATHLEEN</t>
  </si>
  <si>
    <t>mke347</t>
  </si>
  <si>
    <t>ESCOBAR; ANDY</t>
  </si>
  <si>
    <t>ae7737</t>
  </si>
  <si>
    <t>ESPARZA; MICHAEL A.</t>
  </si>
  <si>
    <t>mae2429</t>
  </si>
  <si>
    <t>GASS; KIAN A.</t>
  </si>
  <si>
    <t>kag2638</t>
  </si>
  <si>
    <t>GRANADO; TRAVIS BRIAN</t>
  </si>
  <si>
    <t>tbg348</t>
  </si>
  <si>
    <t>HAMMONTREE; MICHAEL P.</t>
  </si>
  <si>
    <t>mph566</t>
  </si>
  <si>
    <t>HATTEMER; RACHEL JORDAN</t>
  </si>
  <si>
    <t>rjh2639</t>
  </si>
  <si>
    <t>HAYES; KIRSTIN PHROCINE</t>
  </si>
  <si>
    <t>kph332</t>
  </si>
  <si>
    <t>HERNANDEZ; ALFRED</t>
  </si>
  <si>
    <t>ah764</t>
  </si>
  <si>
    <t>HOLMS; KIERSTEN ELIZABETH</t>
  </si>
  <si>
    <t>keh2479</t>
  </si>
  <si>
    <t>HOWARD; JACOB MABRY</t>
  </si>
  <si>
    <t>jmh5799</t>
  </si>
  <si>
    <t>KILLAM; JOSHUA AARON</t>
  </si>
  <si>
    <t>jak3255</t>
  </si>
  <si>
    <t>KIRBY; COLE JACKSON</t>
  </si>
  <si>
    <t>cjk756</t>
  </si>
  <si>
    <t>KOCH; AVERY RAE</t>
  </si>
  <si>
    <t>ark2259</t>
  </si>
  <si>
    <t>KUSHNEREIT; ELIZABETH M.</t>
  </si>
  <si>
    <t>emk698</t>
  </si>
  <si>
    <t>LAVELLE; ALEXANDRA HANNAH</t>
  </si>
  <si>
    <t>ahl463</t>
  </si>
  <si>
    <t>LEE; RACHEL MARLENE</t>
  </si>
  <si>
    <t>rl25375</t>
  </si>
  <si>
    <t>LEE; REBECCA KRISTIE</t>
  </si>
  <si>
    <t>rkl344</t>
  </si>
  <si>
    <t>LEE; TIMOTHY CHING-HANG</t>
  </si>
  <si>
    <t>tcl548</t>
  </si>
  <si>
    <t>LERMA; CORINA</t>
  </si>
  <si>
    <t>cl25329</t>
  </si>
  <si>
    <t>LIN; QIFENG</t>
  </si>
  <si>
    <t>ql956</t>
  </si>
  <si>
    <t>LORENZ; JORDAN L.</t>
  </si>
  <si>
    <t>jll3523</t>
  </si>
  <si>
    <t>LOTER; KATHERINE DIANE</t>
  </si>
  <si>
    <t>kdl725</t>
  </si>
  <si>
    <t>MARTINEZ; ALEXIS</t>
  </si>
  <si>
    <t>am56392</t>
  </si>
  <si>
    <t>MASON; THOMAS PARKER</t>
  </si>
  <si>
    <t>tpm439</t>
  </si>
  <si>
    <t>MATRANGA; LAUREN GEHRED</t>
  </si>
  <si>
    <t>lm29755</t>
  </si>
  <si>
    <t>MCCAMPBELL; BENJAMIN S.</t>
  </si>
  <si>
    <t>bm25937</t>
  </si>
  <si>
    <t>METCALF; SHELBY LEA</t>
  </si>
  <si>
    <t>slm3593</t>
  </si>
  <si>
    <t>MOORE; NATALIE NICOLE</t>
  </si>
  <si>
    <t>nnm357</t>
  </si>
  <si>
    <t>MORRIS; CARLY NICOLE</t>
  </si>
  <si>
    <t>cnm695</t>
  </si>
  <si>
    <t>MORRISON; THARON DANIEL</t>
  </si>
  <si>
    <t>tdm945</t>
  </si>
  <si>
    <t>MUHAMMAD; AMBER</t>
  </si>
  <si>
    <t>am54852</t>
  </si>
  <si>
    <t>MUNDY; CLARE M.</t>
  </si>
  <si>
    <t>cmm4772</t>
  </si>
  <si>
    <t>MURALI; POOJA</t>
  </si>
  <si>
    <t>mp29736</t>
  </si>
  <si>
    <t>MUSQUIZ; FAITH MARIE</t>
  </si>
  <si>
    <t>fmm386</t>
  </si>
  <si>
    <t>NEBER; AMANDA BETH</t>
  </si>
  <si>
    <t>abn337</t>
  </si>
  <si>
    <t>NGUYEN; CRYSTAL OLIVIA</t>
  </si>
  <si>
    <t>con226</t>
  </si>
  <si>
    <t>NICHOLS; CARA BETH</t>
  </si>
  <si>
    <t>cbn343</t>
  </si>
  <si>
    <t>OBERTI; MELISA ANDREA</t>
  </si>
  <si>
    <t>mao795</t>
  </si>
  <si>
    <t>OBLANC; STEVEN COLE</t>
  </si>
  <si>
    <t>sco366</t>
  </si>
  <si>
    <t>OWEN; MARIAH SHEA</t>
  </si>
  <si>
    <t>mo7567</t>
  </si>
  <si>
    <t>PFEIL-CAPPS; CHANDLER B.</t>
  </si>
  <si>
    <t>cbp493</t>
  </si>
  <si>
    <t>PLATT; LINDSEY ANNE</t>
  </si>
  <si>
    <t>lap2448</t>
  </si>
  <si>
    <t>PORTER; KERI LYNNE</t>
  </si>
  <si>
    <t>klp2448</t>
  </si>
  <si>
    <t>POWELL; JASMINE CHANEL</t>
  </si>
  <si>
    <t>jcp2327</t>
  </si>
  <si>
    <t>RECIO; RENATO JOHN</t>
  </si>
  <si>
    <t>rjr862</t>
  </si>
  <si>
    <t>RICHARDSON; ASHLEY RAE</t>
  </si>
  <si>
    <t>arr2345</t>
  </si>
  <si>
    <t>RIVAS; MONICA LORENA</t>
  </si>
  <si>
    <t>mlr2638</t>
  </si>
  <si>
    <t>SALAZAR; RIO DANIELLE</t>
  </si>
  <si>
    <t>rds2467</t>
  </si>
  <si>
    <t>SANCHEZ; DANIEL ARTURO</t>
  </si>
  <si>
    <t>ds33826</t>
  </si>
  <si>
    <t>SCHEDEEN; KAILA TIERRA</t>
  </si>
  <si>
    <t>ks28544</t>
  </si>
  <si>
    <t>SCOFIELD; ERIN ONEIL</t>
  </si>
  <si>
    <t>eos376</t>
  </si>
  <si>
    <t>SCOTT; SAVANNAH DENICE</t>
  </si>
  <si>
    <t>sds2745</t>
  </si>
  <si>
    <t>SGOVIO; NOAH</t>
  </si>
  <si>
    <t>ns8655</t>
  </si>
  <si>
    <t>SKOGEBO; MIRANDA LOUISE</t>
  </si>
  <si>
    <t>mlm5255</t>
  </si>
  <si>
    <t>SMITH; HAYLEY DELAINE</t>
  </si>
  <si>
    <t>hds472</t>
  </si>
  <si>
    <t>SOUZA; KELLY MICHELLE</t>
  </si>
  <si>
    <t>kms4485</t>
  </si>
  <si>
    <t>SULLIVAN; TYLER GEORGE</t>
  </si>
  <si>
    <t>tgs492</t>
  </si>
  <si>
    <t>TETER; ADRIENNE TERESA</t>
  </si>
  <si>
    <t>att443</t>
  </si>
  <si>
    <t>TRAN; CATHERINE N.</t>
  </si>
  <si>
    <t>cnt436</t>
  </si>
  <si>
    <t>VILLARREAL; STEPHANIE</t>
  </si>
  <si>
    <t>stv227</t>
  </si>
  <si>
    <t>WHITE; ALLISON ELISE</t>
  </si>
  <si>
    <t>aew2333</t>
  </si>
  <si>
    <t>WIER; JULIE MARIE</t>
  </si>
  <si>
    <t>jmw4547</t>
  </si>
  <si>
    <t>WILLETT; RYAN DAVID</t>
  </si>
  <si>
    <t>rdw869</t>
  </si>
  <si>
    <t>WILSON; KELLY AMANDA</t>
  </si>
  <si>
    <t>kaw2374</t>
  </si>
  <si>
    <t>WINATA; JUSTIN</t>
  </si>
  <si>
    <t>jw34846</t>
  </si>
  <si>
    <t>YEAGER; MEGAN ELIZABETH</t>
  </si>
  <si>
    <t>mey254</t>
  </si>
  <si>
    <t>ZIMINSKAS; JAMES RYAN</t>
  </si>
  <si>
    <t>jrz356</t>
  </si>
  <si>
    <r>
      <t xml:space="preserve">SI Leader: </t>
    </r>
    <r>
      <rPr>
        <b/>
        <i/>
        <sz val="16"/>
        <rFont val="Calibri"/>
        <family val="2"/>
        <scheme val="minor"/>
      </rPr>
      <t>Michael Amoruso</t>
    </r>
  </si>
  <si>
    <t>IRG 320F (Anderson) Fall 2012</t>
  </si>
  <si>
    <t>Unique # 39978</t>
  </si>
  <si>
    <t>AIKIN; HARRISON RAY</t>
  </si>
  <si>
    <t>hra259</t>
  </si>
  <si>
    <t>AKBAR; SARAH</t>
  </si>
  <si>
    <t>sa25977</t>
  </si>
  <si>
    <t>AN; HYERYEONG</t>
  </si>
  <si>
    <t>ha4365</t>
  </si>
  <si>
    <t>ANDREWS; TAYLOR PATRICIA</t>
  </si>
  <si>
    <t>tpa238</t>
  </si>
  <si>
    <t>ANGELES; LUZ YESENIA</t>
  </si>
  <si>
    <t>la2885</t>
  </si>
  <si>
    <t>AOUGHSTEN; MAMIE GRACE</t>
  </si>
  <si>
    <t>ma26249</t>
  </si>
  <si>
    <t>AWAD; HAYTHAM MOHAMMAD</t>
  </si>
  <si>
    <t>hma368</t>
  </si>
  <si>
    <t>BAILEY; MADISON F.</t>
  </si>
  <si>
    <t>mfb583</t>
  </si>
  <si>
    <t>BARNES; COLTON SYLVESTA</t>
  </si>
  <si>
    <t>cb37653</t>
  </si>
  <si>
    <t>BARSAMIAN; LISA VERA</t>
  </si>
  <si>
    <t>lvb236</t>
  </si>
  <si>
    <t>BENAVIDES; IVAN ALBERTO</t>
  </si>
  <si>
    <t>iab256</t>
  </si>
  <si>
    <t>BOHANNAN; RAQUEL CLARE</t>
  </si>
  <si>
    <t>rcb867</t>
  </si>
  <si>
    <t>BOICE; JESSICA LEE</t>
  </si>
  <si>
    <t>jlb4972</t>
  </si>
  <si>
    <t>BRYANT; BAILEY M.</t>
  </si>
  <si>
    <t>bb25357</t>
  </si>
  <si>
    <t>BUI; NADINE HONG THAM</t>
  </si>
  <si>
    <t>nhb283</t>
  </si>
  <si>
    <t>BYRD; SAMANTHA ELAINE</t>
  </si>
  <si>
    <t>seb2439</t>
  </si>
  <si>
    <t>CADENA; NATALIA ANDREA</t>
  </si>
  <si>
    <t>nc7832</t>
  </si>
  <si>
    <t>CARACHURE; ABIGAIL</t>
  </si>
  <si>
    <t>ac35662</t>
  </si>
  <si>
    <t>CARROLL; DYLAN MICHAEL</t>
  </si>
  <si>
    <t>dmc2623</t>
  </si>
  <si>
    <t>CASTAGNO; LAUREN G.</t>
  </si>
  <si>
    <t>lgc385</t>
  </si>
  <si>
    <t>CHADIMA; ANNE MARIE</t>
  </si>
  <si>
    <t>amc4834</t>
  </si>
  <si>
    <t>CHAKRABARTY; RIA</t>
  </si>
  <si>
    <t>rc33497</t>
  </si>
  <si>
    <t>CHEN; YU-FEN SOPHIA</t>
  </si>
  <si>
    <t>ysc244</t>
  </si>
  <si>
    <t>CHEROFF; MICHAEL PATRICK</t>
  </si>
  <si>
    <t>mpc567</t>
  </si>
  <si>
    <t>CLARK; ANDREW MCKINLEY</t>
  </si>
  <si>
    <t>amc4263</t>
  </si>
  <si>
    <t>COLSON; DANIELLE E.</t>
  </si>
  <si>
    <t>dec749</t>
  </si>
  <si>
    <t>COULSON; GAVIN JAMES</t>
  </si>
  <si>
    <t>gjc385</t>
  </si>
  <si>
    <t>CRUMP; INDIA V.</t>
  </si>
  <si>
    <t>ic3992</t>
  </si>
  <si>
    <t>DOBBINS; GABRIELE RENEE</t>
  </si>
  <si>
    <t>grd325</t>
  </si>
  <si>
    <t>DOUGLIS; DIANDRA JORDAN</t>
  </si>
  <si>
    <t>djd943</t>
  </si>
  <si>
    <t>DWORACZYK; CASEY JAMES</t>
  </si>
  <si>
    <t>cjd858</t>
  </si>
  <si>
    <t>EHRHARDT; ANDREW LOUIS</t>
  </si>
  <si>
    <t>ale528</t>
  </si>
  <si>
    <t>ELLIS; JEFFREY FRED</t>
  </si>
  <si>
    <t>ellisjf</t>
  </si>
  <si>
    <t>ESCALANTE; ADRIANA M.</t>
  </si>
  <si>
    <t>ame754</t>
  </si>
  <si>
    <t>ESCOBAR; JULIANA</t>
  </si>
  <si>
    <t>je9357</t>
  </si>
  <si>
    <t>ESPITIA; JOSE RICARDO</t>
  </si>
  <si>
    <t>jre789</t>
  </si>
  <si>
    <t>ESTEVIS; SOFIA</t>
  </si>
  <si>
    <t>se5646</t>
  </si>
  <si>
    <t>ESTRADA; VALERIA FERNANDA</t>
  </si>
  <si>
    <t>vfe66</t>
  </si>
  <si>
    <t>EVANGELISTA; APRIL LYNN</t>
  </si>
  <si>
    <t>ale594</t>
  </si>
  <si>
    <t>FLORES; OSBALDO</t>
  </si>
  <si>
    <t>of635</t>
  </si>
  <si>
    <t>FORD; CAMERON ELIZABETH</t>
  </si>
  <si>
    <t>cef642</t>
  </si>
  <si>
    <t>FORSTHUBER; DENISE JASMIN</t>
  </si>
  <si>
    <t>djf652</t>
  </si>
  <si>
    <t>GALLAGHER; JULIA VALERIE</t>
  </si>
  <si>
    <t>jvg326</t>
  </si>
  <si>
    <t>GARCIA; CESAR OCTAVIO</t>
  </si>
  <si>
    <t>cog262</t>
  </si>
  <si>
    <t>GASC; JULIA CAROLINE</t>
  </si>
  <si>
    <t>jcg2638</t>
  </si>
  <si>
    <t>GOTTLIEB; MEGAN ELISE</t>
  </si>
  <si>
    <t>meg2684</t>
  </si>
  <si>
    <t>GREVIN; MEGAN LINNEA</t>
  </si>
  <si>
    <t>mlg2856</t>
  </si>
  <si>
    <t>GUERRERO; CAROLA</t>
  </si>
  <si>
    <t>cg28994</t>
  </si>
  <si>
    <t>HALFIN; NATASHA</t>
  </si>
  <si>
    <t>nh5797</t>
  </si>
  <si>
    <t>HAMDAN; NADIA MAAN</t>
  </si>
  <si>
    <t>nmh472</t>
  </si>
  <si>
    <t>HAMILL; KATHRYN I.</t>
  </si>
  <si>
    <t>kh4659</t>
  </si>
  <si>
    <t>HAYHURST; MADELINE</t>
  </si>
  <si>
    <t>mh32999</t>
  </si>
  <si>
    <t>HAYMAN; BERNARD AKEEM</t>
  </si>
  <si>
    <t>bah2578</t>
  </si>
  <si>
    <t>HEINE; ALAINA ROSE</t>
  </si>
  <si>
    <t>ah32374</t>
  </si>
  <si>
    <t>HENICKE; KYNDAL FAITH</t>
  </si>
  <si>
    <t>kh24398</t>
  </si>
  <si>
    <t>HENSLEY; DAVID ANDREW</t>
  </si>
  <si>
    <t>dah2568</t>
  </si>
  <si>
    <t>HERR; BEN JAY</t>
  </si>
  <si>
    <t>bh2984</t>
  </si>
  <si>
    <t>HILL; SARAH ELIZABETH</t>
  </si>
  <si>
    <t>seh2322</t>
  </si>
  <si>
    <t>HOANG; YEN HONG</t>
  </si>
  <si>
    <t>ymh96</t>
  </si>
  <si>
    <t>HUCKLEBERRY; SAMUEL A.</t>
  </si>
  <si>
    <t>sah3354</t>
  </si>
  <si>
    <t>HUSSIEN; DOHA GAMAL</t>
  </si>
  <si>
    <t>dgh626</t>
  </si>
  <si>
    <t>IBARRA; MARIA MAGDALENA</t>
  </si>
  <si>
    <t>mmi263</t>
  </si>
  <si>
    <t>JANISCH; KELSEY CONSTANCE</t>
  </si>
  <si>
    <t>kcj295</t>
  </si>
  <si>
    <t>JENKINS; POLLY ELIZABETH</t>
  </si>
  <si>
    <t>pej245</t>
  </si>
  <si>
    <t>JERATH; GEETIKA</t>
  </si>
  <si>
    <t>gj3592</t>
  </si>
  <si>
    <t>KARAKOWSKY; JAIME</t>
  </si>
  <si>
    <t>jk32286</t>
  </si>
  <si>
    <t>KELLEY; MORGAN ANN</t>
  </si>
  <si>
    <t>mak2739</t>
  </si>
  <si>
    <t>KERNAN; DLANEY L.</t>
  </si>
  <si>
    <t>dlk664</t>
  </si>
  <si>
    <t>KIEKE; SAMUEL AUGUSTUS</t>
  </si>
  <si>
    <t>sak2325</t>
  </si>
  <si>
    <t>KNOWLTON; SAMUEL SPENCER</t>
  </si>
  <si>
    <t>ssk685</t>
  </si>
  <si>
    <t>KOGAR; KANISHKA</t>
  </si>
  <si>
    <t>kk22934</t>
  </si>
  <si>
    <t>LAW; SARA ELIZABETH</t>
  </si>
  <si>
    <t>sl25934</t>
  </si>
  <si>
    <t>LEBOVITZ; LIZA RENEE</t>
  </si>
  <si>
    <t>lrl532</t>
  </si>
  <si>
    <t>LEGG; WILLIAM HENRY</t>
  </si>
  <si>
    <t>whl324</t>
  </si>
  <si>
    <t>LEWIN; RENEE NICHOLE</t>
  </si>
  <si>
    <t>rnl326</t>
  </si>
  <si>
    <t>LIM; JULIE KIM</t>
  </si>
  <si>
    <t>jkl696</t>
  </si>
  <si>
    <t>LOLLEY; MARGARET E.</t>
  </si>
  <si>
    <t>mel2249</t>
  </si>
  <si>
    <t>LOPEZ; BIANCA MARISSA</t>
  </si>
  <si>
    <t>bml628</t>
  </si>
  <si>
    <t>MACIAS; ARIAM DEL ROBLE</t>
  </si>
  <si>
    <t>am46426</t>
  </si>
  <si>
    <t>MACKEY; SCOTT WILLIAM</t>
  </si>
  <si>
    <t>sm34584</t>
  </si>
  <si>
    <t>MAGIERA; JONATHAN MATTHEW</t>
  </si>
  <si>
    <t>jmm5346</t>
  </si>
  <si>
    <t>MANCENIDO; MEGAN</t>
  </si>
  <si>
    <t>mm62269</t>
  </si>
  <si>
    <t>MANCERA LI; MONICA JIA</t>
  </si>
  <si>
    <t>mjm4326</t>
  </si>
  <si>
    <t>MAYO; JESSICA JASMINE</t>
  </si>
  <si>
    <t>jm52248</t>
  </si>
  <si>
    <t>MCCORMACK; ALEJANDRO</t>
  </si>
  <si>
    <t>am48873</t>
  </si>
  <si>
    <t>MCLEOD; WILLIAM ANGUS IV</t>
  </si>
  <si>
    <t>wam662</t>
  </si>
  <si>
    <t>MENDES; LUCIANA</t>
  </si>
  <si>
    <t>lm28472</t>
  </si>
  <si>
    <t>MIKES; ADRIANNE MARIE</t>
  </si>
  <si>
    <t>amm5492</t>
  </si>
  <si>
    <t>MILLER; JACOB PRESTON</t>
  </si>
  <si>
    <t>jpm2739</t>
  </si>
  <si>
    <t>MOCKLER; TAYLOR ERIN</t>
  </si>
  <si>
    <t>tem569</t>
  </si>
  <si>
    <t>MOLINA; ANGELICA</t>
  </si>
  <si>
    <t>am45449</t>
  </si>
  <si>
    <t>MONTS; TREY D.</t>
  </si>
  <si>
    <t>tdm983</t>
  </si>
  <si>
    <t>MOORE; AMBER FAITH</t>
  </si>
  <si>
    <t>am42288</t>
  </si>
  <si>
    <t>MOORHEAD; TULLY ADAIR</t>
  </si>
  <si>
    <t>tam2556</t>
  </si>
  <si>
    <t>MORA; ALEXANDRA RENEE</t>
  </si>
  <si>
    <t>arm2868</t>
  </si>
  <si>
    <t>MORAN MATHEUS; ARIANNE N.</t>
  </si>
  <si>
    <t>anm2279</t>
  </si>
  <si>
    <t>MUZQUIZ; JORDAN TAYLOR</t>
  </si>
  <si>
    <t>jtm2479</t>
  </si>
  <si>
    <t>NARAYANAN; AKSHAY</t>
  </si>
  <si>
    <t>an6777</t>
  </si>
  <si>
    <t>NEGRON; KRYSTEL</t>
  </si>
  <si>
    <t>kn5392</t>
  </si>
  <si>
    <t>NESSER; TANIA MARIE</t>
  </si>
  <si>
    <t>tmn553</t>
  </si>
  <si>
    <t>NORKIEWICZ; COLLIN JOSEPH</t>
  </si>
  <si>
    <t>cjn435</t>
  </si>
  <si>
    <t>ODIONESENE; SARAH</t>
  </si>
  <si>
    <t>so4382</t>
  </si>
  <si>
    <t>ORTIZ; SAMANTHA</t>
  </si>
  <si>
    <t>so5548</t>
  </si>
  <si>
    <t>PARK; JENNY</t>
  </si>
  <si>
    <t>jp37484</t>
  </si>
  <si>
    <t>PARKER; EMILY CATHERINE</t>
  </si>
  <si>
    <t>ecp545</t>
  </si>
  <si>
    <t>PARVAIZ; SALEHA</t>
  </si>
  <si>
    <t>sp25847</t>
  </si>
  <si>
    <t>PEDRIS; LALINI KESHINI</t>
  </si>
  <si>
    <t>lkp385</t>
  </si>
  <si>
    <t>PINK; ANNELISE DANIELLE</t>
  </si>
  <si>
    <t>adp884</t>
  </si>
  <si>
    <t>PUGLIANO; SARAH ELYSE</t>
  </si>
  <si>
    <t>sp24587</t>
  </si>
  <si>
    <t>PUTLAK; DEREK WAYNE</t>
  </si>
  <si>
    <t>dwp467</t>
  </si>
  <si>
    <t>QAZI; ADNAN AHMED</t>
  </si>
  <si>
    <t>aaq222</t>
  </si>
  <si>
    <t>RABBI; FARHANA BINTE</t>
  </si>
  <si>
    <t>fbr95</t>
  </si>
  <si>
    <t>REEVES; ZACHARY AUSTIN</t>
  </si>
  <si>
    <t>zar98</t>
  </si>
  <si>
    <t>RICARDEZ; BETSABE ABIGAIL</t>
  </si>
  <si>
    <t>bar896</t>
  </si>
  <si>
    <t>RODARTE; CATHERINE M.</t>
  </si>
  <si>
    <t>cmr2697</t>
  </si>
  <si>
    <t>RYAN; EDWARD JOHN</t>
  </si>
  <si>
    <t>er8764</t>
  </si>
  <si>
    <t>SALADA; EMILY GRAY</t>
  </si>
  <si>
    <t>egs496</t>
  </si>
  <si>
    <t>SALINAS; RANDELL CHARLES</t>
  </si>
  <si>
    <t>rcs2396</t>
  </si>
  <si>
    <t>SAN MARTIN; NICOLE</t>
  </si>
  <si>
    <t>ns8984</t>
  </si>
  <si>
    <t>SANCHEZ; ALAN STEPHEN</t>
  </si>
  <si>
    <t>ass335</t>
  </si>
  <si>
    <t>SARAGUSA; MADELINE MARIE</t>
  </si>
  <si>
    <t>ms24458</t>
  </si>
  <si>
    <t>SCHROEDER; SIMONE M.</t>
  </si>
  <si>
    <t>ss45945</t>
  </si>
  <si>
    <t>SCHWARTZ; MICHELLE LEE</t>
  </si>
  <si>
    <t>mls4342</t>
  </si>
  <si>
    <t>SCOTTO; DOMINIC MICHAEL</t>
  </si>
  <si>
    <t>dms2999</t>
  </si>
  <si>
    <t>SHAKOURI; SHADON</t>
  </si>
  <si>
    <t>ss44483</t>
  </si>
  <si>
    <t>SLOUGH; KYLEE ANN</t>
  </si>
  <si>
    <t>kas3293</t>
  </si>
  <si>
    <t>SMITH; SARAH CLAIRE</t>
  </si>
  <si>
    <t>scs2344</t>
  </si>
  <si>
    <t>SMITH; SAVANNAH LYNN</t>
  </si>
  <si>
    <t>ss43528</t>
  </si>
  <si>
    <t>STANFILL; ANDREA RENEE</t>
  </si>
  <si>
    <t>ars2852</t>
  </si>
  <si>
    <t>STECKLER; STEVEN ABRAHAM</t>
  </si>
  <si>
    <t>sas4335</t>
  </si>
  <si>
    <t>SUH; JUSTIN DONG</t>
  </si>
  <si>
    <t>jds4369</t>
  </si>
  <si>
    <t>TAIMUTY; DANIELLE JEALYN</t>
  </si>
  <si>
    <t>dt7788</t>
  </si>
  <si>
    <t>THRASH; SAMUEL THOMAS</t>
  </si>
  <si>
    <t>stt332</t>
  </si>
  <si>
    <t>TILLERY; JOHN DANIEL</t>
  </si>
  <si>
    <t>jdt2382</t>
  </si>
  <si>
    <t>TREVINO; TONIANN DANIELLE</t>
  </si>
  <si>
    <t>tt7299</t>
  </si>
  <si>
    <t>TRZEPACZ; JUSTIN MARK</t>
  </si>
  <si>
    <t>jt24826</t>
  </si>
  <si>
    <t>TURNER; ALEXANDER REAMES</t>
  </si>
  <si>
    <t>art762</t>
  </si>
  <si>
    <t>VACA; ROSA ELVIRA</t>
  </si>
  <si>
    <t>rev368</t>
  </si>
  <si>
    <t>VAZQUEZ; LEILA ASSAEE</t>
  </si>
  <si>
    <t>lav593</t>
  </si>
  <si>
    <t>VOORHIS; ELISE CHRISTINE</t>
  </si>
  <si>
    <t>ecv282</t>
  </si>
  <si>
    <t>WARREN; RACHEL LEIGH</t>
  </si>
  <si>
    <t>rlw2589</t>
  </si>
  <si>
    <t>WEBER; JORDAN ALEXANDER</t>
  </si>
  <si>
    <t>jaw3934</t>
  </si>
  <si>
    <t>WEST; LAUREN RAE</t>
  </si>
  <si>
    <t>lw8792</t>
  </si>
  <si>
    <t>WHITE; WELSLEY KATHRYN</t>
  </si>
  <si>
    <t>wkw273</t>
  </si>
  <si>
    <t>WISNIEWSKI; ANDREW MORGAN</t>
  </si>
  <si>
    <t>amw3634</t>
  </si>
  <si>
    <t>WOLLAM; BENJAMIN TAYLOR</t>
  </si>
  <si>
    <t>btw347</t>
  </si>
  <si>
    <t>WORTHINGTON; EMILY E.</t>
  </si>
  <si>
    <t>eew548</t>
  </si>
  <si>
    <t>YATES; WILLIAM GERVAISE</t>
  </si>
  <si>
    <t>wgy63</t>
  </si>
  <si>
    <t>YBARRA; YVETTE RENEE</t>
  </si>
  <si>
    <t>yy2232</t>
  </si>
  <si>
    <t>YOO; HYOJUNG</t>
  </si>
  <si>
    <t>hy2868</t>
  </si>
  <si>
    <t>YUAN; CHENG TING</t>
  </si>
  <si>
    <t>cty66</t>
  </si>
  <si>
    <t>YURCHENKO; MIKHAIL Y.</t>
  </si>
  <si>
    <t>myy83</t>
  </si>
  <si>
    <t>ZAVALA PINET; JONATHAN</t>
  </si>
  <si>
    <t>jz5478</t>
  </si>
  <si>
    <t>ZHANG; VINCENT CHI</t>
  </si>
  <si>
    <t>vcz57</t>
  </si>
  <si>
    <t>ALGHAMDI; ZIYAD HAMDI M</t>
  </si>
  <si>
    <t>zha76</t>
  </si>
  <si>
    <t>ALRADAIDEH; ELIZABETH LOU</t>
  </si>
  <si>
    <t>ela549</t>
  </si>
  <si>
    <t>AVILES; MINDY IVETTE</t>
  </si>
  <si>
    <t>mia367</t>
  </si>
  <si>
    <t>BUKHARI; MUHAMMAD ALI</t>
  </si>
  <si>
    <t>mb44355</t>
  </si>
  <si>
    <t>BURNES; PAMELA</t>
  </si>
  <si>
    <t>pb7692</t>
  </si>
  <si>
    <t>BURON; JENNIFER NICOLE</t>
  </si>
  <si>
    <t>jnb927</t>
  </si>
  <si>
    <t>CAMMACK; TRAVIS BENTLEY</t>
  </si>
  <si>
    <t>tbc399</t>
  </si>
  <si>
    <t>CHU; MAGGIE ONKEI</t>
  </si>
  <si>
    <t>mc45689</t>
  </si>
  <si>
    <t>COOPER; ANGELE WANI</t>
  </si>
  <si>
    <t>ac34992</t>
  </si>
  <si>
    <t>COSEY; HENRY L. III</t>
  </si>
  <si>
    <t>hlc568</t>
  </si>
  <si>
    <t>CRINELLA; LAURA K.</t>
  </si>
  <si>
    <t>lkc437</t>
  </si>
  <si>
    <t>DURHAM; PATRICIA ANN</t>
  </si>
  <si>
    <t>pad568</t>
  </si>
  <si>
    <t>FONSECA; SAMUEL DENNI</t>
  </si>
  <si>
    <t>sf8938</t>
  </si>
  <si>
    <t>GALLEGOS; RENE C. JR.</t>
  </si>
  <si>
    <t>rcg782</t>
  </si>
  <si>
    <t>GOETZ; MICHAEL GREY</t>
  </si>
  <si>
    <t>mgg642</t>
  </si>
  <si>
    <t>GONZALEZ; IRVIN</t>
  </si>
  <si>
    <t>ig3885</t>
  </si>
  <si>
    <t>HURT; NICOLAS WIMBERLEY</t>
  </si>
  <si>
    <t>nwh99</t>
  </si>
  <si>
    <t>KLEINER; ZACHARY M.</t>
  </si>
  <si>
    <t>zmk86</t>
  </si>
  <si>
    <t>LI; WEIYI</t>
  </si>
  <si>
    <t>wl3768</t>
  </si>
  <si>
    <t>LOZANO; MARCOS DARIO</t>
  </si>
  <si>
    <t>ml29677</t>
  </si>
  <si>
    <t>MARTIN; MAUREEN RACHEL</t>
  </si>
  <si>
    <t>mrm3833</t>
  </si>
  <si>
    <t>OKRUHLIK; EDMUND ZACHARY</t>
  </si>
  <si>
    <t>ezo55</t>
  </si>
  <si>
    <t>PATEL; PARTH PRAVIN</t>
  </si>
  <si>
    <t>ppp285</t>
  </si>
  <si>
    <t>PATTERSON; LILY ANNE</t>
  </si>
  <si>
    <t>lp9449</t>
  </si>
  <si>
    <t>RAMIREZ; ANDY NOEL</t>
  </si>
  <si>
    <t>anr777</t>
  </si>
  <si>
    <t>REEP; OLIVIA KATHLEEN</t>
  </si>
  <si>
    <t>okr63</t>
  </si>
  <si>
    <t>SEO; YOU JUNG</t>
  </si>
  <si>
    <t>ys5226</t>
  </si>
  <si>
    <t>SHELTON; LAUREN MICHELLE</t>
  </si>
  <si>
    <t>lms2957</t>
  </si>
  <si>
    <t>SILVA; MAURO</t>
  </si>
  <si>
    <t>ms44364</t>
  </si>
  <si>
    <t>SMITH; EMILY HUNTER</t>
  </si>
  <si>
    <t>ehs452</t>
  </si>
  <si>
    <t>STEFANIK; KIMBERLY ROSE</t>
  </si>
  <si>
    <t>krs2639</t>
  </si>
  <si>
    <t>SYZDEK; AMY MICHELLE</t>
  </si>
  <si>
    <t>ams5555</t>
  </si>
  <si>
    <t>TAYLOR; KATHRYN ANNE</t>
  </si>
  <si>
    <t>kat2229</t>
  </si>
  <si>
    <t>WASHINGTON; CHEROKEE R.</t>
  </si>
  <si>
    <t>crw2225</t>
  </si>
  <si>
    <t>ZHANG; SHUN</t>
  </si>
  <si>
    <t>sz4554</t>
  </si>
  <si>
    <t>Total Number of Students: 181</t>
  </si>
  <si>
    <t xml:space="preserve">CURRENT AS OF: 17 September 2012 3:36pm U.S. Central Time </t>
  </si>
  <si>
    <t>Wednesdays 5-6 pm, MEZ 1.122</t>
  </si>
  <si>
    <t>Thursdays 5-6 pm, MEZ 1.210</t>
  </si>
  <si>
    <t>ACOSTA; JORDAN ELIZABETH</t>
  </si>
  <si>
    <t>jea2338</t>
  </si>
  <si>
    <t>ALANIS; JOE BRYAN</t>
  </si>
  <si>
    <t>jba588</t>
  </si>
  <si>
    <t>AREVALO; NATALIE</t>
  </si>
  <si>
    <t>na5554</t>
  </si>
  <si>
    <t>BAILEY; TANEA LA'SHON</t>
  </si>
  <si>
    <t>tb23543</t>
  </si>
  <si>
    <t>BERGSTEDT; CECILIA MARIE</t>
  </si>
  <si>
    <t>cmb3893</t>
  </si>
  <si>
    <t>BOLTON; BRIAN KEITH</t>
  </si>
  <si>
    <t>bkb592</t>
  </si>
  <si>
    <t>BRASHER; TAYLOR PRESTON</t>
  </si>
  <si>
    <t>tpb295</t>
  </si>
  <si>
    <t>CARTER; EVAN RALEIGH</t>
  </si>
  <si>
    <t>erc799</t>
  </si>
  <si>
    <t>CASABAR; JULIAN PHILLIP</t>
  </si>
  <si>
    <t>jpc2365</t>
  </si>
  <si>
    <t>CASEY; SHANE EDWARD</t>
  </si>
  <si>
    <t>sec2576</t>
  </si>
  <si>
    <t>CHANG; MICHAEL WAYNE</t>
  </si>
  <si>
    <t>mwc588</t>
  </si>
  <si>
    <t>DAVILA VAZQUEZ; G. M.</t>
  </si>
  <si>
    <t>gmd576</t>
  </si>
  <si>
    <t>FAZZONE; ALEX KENNA</t>
  </si>
  <si>
    <t>akf439</t>
  </si>
  <si>
    <t>FIORINI; ANGELA MARIE</t>
  </si>
  <si>
    <t>af8974</t>
  </si>
  <si>
    <t>GALLEGOS; GABRIEL EGELER</t>
  </si>
  <si>
    <t>geg522</t>
  </si>
  <si>
    <t>HERNANDEZ; RODRIGO A.</t>
  </si>
  <si>
    <t>rah2728</t>
  </si>
  <si>
    <t>HUACUJA; MARIA IVANA</t>
  </si>
  <si>
    <t>mih346</t>
  </si>
  <si>
    <t>KIM; ASHLEY HAEJUNG</t>
  </si>
  <si>
    <t>ahk387</t>
  </si>
  <si>
    <t>KUNI; KELLY ALFORD</t>
  </si>
  <si>
    <t>kak2756</t>
  </si>
  <si>
    <t>LAKIN; LAUREN DALE</t>
  </si>
  <si>
    <t>ldl578</t>
  </si>
  <si>
    <t>LEVINGSTON; JARED JAREAUX</t>
  </si>
  <si>
    <t>jl43827</t>
  </si>
  <si>
    <t>MAJCHER; MALLORY MARIE</t>
  </si>
  <si>
    <t>mmm3986</t>
  </si>
  <si>
    <t>MOLINA; MARIA DE LOURDES</t>
  </si>
  <si>
    <t>mlm5375</t>
  </si>
  <si>
    <t>NAYAK; SUSHEELA ARTHI</t>
  </si>
  <si>
    <t>san623</t>
  </si>
  <si>
    <t>OMEIS; MOSTAFA NADER</t>
  </si>
  <si>
    <t>mo6267</t>
  </si>
  <si>
    <t>OVALLE; IGNACIO JAVIER</t>
  </si>
  <si>
    <t>ijo76</t>
  </si>
  <si>
    <t>PAYNE; CHRISTOPHER M.</t>
  </si>
  <si>
    <t>cp28584</t>
  </si>
  <si>
    <t>PREJEAN; CATHERINE E.</t>
  </si>
  <si>
    <t>cep959</t>
  </si>
  <si>
    <t>QURESHI; FAHAD BIN SALEEM</t>
  </si>
  <si>
    <t>fbq56</t>
  </si>
  <si>
    <t>RIPLEY; SARAH NICOLE</t>
  </si>
  <si>
    <t>snr538</t>
  </si>
  <si>
    <t>ROHRBACH; STEPHANIE S.</t>
  </si>
  <si>
    <t>ssr577</t>
  </si>
  <si>
    <t>SWANSON; ANDREW REID</t>
  </si>
  <si>
    <t>ars3284</t>
  </si>
  <si>
    <t>TREVINO; FAITH</t>
  </si>
  <si>
    <t>ft2762</t>
  </si>
  <si>
    <t>TRUONG; KIET ANH</t>
  </si>
  <si>
    <t>kat955</t>
  </si>
  <si>
    <t>WILMARTH; JACKSON HART</t>
  </si>
  <si>
    <t>jhw854</t>
  </si>
  <si>
    <t>WISSINGER; MARY CHRISTINE</t>
  </si>
  <si>
    <t>mcw2266</t>
  </si>
  <si>
    <t>WORM; GRACE ANN THOMAS</t>
  </si>
  <si>
    <t>gw4742</t>
  </si>
  <si>
    <t>Total Number of Students: 194</t>
  </si>
  <si>
    <t xml:space="preserve">CURRENT AS OF: 17 September 2012 4:05pm U.S. Central Time </t>
  </si>
  <si>
    <t>Tuesdays 4-5 pm, CAL 419</t>
  </si>
  <si>
    <t>Mondays 4-5 pm, SZB 284</t>
  </si>
  <si>
    <t>BAGWELL; CAITLIN NICOLE</t>
  </si>
  <si>
    <t>cnb689</t>
  </si>
  <si>
    <t>CHUN; SIMON SU</t>
  </si>
  <si>
    <t>smc2825</t>
  </si>
  <si>
    <t>COLLIS; JAMES A.</t>
  </si>
  <si>
    <t>jac6223</t>
  </si>
  <si>
    <t>DAILEY; AMANDA LYNN</t>
  </si>
  <si>
    <t>ald2468</t>
  </si>
  <si>
    <t>DEAN; BRIANNA LESHAE</t>
  </si>
  <si>
    <t>bd6735</t>
  </si>
  <si>
    <t>GOTTESMAN; MARC ELLIOTT</t>
  </si>
  <si>
    <t>meg3463</t>
  </si>
  <si>
    <t>HELLMANN; EMILY SPARKS</t>
  </si>
  <si>
    <t>esh592</t>
  </si>
  <si>
    <t>MALDONADO; JULIO ALBERTO</t>
  </si>
  <si>
    <t>jam7686</t>
  </si>
  <si>
    <t>MANDELBAUM; ESTHER B.</t>
  </si>
  <si>
    <t>em22284</t>
  </si>
  <si>
    <t>PILLAI; ARVIND SREEKUMAR</t>
  </si>
  <si>
    <t>asp687</t>
  </si>
  <si>
    <t>PURSWELL; COLE TAYLOR</t>
  </si>
  <si>
    <t>ctp446</t>
  </si>
  <si>
    <t>ROCHARD; PIERRE</t>
  </si>
  <si>
    <t>pr5592</t>
  </si>
  <si>
    <t>ROSAS; FAUSTINO XCRISTIAN</t>
  </si>
  <si>
    <t>fxr62</t>
  </si>
  <si>
    <t>ROSS; DANIEL ALLEN</t>
  </si>
  <si>
    <t>dar2699</t>
  </si>
  <si>
    <t>SCHELL; KARA ELIZABETH</t>
  </si>
  <si>
    <t>kes2732</t>
  </si>
  <si>
    <t>SOLOMON; ZACHARY JOSEPH</t>
  </si>
  <si>
    <t>zjs237</t>
  </si>
  <si>
    <t>TORREY; ANDREW ALAN</t>
  </si>
  <si>
    <t>aat598</t>
  </si>
  <si>
    <t>TRAN; NGUYEN KHAI</t>
  </si>
  <si>
    <t>nkt272</t>
  </si>
  <si>
    <t>ZELADE; ANDREW RICHARD</t>
  </si>
  <si>
    <t>aez97</t>
  </si>
  <si>
    <t>Total Number of Students: 62</t>
  </si>
  <si>
    <t xml:space="preserve">CURRENT AS OF: 17 September 2012 4:18pm U.S. Central Time </t>
  </si>
  <si>
    <t>Total Number of Students: 157</t>
  </si>
  <si>
    <t xml:space="preserve">CURRENT AS OF: 17 September 2012 4:22pm U.S. Central Time </t>
  </si>
  <si>
    <t>Wednesdays 2-3 pm, MEZ 2.122</t>
  </si>
  <si>
    <t>Thursdays 10-11AM in GAR 0.120</t>
  </si>
  <si>
    <t>Mondays 2-3 pm, WAG 214</t>
  </si>
  <si>
    <t>Tuesdays 12-1 pm, CBA 4.344</t>
  </si>
  <si>
    <t>ABOUSSIE; ALEXANDRA MARIE</t>
  </si>
  <si>
    <t>ama4495</t>
  </si>
  <si>
    <t>AMARE; MICHAEL TESFAYE</t>
  </si>
  <si>
    <t>ma35976</t>
  </si>
  <si>
    <t>ANITI; RONEN G.</t>
  </si>
  <si>
    <t>rga428</t>
  </si>
  <si>
    <t>BAILEY; DANE THOMAS</t>
  </si>
  <si>
    <t>dtb537</t>
  </si>
  <si>
    <t>BEIL; ZACHARY JOHN</t>
  </si>
  <si>
    <t>zjb258</t>
  </si>
  <si>
    <t>BI; XINRAN</t>
  </si>
  <si>
    <t>xb477</t>
  </si>
  <si>
    <t>CLOSE; REBECCA RUTH</t>
  </si>
  <si>
    <t>rrc738</t>
  </si>
  <si>
    <t>CORLEY; TYLER ROLAN</t>
  </si>
  <si>
    <t>trc738</t>
  </si>
  <si>
    <t>CUI; ZHONGHAO</t>
  </si>
  <si>
    <t>cz4238</t>
  </si>
  <si>
    <t>D'ALESSIO; RAYMOND A. III</t>
  </si>
  <si>
    <t>rad2492</t>
  </si>
  <si>
    <t>EDWARDS; KORTNI LYNN</t>
  </si>
  <si>
    <t>kle567</t>
  </si>
  <si>
    <t>ESSWEIN; KEVIN GREGORY</t>
  </si>
  <si>
    <t>kge227</t>
  </si>
  <si>
    <t>FARES; BASIL BEN</t>
  </si>
  <si>
    <t>bf6332</t>
  </si>
  <si>
    <t>FLORES; CRISTINA MARLEN</t>
  </si>
  <si>
    <t>cmf2469</t>
  </si>
  <si>
    <t>FRITZ; HAGEN EARL</t>
  </si>
  <si>
    <t>hef372</t>
  </si>
  <si>
    <t>FU; JACKIE LIN</t>
  </si>
  <si>
    <t>jlf2965</t>
  </si>
  <si>
    <t>GUILLEMETTE; KYLE ANTHONY</t>
  </si>
  <si>
    <t>kag2829</t>
  </si>
  <si>
    <t>GUZMAN ELIZONDO; VENECIA</t>
  </si>
  <si>
    <t>vg6734</t>
  </si>
  <si>
    <t>HENSON; JESSICA ANN</t>
  </si>
  <si>
    <t>jah5722</t>
  </si>
  <si>
    <t>HOLDEN; CLINTON LEE</t>
  </si>
  <si>
    <t>clh3335</t>
  </si>
  <si>
    <t>HUGHES; AMANDA MARIE</t>
  </si>
  <si>
    <t>amh3788</t>
  </si>
  <si>
    <t>HUSAIN; HAYA KAMRAN</t>
  </si>
  <si>
    <t>hkh343</t>
  </si>
  <si>
    <t>IKO; KELECHI I.</t>
  </si>
  <si>
    <t>kii64</t>
  </si>
  <si>
    <t>ILBEIG; SELENA MAHIN</t>
  </si>
  <si>
    <t>si3448</t>
  </si>
  <si>
    <t>IVEY; MICHAEL LEE</t>
  </si>
  <si>
    <t>mli259</t>
  </si>
  <si>
    <t>JOTWANI; AKSHAY RAVI</t>
  </si>
  <si>
    <t>arj828</t>
  </si>
  <si>
    <t>KLARISTENFELD; JERRY</t>
  </si>
  <si>
    <t>jk32672</t>
  </si>
  <si>
    <t>LANDRY; BRIAN WILLIAM</t>
  </si>
  <si>
    <t>bwl354</t>
  </si>
  <si>
    <t>LEE; HYE JEONG</t>
  </si>
  <si>
    <t>hl9563</t>
  </si>
  <si>
    <t>LEE; MORGAN ELIZABETH</t>
  </si>
  <si>
    <t>mel2698</t>
  </si>
  <si>
    <t>LEMAISTRE; FREDERICK IAN</t>
  </si>
  <si>
    <t>fil74</t>
  </si>
  <si>
    <t>LOLCOMA; ROBERT ANTHONY</t>
  </si>
  <si>
    <t>ral2742</t>
  </si>
  <si>
    <t>MARSHALL; JOHN BENNETT</t>
  </si>
  <si>
    <t>jbm2853</t>
  </si>
  <si>
    <t>MARTINEZ; BLANCA NALLELY</t>
  </si>
  <si>
    <t>bnm564</t>
  </si>
  <si>
    <t>MARTINEZ; SOCORRO NOEMI</t>
  </si>
  <si>
    <t>snm728</t>
  </si>
  <si>
    <t>MILLER; AUSTIN BRYCE</t>
  </si>
  <si>
    <t>abm792</t>
  </si>
  <si>
    <t>NAEVE; PATRICK GILBREATH</t>
  </si>
  <si>
    <t>pgn96</t>
  </si>
  <si>
    <t>NAVARRO; ROBERT AUSTIN</t>
  </si>
  <si>
    <t>ran635</t>
  </si>
  <si>
    <t>NICHOLS; MARISSA LICHELLE</t>
  </si>
  <si>
    <t>mln645</t>
  </si>
  <si>
    <t>NOBLE; LEVI ROBERT</t>
  </si>
  <si>
    <t>lrn279</t>
  </si>
  <si>
    <t>NOGLOWS; NICHOLAS JAMES</t>
  </si>
  <si>
    <t>njn327</t>
  </si>
  <si>
    <t>ONATE; DANIEL ANDRES</t>
  </si>
  <si>
    <t>dao496</t>
  </si>
  <si>
    <t>OZA; LUBNA</t>
  </si>
  <si>
    <t>lo4435</t>
  </si>
  <si>
    <t>PATEL; PAVIT JANAK</t>
  </si>
  <si>
    <t>pjp659</t>
  </si>
  <si>
    <t>PHILLIPS; CODY MICHAEL</t>
  </si>
  <si>
    <t>cp27643</t>
  </si>
  <si>
    <t>RAYIS; MARC ANTHONY</t>
  </si>
  <si>
    <t>mr39576</t>
  </si>
  <si>
    <t>RICHEY; SLOAN MARTIN</t>
  </si>
  <si>
    <t>sr25728</t>
  </si>
  <si>
    <t>RIVERA; STEPHANIE</t>
  </si>
  <si>
    <t>sr29344</t>
  </si>
  <si>
    <t>ROMERO; CHRISTOPHER LEE</t>
  </si>
  <si>
    <t>clr2467</t>
  </si>
  <si>
    <t>RYAN; RACHEL MARIE</t>
  </si>
  <si>
    <t>rmr2549</t>
  </si>
  <si>
    <t>SALAS; BRYAN ANTHONY</t>
  </si>
  <si>
    <t>bs25298</t>
  </si>
  <si>
    <t>SCHONIAN; JAMES MATTHEW</t>
  </si>
  <si>
    <t>jms7966</t>
  </si>
  <si>
    <t>SMITH; JAMES MCCLELLAN</t>
  </si>
  <si>
    <t>mms3778</t>
  </si>
  <si>
    <t>SOUDRY; SEBASTIEN V.</t>
  </si>
  <si>
    <t>ss57954</t>
  </si>
  <si>
    <t>STANFIELD; BENJAMIN A.</t>
  </si>
  <si>
    <t>bas3438</t>
  </si>
  <si>
    <t>STROUD; PETER WICKLIFFE</t>
  </si>
  <si>
    <t>pws378</t>
  </si>
  <si>
    <t>SUBEALDEA; ZACHARY ALLEN</t>
  </si>
  <si>
    <t>zas329</t>
  </si>
  <si>
    <t>SUTFIN; CECILIA ANN</t>
  </si>
  <si>
    <t>cas4969</t>
  </si>
  <si>
    <t>SYED; AREEB SOHAIL</t>
  </si>
  <si>
    <t>ass597</t>
  </si>
  <si>
    <t>TOBIAS; KIMBERLY</t>
  </si>
  <si>
    <t>kt6998</t>
  </si>
  <si>
    <t>TOKARSKI; PARKER FRANKLIN</t>
  </si>
  <si>
    <t>pft222</t>
  </si>
  <si>
    <t>TURA; TIMUR NOLAN</t>
  </si>
  <si>
    <t>tt9757</t>
  </si>
  <si>
    <t>VICHITBANDHA; PETIKORN P.</t>
  </si>
  <si>
    <t>ppv86</t>
  </si>
  <si>
    <t>VILLALOBOS; JOSE MANUEL</t>
  </si>
  <si>
    <t>jmv2396</t>
  </si>
  <si>
    <t>WANG; KEVIN</t>
  </si>
  <si>
    <t>kw25254</t>
  </si>
  <si>
    <t>WARD EWING; ANDREW N.</t>
  </si>
  <si>
    <t>anw2289</t>
  </si>
  <si>
    <t>WARLOW; MORGAN VIRGINIA</t>
  </si>
  <si>
    <t>mvw287</t>
  </si>
  <si>
    <t>WIKE; ALESSANDRA K.</t>
  </si>
  <si>
    <t>akw736</t>
  </si>
  <si>
    <t>ZERR; JACKSON JAY</t>
  </si>
  <si>
    <t>jjz272</t>
  </si>
  <si>
    <t>ZIEGLER; MEGAN ANAIS</t>
  </si>
  <si>
    <t>maz538</t>
  </si>
  <si>
    <t>ZIETSMAN; JOSIAS A.</t>
  </si>
  <si>
    <t>jaz683</t>
  </si>
  <si>
    <t>Total Number of Students: 226</t>
  </si>
  <si>
    <t xml:space="preserve">CURRENT AS OF: 17 September 2012 4:40pm U.S. Central Time </t>
  </si>
  <si>
    <t>Mondays 1-2 pm, WEL 3.266</t>
  </si>
  <si>
    <t>Tuesdays 1-2 pm, JES A205A</t>
  </si>
  <si>
    <t>ABBOTT; CHANDLER JOHN</t>
  </si>
  <si>
    <t>cja672</t>
  </si>
  <si>
    <t>ADKINS; BAILEE JEAN</t>
  </si>
  <si>
    <t>ba6889</t>
  </si>
  <si>
    <t>ARIZPE; AZAEL JR.</t>
  </si>
  <si>
    <t>aa32278</t>
  </si>
  <si>
    <t>CLARKE; CAITLIN ELIZABETH</t>
  </si>
  <si>
    <t>cec2572</t>
  </si>
  <si>
    <t>DOUBRAVA; RYAN MATTHEW</t>
  </si>
  <si>
    <t>rmd768</t>
  </si>
  <si>
    <t>FINOL; PAOLA BEATRIZ</t>
  </si>
  <si>
    <t>pf3688</t>
  </si>
  <si>
    <t>GALLAWAY; ANDREW RYAN</t>
  </si>
  <si>
    <t>arg2442</t>
  </si>
  <si>
    <t>GAMPALA; PRATYUSHA</t>
  </si>
  <si>
    <t>pg6589</t>
  </si>
  <si>
    <t>MARTINEZ; DANIEL</t>
  </si>
  <si>
    <t>dm3935</t>
  </si>
  <si>
    <t>MEFFERT; IAN LYONS</t>
  </si>
  <si>
    <t>im4394</t>
  </si>
  <si>
    <t>MOSS; NOAH GADNEY</t>
  </si>
  <si>
    <t>ngm299</t>
  </si>
  <si>
    <t>MURTA; JOANIE LEE</t>
  </si>
  <si>
    <t>jlm6373</t>
  </si>
  <si>
    <t>POEHLMANN; LUKE CALEB</t>
  </si>
  <si>
    <t>lcp454</t>
  </si>
  <si>
    <t>PRUS; KONRAD S.</t>
  </si>
  <si>
    <t>krs2386</t>
  </si>
  <si>
    <t>SCHNEIDER; CHRISTOPHER A.</t>
  </si>
  <si>
    <t>cas4735</t>
  </si>
  <si>
    <t>SHEPPERD; CHRISTOPHER LEE</t>
  </si>
  <si>
    <t>cls934</t>
  </si>
  <si>
    <t>VAN HORN; AVA CHRISTINE</t>
  </si>
  <si>
    <t>acv429</t>
  </si>
  <si>
    <t xml:space="preserve">CURRENT AS OF: 18 September 2012 8:44am U.S. Central Time </t>
  </si>
  <si>
    <t>Mondays 4-5 pm, JES A125A</t>
  </si>
  <si>
    <t>Tuesdays 10-11 am, WEL 3.226</t>
  </si>
  <si>
    <t>ARBOLEDA; DANIELA</t>
  </si>
  <si>
    <t>da9343</t>
  </si>
  <si>
    <t>GONZALES; SAMANTHA JO</t>
  </si>
  <si>
    <t>sjg2398</t>
  </si>
  <si>
    <t>LAMBERT; ANGELLE MARIE</t>
  </si>
  <si>
    <t>al32649</t>
  </si>
  <si>
    <t>MODRALL; CARSON LEIGH</t>
  </si>
  <si>
    <t>clm4222</t>
  </si>
  <si>
    <t>OLIVARES; JESSICA</t>
  </si>
  <si>
    <t>jo9379</t>
  </si>
  <si>
    <t>SAUCEDO; JACOB JAMES</t>
  </si>
  <si>
    <t>jjs2754</t>
  </si>
  <si>
    <t>SHIN; RICHARD HYUN</t>
  </si>
  <si>
    <t>rhs766</t>
  </si>
  <si>
    <t>SIFUENTES; ALEJANDRO A.</t>
  </si>
  <si>
    <t>aas2922</t>
  </si>
  <si>
    <t>TRINH; RONNIE THE PHONG</t>
  </si>
  <si>
    <t>rtt398</t>
  </si>
  <si>
    <t>Total Number of Students: 102</t>
  </si>
  <si>
    <t xml:space="preserve">CURRENT AS OF: 18 September 2012 8:56am U.S. Central Time </t>
  </si>
  <si>
    <t>AHC 325/HIS 321M(Riggsby) Fall 2012</t>
  </si>
  <si>
    <t>C C 301/CTI 310  (Rabinowitz) FALL 2012</t>
  </si>
  <si>
    <t>M 9/3</t>
  </si>
  <si>
    <t>T 9/4</t>
  </si>
  <si>
    <t>M 9/10</t>
  </si>
  <si>
    <t>T 9/11</t>
  </si>
  <si>
    <t>M 9/17</t>
  </si>
  <si>
    <t>T 9/18</t>
  </si>
  <si>
    <t>M 9/24</t>
  </si>
  <si>
    <t>T 9/25</t>
  </si>
  <si>
    <t>M 10/1</t>
  </si>
  <si>
    <t>T 10/2</t>
  </si>
  <si>
    <t>M 10/8</t>
  </si>
  <si>
    <t>T 10/9</t>
  </si>
  <si>
    <t>M 10/15</t>
  </si>
  <si>
    <t>T 10/16</t>
  </si>
  <si>
    <t>M 10/22</t>
  </si>
  <si>
    <t>T 10/23</t>
  </si>
  <si>
    <t>M 10/29</t>
  </si>
  <si>
    <t>T 10/30</t>
  </si>
  <si>
    <t>M 11/5</t>
  </si>
  <si>
    <t>T 11/6</t>
  </si>
  <si>
    <t>M 11/12</t>
  </si>
  <si>
    <t>T 11/13</t>
  </si>
  <si>
    <t>M 11/19</t>
  </si>
  <si>
    <t>T 11/20</t>
  </si>
  <si>
    <t>M 11/26</t>
  </si>
  <si>
    <t>T 11/27</t>
  </si>
  <si>
    <t>M 12/3</t>
  </si>
  <si>
    <t>T 12/4</t>
  </si>
  <si>
    <t>M 12/10</t>
  </si>
  <si>
    <t>T 12/11</t>
  </si>
  <si>
    <t>W 8/29</t>
  </si>
  <si>
    <t>TH 8/30</t>
  </si>
  <si>
    <t>W 9/5</t>
  </si>
  <si>
    <t>TH 9/6</t>
  </si>
  <si>
    <t>W 9/12</t>
  </si>
  <si>
    <t>TH 9/13</t>
  </si>
  <si>
    <t>W 9/19</t>
  </si>
  <si>
    <t>TH 9/20</t>
  </si>
  <si>
    <t>W 9/26</t>
  </si>
  <si>
    <t>TH 9/27</t>
  </si>
  <si>
    <t>W 10/3</t>
  </si>
  <si>
    <t>TH 10/4</t>
  </si>
  <si>
    <t>W 10/10</t>
  </si>
  <si>
    <t>TH 10/11</t>
  </si>
  <si>
    <t>W 10/17</t>
  </si>
  <si>
    <t>TH 10/18</t>
  </si>
  <si>
    <t>W 10/24</t>
  </si>
  <si>
    <t>TH 10/25</t>
  </si>
  <si>
    <t>W 10/31</t>
  </si>
  <si>
    <t>TH 11/1</t>
  </si>
  <si>
    <t>W 11/7</t>
  </si>
  <si>
    <t>TH 11/8</t>
  </si>
  <si>
    <t>W 11/14</t>
  </si>
  <si>
    <t>TH 11/15</t>
  </si>
  <si>
    <t>W 11/21</t>
  </si>
  <si>
    <t>TH 11/22</t>
  </si>
  <si>
    <t>W 11/28</t>
  </si>
  <si>
    <t>TH 11/29</t>
  </si>
  <si>
    <t>W 12/5</t>
  </si>
  <si>
    <t>TH 12/6</t>
  </si>
  <si>
    <t>TH 4:20-5:10</t>
  </si>
  <si>
    <t>1 TH 8/30</t>
  </si>
  <si>
    <t>2 TH 8/31</t>
  </si>
  <si>
    <t>1 TH 9/6</t>
  </si>
  <si>
    <t>2 TH 9/6</t>
  </si>
  <si>
    <t>1 TH 9/13</t>
  </si>
  <si>
    <t>2 TH 9/13</t>
  </si>
  <si>
    <t>1 TH 9/20</t>
  </si>
  <si>
    <t>2 TH 9/20</t>
  </si>
  <si>
    <t>1 TH 9/27</t>
  </si>
  <si>
    <t>2 TH 9/27</t>
  </si>
  <si>
    <t>1 TH 10/4</t>
  </si>
  <si>
    <t>2 TH 10/4</t>
  </si>
  <si>
    <t>2 TH 11/8</t>
  </si>
  <si>
    <t>2 TH 11/15</t>
  </si>
  <si>
    <t>2 TH 11/29</t>
  </si>
  <si>
    <t>2 TH 12/6</t>
  </si>
  <si>
    <t>1 TH 12/13</t>
  </si>
  <si>
    <t>2 TH 12/13</t>
  </si>
  <si>
    <t>Session cancelled bc of student exam</t>
  </si>
  <si>
    <t>Schedule  changing for SI session</t>
  </si>
  <si>
    <t>SI cancelled due to exam</t>
  </si>
  <si>
    <t>Class cancelled due to exam</t>
  </si>
  <si>
    <t>SI cancelled due to test</t>
  </si>
  <si>
    <t>Post-exam; No students showed</t>
  </si>
  <si>
    <t>Cancelled</t>
  </si>
  <si>
    <t xml:space="preserve">class cancelled </t>
  </si>
  <si>
    <t>class cancelled</t>
  </si>
  <si>
    <t>Tuesday 3:30-4:20 PAR 1</t>
  </si>
  <si>
    <t>TUE 10/23</t>
  </si>
  <si>
    <t>TUE 10/16</t>
  </si>
  <si>
    <t>TUE 10/9</t>
  </si>
  <si>
    <t xml:space="preserve"> TH 10/18</t>
  </si>
  <si>
    <t>cancelled bc of exam</t>
  </si>
  <si>
    <t>TUE 10/30</t>
  </si>
  <si>
    <t>TUE 11/6</t>
  </si>
  <si>
    <t xml:space="preserve"> TH 11/1</t>
  </si>
  <si>
    <t>Cancelled due to Thanksgiving</t>
  </si>
  <si>
    <t>No students showed</t>
  </si>
  <si>
    <t>cancelled</t>
  </si>
  <si>
    <t>Last session of semester</t>
  </si>
  <si>
    <t>No session</t>
  </si>
  <si>
    <t>cancelled for holiday</t>
  </si>
  <si>
    <t>session cancelled</t>
  </si>
  <si>
    <t>make up session for 12/5</t>
  </si>
  <si>
    <t>Q</t>
  </si>
  <si>
    <t>B+</t>
  </si>
  <si>
    <t>B</t>
  </si>
  <si>
    <t>B-</t>
  </si>
  <si>
    <t>A</t>
  </si>
  <si>
    <t>D</t>
  </si>
  <si>
    <t>C</t>
  </si>
  <si>
    <t>A-</t>
  </si>
  <si>
    <t>W</t>
  </si>
  <si>
    <t>CR</t>
  </si>
  <si>
    <t>C+</t>
  </si>
  <si>
    <t>F</t>
  </si>
  <si>
    <t>D+</t>
  </si>
  <si>
    <t>D-</t>
  </si>
  <si>
    <t>C-</t>
  </si>
  <si>
    <t>FINAL GRADE</t>
  </si>
  <si>
    <t># SI Sessions</t>
  </si>
  <si>
    <t>Grade Point</t>
  </si>
  <si>
    <t>GRADE</t>
  </si>
  <si>
    <t>GRADE POINT</t>
  </si>
  <si>
    <t>QQQ</t>
  </si>
  <si>
    <t>WWW</t>
  </si>
  <si>
    <t>X</t>
  </si>
  <si>
    <t>XXX</t>
  </si>
  <si>
    <t>CR CR</t>
  </si>
  <si>
    <t>% SI</t>
  </si>
  <si>
    <t>SORTED DATA:</t>
  </si>
  <si>
    <t>% SI Sessions</t>
  </si>
  <si>
    <t>Correlation Coefficients Matrix</t>
  </si>
  <si>
    <t>Sample size</t>
  </si>
  <si>
    <t>Critical value (2%)</t>
  </si>
  <si>
    <t>Pearson Correlation Coefficient</t>
  </si>
  <si>
    <t>R Standard Error</t>
  </si>
  <si>
    <t>t</t>
  </si>
  <si>
    <t>p-value</t>
  </si>
  <si>
    <t>H0 (2%)</t>
  </si>
  <si>
    <t>rejected</t>
  </si>
  <si>
    <t>R</t>
  </si>
  <si>
    <t>Variable vs. Variable</t>
  </si>
  <si>
    <t>Grade Point vs. # SI Sessions</t>
  </si>
  <si>
    <t>Grade Point vs. % SI</t>
  </si>
  <si>
    <t>accepted</t>
  </si>
  <si>
    <t>Grade Point vs. % SI Sessions</t>
  </si>
  <si>
    <t>0-25%</t>
  </si>
  <si>
    <t>25-50%</t>
  </si>
  <si>
    <t>50-75%</t>
  </si>
  <si>
    <t>75-100%</t>
  </si>
  <si>
    <t>AVG</t>
  </si>
  <si>
    <t>N</t>
  </si>
  <si>
    <t>STDEV</t>
  </si>
  <si>
    <t>GOV/R S/C C /IRG Departments</t>
  </si>
  <si>
    <t>HUNTER:</t>
  </si>
  <si>
    <t xml:space="preserve">Student                  </t>
  </si>
  <si>
    <t xml:space="preserve">UTEid   </t>
  </si>
  <si>
    <t>Dept</t>
  </si>
  <si>
    <t>Course</t>
  </si>
  <si>
    <t>Grade</t>
  </si>
  <si>
    <t>GOV</t>
  </si>
  <si>
    <t>MADRID:</t>
  </si>
  <si>
    <t>THARP; ANDREW N.</t>
  </si>
  <si>
    <t>ant439</t>
  </si>
  <si>
    <t>STAUFFER:</t>
  </si>
  <si>
    <t>312P</t>
  </si>
  <si>
    <t xml:space="preserve">CURRENT AS OF: 19 March 2013 4:53pm U.S. Central Time </t>
  </si>
  <si>
    <t>ANDERSON:</t>
  </si>
  <si>
    <t>RABINOWITZ:</t>
  </si>
  <si>
    <t>RIGGSBY:</t>
  </si>
  <si>
    <t>TWEED: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</si>
</sst>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#,##0.#####"/>
    <numFmt numFmtId="166" formatCode="0.0%"/>
  </numFmts>
  <fonts count="2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6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sz val="20"/>
      <color theme="1"/>
      <name val="Calibri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i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9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638">
    <xf numFmtId="0" fontId="0" fillId="0" borderId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0" borderId="0" xfId="0" applyFont="1" applyAlignment="1">
      <alignment vertical="top" wrapText="1"/>
    </xf>
    <xf numFmtId="0" fontId="1" fillId="10" borderId="4" xfId="0" applyFont="1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1" fillId="8" borderId="4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0" borderId="4" xfId="0" applyBorder="1"/>
    <xf numFmtId="0" fontId="7" fillId="0" borderId="0" xfId="0" applyFont="1" applyAlignment="1">
      <alignment horizontal="center"/>
    </xf>
    <xf numFmtId="0" fontId="8" fillId="0" borderId="0" xfId="0" applyFont="1"/>
    <xf numFmtId="0" fontId="0" fillId="0" borderId="0" xfId="0" applyFill="1"/>
    <xf numFmtId="0" fontId="7" fillId="0" borderId="0" xfId="0" applyFont="1" applyAlignment="1">
      <alignment horizontal="right"/>
    </xf>
    <xf numFmtId="0" fontId="1" fillId="8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8" borderId="4" xfId="0" applyFont="1" applyFill="1" applyBorder="1" applyAlignment="1">
      <alignment vertical="center"/>
    </xf>
    <xf numFmtId="0" fontId="11" fillId="8" borderId="4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center"/>
    </xf>
    <xf numFmtId="17" fontId="11" fillId="0" borderId="4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8" fillId="0" borderId="0" xfId="0" applyFont="1" applyBorder="1" applyAlignment="1">
      <alignment vertical="center"/>
    </xf>
    <xf numFmtId="0" fontId="19" fillId="0" borderId="4" xfId="0" applyFont="1" applyBorder="1"/>
    <xf numFmtId="0" fontId="5" fillId="0" borderId="0" xfId="0" applyFont="1" applyBorder="1" applyAlignment="1">
      <alignment horizontal="left"/>
    </xf>
    <xf numFmtId="0" fontId="0" fillId="0" borderId="0" xfId="0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4" fillId="0" borderId="0" xfId="0" applyFont="1" applyFill="1"/>
    <xf numFmtId="164" fontId="3" fillId="0" borderId="4" xfId="0" applyNumberFormat="1" applyFont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 vertical="top" wrapText="1"/>
    </xf>
    <xf numFmtId="0" fontId="1" fillId="12" borderId="4" xfId="0" applyFont="1" applyFill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/>
    </xf>
    <xf numFmtId="0" fontId="23" fillId="0" borderId="15" xfId="0" applyFont="1" applyBorder="1"/>
    <xf numFmtId="0" fontId="0" fillId="0" borderId="15" xfId="0" applyBorder="1"/>
    <xf numFmtId="165" fontId="0" fillId="0" borderId="15" xfId="0" applyNumberFormat="1" applyBorder="1"/>
    <xf numFmtId="0" fontId="0" fillId="0" borderId="16" xfId="0" applyBorder="1"/>
    <xf numFmtId="0" fontId="23" fillId="0" borderId="16" xfId="0" applyFont="1" applyBorder="1" applyAlignment="1">
      <alignment horizontal="center"/>
    </xf>
    <xf numFmtId="0" fontId="22" fillId="0" borderId="0" xfId="0" applyFont="1"/>
    <xf numFmtId="0" fontId="22" fillId="0" borderId="17" xfId="0" applyFont="1" applyBorder="1"/>
    <xf numFmtId="165" fontId="23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3" fillId="0" borderId="17" xfId="0" applyFont="1" applyBorder="1"/>
    <xf numFmtId="0" fontId="22" fillId="0" borderId="18" xfId="0" applyFont="1" applyBorder="1"/>
    <xf numFmtId="0" fontId="22" fillId="0" borderId="19" xfId="0" applyFont="1" applyBorder="1"/>
    <xf numFmtId="165" fontId="23" fillId="0" borderId="19" xfId="0" applyNumberFormat="1" applyFont="1" applyBorder="1" applyAlignment="1">
      <alignment horizontal="center"/>
    </xf>
    <xf numFmtId="0" fontId="0" fillId="0" borderId="18" xfId="0" applyBorder="1"/>
    <xf numFmtId="0" fontId="0" fillId="0" borderId="14" xfId="0" applyBorder="1"/>
    <xf numFmtId="0" fontId="23" fillId="0" borderId="15" xfId="0" applyFont="1" applyBorder="1" applyAlignment="1">
      <alignment horizontal="center"/>
    </xf>
    <xf numFmtId="0" fontId="23" fillId="0" borderId="0" xfId="0" applyFont="1"/>
    <xf numFmtId="165" fontId="0" fillId="0" borderId="0" xfId="0" applyNumberFormat="1"/>
    <xf numFmtId="165" fontId="23" fillId="12" borderId="19" xfId="0" applyNumberFormat="1" applyFont="1" applyFill="1" applyBorder="1" applyAlignment="1">
      <alignment horizontal="center"/>
    </xf>
    <xf numFmtId="0" fontId="23" fillId="12" borderId="17" xfId="0" applyFont="1" applyFill="1" applyBorder="1" applyAlignment="1">
      <alignment horizontal="center"/>
    </xf>
    <xf numFmtId="0" fontId="0" fillId="0" borderId="14" xfId="0" applyBorder="1"/>
    <xf numFmtId="166" fontId="0" fillId="0" borderId="0" xfId="0" applyNumberFormat="1"/>
    <xf numFmtId="0" fontId="24" fillId="0" borderId="0" xfId="0" applyFont="1"/>
    <xf numFmtId="0" fontId="27" fillId="0" borderId="15" xfId="0" applyFont="1" applyBorder="1"/>
    <xf numFmtId="0" fontId="26" fillId="0" borderId="15" xfId="0" applyFont="1" applyBorder="1"/>
    <xf numFmtId="165" fontId="26" fillId="0" borderId="15" xfId="0" applyNumberFormat="1" applyFont="1" applyBorder="1"/>
    <xf numFmtId="0" fontId="26" fillId="0" borderId="0" xfId="0" applyFont="1"/>
    <xf numFmtId="0" fontId="26" fillId="0" borderId="16" xfId="0" applyFont="1" applyBorder="1"/>
    <xf numFmtId="0" fontId="27" fillId="0" borderId="16" xfId="0" applyFont="1" applyBorder="1" applyAlignment="1">
      <alignment horizontal="center"/>
    </xf>
    <xf numFmtId="0" fontId="25" fillId="0" borderId="0" xfId="0" applyFont="1"/>
    <xf numFmtId="0" fontId="25" fillId="0" borderId="17" xfId="0" applyFont="1" applyBorder="1"/>
    <xf numFmtId="165" fontId="27" fillId="0" borderId="17" xfId="0" applyNumberFormat="1" applyFont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7" fillId="0" borderId="17" xfId="0" applyFont="1" applyBorder="1"/>
    <xf numFmtId="0" fontId="25" fillId="0" borderId="18" xfId="0" applyFont="1" applyBorder="1"/>
    <xf numFmtId="0" fontId="25" fillId="0" borderId="19" xfId="0" applyFont="1" applyBorder="1"/>
    <xf numFmtId="165" fontId="27" fillId="0" borderId="19" xfId="0" applyNumberFormat="1" applyFont="1" applyBorder="1" applyAlignment="1">
      <alignment horizontal="center"/>
    </xf>
    <xf numFmtId="0" fontId="26" fillId="0" borderId="18" xfId="0" applyFont="1" applyBorder="1"/>
    <xf numFmtId="0" fontId="26" fillId="0" borderId="14" xfId="0" applyFont="1" applyBorder="1"/>
    <xf numFmtId="0" fontId="27" fillId="0" borderId="15" xfId="0" applyFont="1" applyBorder="1" applyAlignment="1">
      <alignment horizontal="center"/>
    </xf>
    <xf numFmtId="0" fontId="27" fillId="0" borderId="0" xfId="0" applyFont="1"/>
    <xf numFmtId="165" fontId="26" fillId="0" borderId="0" xfId="0" applyNumberFormat="1" applyFont="1"/>
    <xf numFmtId="2" fontId="0" fillId="0" borderId="0" xfId="0" applyNumberFormat="1" applyAlignment="1">
      <alignment horizontal="center"/>
    </xf>
    <xf numFmtId="165" fontId="1" fillId="0" borderId="0" xfId="0" applyNumberFormat="1" applyFont="1"/>
    <xf numFmtId="165" fontId="3" fillId="0" borderId="0" xfId="0" applyNumberFormat="1" applyFont="1"/>
    <xf numFmtId="0" fontId="25" fillId="13" borderId="14" xfId="0" applyFont="1" applyFill="1" applyBorder="1" applyAlignment="1">
      <alignment horizontal="center"/>
    </xf>
    <xf numFmtId="0" fontId="26" fillId="0" borderId="14" xfId="0" applyFont="1" applyBorder="1"/>
    <xf numFmtId="0" fontId="27" fillId="0" borderId="14" xfId="0" applyFont="1" applyBorder="1"/>
    <xf numFmtId="0" fontId="25" fillId="0" borderId="14" xfId="0" applyFont="1" applyBorder="1"/>
    <xf numFmtId="0" fontId="22" fillId="13" borderId="14" xfId="0" applyFont="1" applyFill="1" applyBorder="1" applyAlignment="1">
      <alignment horizontal="center"/>
    </xf>
    <xf numFmtId="0" fontId="0" fillId="0" borderId="14" xfId="0" applyBorder="1"/>
    <xf numFmtId="0" fontId="23" fillId="0" borderId="14" xfId="0" applyFont="1" applyBorder="1"/>
    <xf numFmtId="0" fontId="22" fillId="0" borderId="14" xfId="0" applyFont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 applyAlignment="1">
      <alignment horizontal="right"/>
    </xf>
    <xf numFmtId="0" fontId="1" fillId="5" borderId="3" xfId="0" applyFont="1" applyFill="1" applyBorder="1" applyAlignment="1">
      <alignment horizontal="right"/>
    </xf>
    <xf numFmtId="0" fontId="1" fillId="7" borderId="1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right"/>
    </xf>
    <xf numFmtId="0" fontId="1" fillId="9" borderId="3" xfId="0" applyFont="1" applyFill="1" applyBorder="1" applyAlignment="1">
      <alignment horizontal="right"/>
    </xf>
    <xf numFmtId="0" fontId="1" fillId="10" borderId="1" xfId="0" applyFont="1" applyFill="1" applyBorder="1" applyAlignment="1">
      <alignment horizontal="left" vertical="top" wrapText="1"/>
    </xf>
    <xf numFmtId="0" fontId="1" fillId="10" borderId="2" xfId="0" applyFont="1" applyFill="1" applyBorder="1" applyAlignment="1">
      <alignment horizontal="left" vertical="top" wrapText="1"/>
    </xf>
    <xf numFmtId="0" fontId="1" fillId="10" borderId="3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</cellXfs>
  <cellStyles count="6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GOV 312L (Hunter) Fall 2012, SI Leader: </a:t>
            </a:r>
            <a:r>
              <a:rPr lang="en-US" sz="1600" i="1"/>
              <a:t>Matthew Buehler</a:t>
            </a:r>
          </a:p>
          <a:p>
            <a:pPr>
              <a:defRPr sz="1600"/>
            </a:pPr>
            <a:r>
              <a:rPr lang="en-US" sz="1600"/>
              <a:t>Grade</a:t>
            </a:r>
            <a:r>
              <a:rPr lang="en-US" sz="1600" baseline="0"/>
              <a:t> vs. Attendance at SI Sessions</a:t>
            </a:r>
            <a:endParaRPr lang="en-US" sz="160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0942291304496"/>
          <c:y val="0.261111111111111"/>
          <c:w val="0.888750315301496"/>
          <c:h val="0.550247156605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'Hunter Attend'!$AV$23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'Hunter Attend'!$AU$24:$AU$191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10.0</c:v>
                </c:pt>
                <c:pt idx="158">
                  <c:v>10.0</c:v>
                </c:pt>
                <c:pt idx="159">
                  <c:v>11.0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14.0</c:v>
                </c:pt>
                <c:pt idx="167">
                  <c:v>14.0</c:v>
                </c:pt>
              </c:numCache>
            </c:numRef>
          </c:xVal>
          <c:yVal>
            <c:numRef>
              <c:f>'Hunter Attend'!$AV$24:$AV$191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0.667</c:v>
                </c:pt>
                <c:pt idx="7">
                  <c:v>1.333</c:v>
                </c:pt>
                <c:pt idx="8">
                  <c:v>1.333</c:v>
                </c:pt>
                <c:pt idx="9">
                  <c:v>1.333</c:v>
                </c:pt>
                <c:pt idx="10">
                  <c:v>1.667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2.333</c:v>
                </c:pt>
                <c:pt idx="18">
                  <c:v>2.333</c:v>
                </c:pt>
                <c:pt idx="19">
                  <c:v>2.333</c:v>
                </c:pt>
                <c:pt idx="20">
                  <c:v>2.333</c:v>
                </c:pt>
                <c:pt idx="21">
                  <c:v>2.333</c:v>
                </c:pt>
                <c:pt idx="22">
                  <c:v>2.333</c:v>
                </c:pt>
                <c:pt idx="23">
                  <c:v>2.667</c:v>
                </c:pt>
                <c:pt idx="24">
                  <c:v>2.667</c:v>
                </c:pt>
                <c:pt idx="25">
                  <c:v>2.667</c:v>
                </c:pt>
                <c:pt idx="26">
                  <c:v>2.667</c:v>
                </c:pt>
                <c:pt idx="27">
                  <c:v>2.667</c:v>
                </c:pt>
                <c:pt idx="28">
                  <c:v>2.667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3.333</c:v>
                </c:pt>
                <c:pt idx="36">
                  <c:v>3.333</c:v>
                </c:pt>
                <c:pt idx="37">
                  <c:v>3.333</c:v>
                </c:pt>
                <c:pt idx="38">
                  <c:v>3.333</c:v>
                </c:pt>
                <c:pt idx="39">
                  <c:v>3.333</c:v>
                </c:pt>
                <c:pt idx="40">
                  <c:v>3.333</c:v>
                </c:pt>
                <c:pt idx="41">
                  <c:v>3.333</c:v>
                </c:pt>
                <c:pt idx="42">
                  <c:v>3.667</c:v>
                </c:pt>
                <c:pt idx="43">
                  <c:v>3.667</c:v>
                </c:pt>
                <c:pt idx="44">
                  <c:v>3.667</c:v>
                </c:pt>
                <c:pt idx="45">
                  <c:v>3.667</c:v>
                </c:pt>
                <c:pt idx="46">
                  <c:v>4.0</c:v>
                </c:pt>
                <c:pt idx="47">
                  <c:v>0.667</c:v>
                </c:pt>
                <c:pt idx="48">
                  <c:v>1.0</c:v>
                </c:pt>
                <c:pt idx="49">
                  <c:v>1.333</c:v>
                </c:pt>
                <c:pt idx="50">
                  <c:v>1.333</c:v>
                </c:pt>
                <c:pt idx="51">
                  <c:v>1.667</c:v>
                </c:pt>
                <c:pt idx="52">
                  <c:v>1.667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2.333</c:v>
                </c:pt>
                <c:pt idx="59">
                  <c:v>2.333</c:v>
                </c:pt>
                <c:pt idx="60">
                  <c:v>2.333</c:v>
                </c:pt>
                <c:pt idx="61">
                  <c:v>2.333</c:v>
                </c:pt>
                <c:pt idx="62">
                  <c:v>2.333</c:v>
                </c:pt>
                <c:pt idx="63">
                  <c:v>2.333</c:v>
                </c:pt>
                <c:pt idx="64">
                  <c:v>2.333</c:v>
                </c:pt>
                <c:pt idx="65">
                  <c:v>2.333</c:v>
                </c:pt>
                <c:pt idx="66">
                  <c:v>2.667</c:v>
                </c:pt>
                <c:pt idx="67">
                  <c:v>2.667</c:v>
                </c:pt>
                <c:pt idx="68">
                  <c:v>2.667</c:v>
                </c:pt>
                <c:pt idx="69">
                  <c:v>2.667</c:v>
                </c:pt>
                <c:pt idx="70">
                  <c:v>2.667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3.333</c:v>
                </c:pt>
                <c:pt idx="77">
                  <c:v>3.333</c:v>
                </c:pt>
                <c:pt idx="78">
                  <c:v>3.333</c:v>
                </c:pt>
                <c:pt idx="79">
                  <c:v>3.333</c:v>
                </c:pt>
                <c:pt idx="80">
                  <c:v>3.333</c:v>
                </c:pt>
                <c:pt idx="81">
                  <c:v>3.333</c:v>
                </c:pt>
                <c:pt idx="82">
                  <c:v>3.333</c:v>
                </c:pt>
                <c:pt idx="83">
                  <c:v>3.667</c:v>
                </c:pt>
                <c:pt idx="84">
                  <c:v>3.667</c:v>
                </c:pt>
                <c:pt idx="85">
                  <c:v>3.667</c:v>
                </c:pt>
                <c:pt idx="86">
                  <c:v>3.667</c:v>
                </c:pt>
                <c:pt idx="87">
                  <c:v>3.667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1.667</c:v>
                </c:pt>
                <c:pt idx="93">
                  <c:v>2.333</c:v>
                </c:pt>
                <c:pt idx="94">
                  <c:v>2.333</c:v>
                </c:pt>
                <c:pt idx="95">
                  <c:v>2.667</c:v>
                </c:pt>
                <c:pt idx="96">
                  <c:v>3.0</c:v>
                </c:pt>
                <c:pt idx="97">
                  <c:v>3.0</c:v>
                </c:pt>
                <c:pt idx="98">
                  <c:v>3.333</c:v>
                </c:pt>
                <c:pt idx="99">
                  <c:v>3.333</c:v>
                </c:pt>
                <c:pt idx="100">
                  <c:v>3.333</c:v>
                </c:pt>
                <c:pt idx="101">
                  <c:v>3.333</c:v>
                </c:pt>
                <c:pt idx="102">
                  <c:v>3.333</c:v>
                </c:pt>
                <c:pt idx="103">
                  <c:v>3.333</c:v>
                </c:pt>
                <c:pt idx="104">
                  <c:v>3.667</c:v>
                </c:pt>
                <c:pt idx="105">
                  <c:v>3.667</c:v>
                </c:pt>
                <c:pt idx="106">
                  <c:v>3.667</c:v>
                </c:pt>
                <c:pt idx="107">
                  <c:v>3.667</c:v>
                </c:pt>
                <c:pt idx="108">
                  <c:v>3.667</c:v>
                </c:pt>
                <c:pt idx="109">
                  <c:v>4.0</c:v>
                </c:pt>
                <c:pt idx="110">
                  <c:v>4.0</c:v>
                </c:pt>
                <c:pt idx="111">
                  <c:v>1.0</c:v>
                </c:pt>
                <c:pt idx="112">
                  <c:v>1.333</c:v>
                </c:pt>
                <c:pt idx="113">
                  <c:v>2.667</c:v>
                </c:pt>
                <c:pt idx="114">
                  <c:v>2.667</c:v>
                </c:pt>
                <c:pt idx="115">
                  <c:v>2.667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3.667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2.333</c:v>
                </c:pt>
                <c:pt idx="133">
                  <c:v>3.667</c:v>
                </c:pt>
                <c:pt idx="134">
                  <c:v>3.667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3.0</c:v>
                </c:pt>
                <c:pt idx="139">
                  <c:v>3.0</c:v>
                </c:pt>
                <c:pt idx="140">
                  <c:v>3.667</c:v>
                </c:pt>
                <c:pt idx="141">
                  <c:v>3.667</c:v>
                </c:pt>
                <c:pt idx="142">
                  <c:v>4.0</c:v>
                </c:pt>
                <c:pt idx="143">
                  <c:v>2.333</c:v>
                </c:pt>
                <c:pt idx="144">
                  <c:v>3.0</c:v>
                </c:pt>
                <c:pt idx="145">
                  <c:v>3.0</c:v>
                </c:pt>
                <c:pt idx="146">
                  <c:v>3.333</c:v>
                </c:pt>
                <c:pt idx="147">
                  <c:v>3.667</c:v>
                </c:pt>
                <c:pt idx="148">
                  <c:v>3.667</c:v>
                </c:pt>
                <c:pt idx="149">
                  <c:v>4.0</c:v>
                </c:pt>
                <c:pt idx="150">
                  <c:v>4.0</c:v>
                </c:pt>
                <c:pt idx="151">
                  <c:v>3.333</c:v>
                </c:pt>
                <c:pt idx="152">
                  <c:v>3.333</c:v>
                </c:pt>
                <c:pt idx="153">
                  <c:v>3.667</c:v>
                </c:pt>
                <c:pt idx="154">
                  <c:v>3.0</c:v>
                </c:pt>
                <c:pt idx="155">
                  <c:v>3.667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3.333</c:v>
                </c:pt>
                <c:pt idx="161">
                  <c:v>3.333</c:v>
                </c:pt>
                <c:pt idx="162">
                  <c:v>4.0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3.0</c:v>
                </c:pt>
                <c:pt idx="167">
                  <c:v>3.667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776728"/>
        <c:axId val="565003192"/>
      </c:scatterChart>
      <c:valAx>
        <c:axId val="545776728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72012137923193"/>
              <c:y val="0.902777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5003192"/>
        <c:crosses val="autoZero"/>
        <c:crossBetween val="midCat"/>
        <c:majorUnit val="1.0"/>
      </c:valAx>
      <c:valAx>
        <c:axId val="565003192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865800865800866"/>
              <c:y val="0.3398381452318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4577672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vs. Attendance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'Madrid Attend'!$BB$28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strRef>
              <c:f>'Madrid Attend'!$BA$29:$BA$32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'Madrid Attend'!$BB$29:$BB$32</c:f>
              <c:numCache>
                <c:formatCode>General</c:formatCode>
                <c:ptCount val="4"/>
                <c:pt idx="0">
                  <c:v>2.934386363636363</c:v>
                </c:pt>
                <c:pt idx="1">
                  <c:v>3.1</c:v>
                </c:pt>
                <c:pt idx="2">
                  <c:v>3.466666666666666</c:v>
                </c:pt>
                <c:pt idx="3">
                  <c:v>3.250125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370136"/>
        <c:axId val="659373080"/>
      </c:barChart>
      <c:catAx>
        <c:axId val="65937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59373080"/>
        <c:crosses val="autoZero"/>
        <c:auto val="1"/>
        <c:lblAlgn val="ctr"/>
        <c:lblOffset val="100"/>
        <c:noMultiLvlLbl val="0"/>
      </c:catAx>
      <c:valAx>
        <c:axId val="65937308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37013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GOV 312L (Madrid) Fall 2012, SI Leader: Danilo Contreras</a:t>
            </a:r>
          </a:p>
          <a:p>
            <a:pPr>
              <a:defRPr sz="1600"/>
            </a:pPr>
            <a:r>
              <a:rPr lang="en-US" sz="1600"/>
              <a:t>Grade vs. Attendance at SI Sessions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20526754964878"/>
          <c:y val="0.238888888888889"/>
          <c:w val="0.901165111586485"/>
          <c:h val="0.577099008457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'Madrid Attend'!$AT$23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'Madrid Attend'!$AS$24:$AS$198</c:f>
              <c:numCache>
                <c:formatCode>General</c:formatCode>
                <c:ptCount val="1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10.0</c:v>
                </c:pt>
                <c:pt idx="172">
                  <c:v>10.0</c:v>
                </c:pt>
                <c:pt idx="173">
                  <c:v>11.0</c:v>
                </c:pt>
                <c:pt idx="174">
                  <c:v>11.0</c:v>
                </c:pt>
              </c:numCache>
            </c:numRef>
          </c:xVal>
          <c:yVal>
            <c:numRef>
              <c:f>'Madrid Attend'!$AT$24:$AT$198</c:f>
              <c:numCache>
                <c:formatCode>General</c:formatCode>
                <c:ptCount val="175"/>
                <c:pt idx="0">
                  <c:v>0.667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1.333</c:v>
                </c:pt>
                <c:pt idx="5">
                  <c:v>1.333</c:v>
                </c:pt>
                <c:pt idx="6">
                  <c:v>1.333</c:v>
                </c:pt>
                <c:pt idx="7">
                  <c:v>1.667</c:v>
                </c:pt>
                <c:pt idx="8">
                  <c:v>1.667</c:v>
                </c:pt>
                <c:pt idx="9">
                  <c:v>1.667</c:v>
                </c:pt>
                <c:pt idx="10">
                  <c:v>2.0</c:v>
                </c:pt>
                <c:pt idx="11">
                  <c:v>2.0</c:v>
                </c:pt>
                <c:pt idx="12">
                  <c:v>2.333</c:v>
                </c:pt>
                <c:pt idx="13">
                  <c:v>2.333</c:v>
                </c:pt>
                <c:pt idx="14">
                  <c:v>2.333</c:v>
                </c:pt>
                <c:pt idx="15">
                  <c:v>2.333</c:v>
                </c:pt>
                <c:pt idx="16">
                  <c:v>2.333</c:v>
                </c:pt>
                <c:pt idx="17">
                  <c:v>2.333</c:v>
                </c:pt>
                <c:pt idx="18">
                  <c:v>2.333</c:v>
                </c:pt>
                <c:pt idx="19">
                  <c:v>2.667</c:v>
                </c:pt>
                <c:pt idx="20">
                  <c:v>2.667</c:v>
                </c:pt>
                <c:pt idx="21">
                  <c:v>2.667</c:v>
                </c:pt>
                <c:pt idx="22">
                  <c:v>2.667</c:v>
                </c:pt>
                <c:pt idx="23">
                  <c:v>2.667</c:v>
                </c:pt>
                <c:pt idx="24">
                  <c:v>2.667</c:v>
                </c:pt>
                <c:pt idx="25">
                  <c:v>2.667</c:v>
                </c:pt>
                <c:pt idx="26">
                  <c:v>2.667</c:v>
                </c:pt>
                <c:pt idx="27">
                  <c:v>2.667</c:v>
                </c:pt>
                <c:pt idx="28">
                  <c:v>2.667</c:v>
                </c:pt>
                <c:pt idx="29">
                  <c:v>2.667</c:v>
                </c:pt>
                <c:pt idx="30">
                  <c:v>2.667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3.333</c:v>
                </c:pt>
                <c:pt idx="48">
                  <c:v>3.333</c:v>
                </c:pt>
                <c:pt idx="49">
                  <c:v>3.333</c:v>
                </c:pt>
                <c:pt idx="50">
                  <c:v>3.333</c:v>
                </c:pt>
                <c:pt idx="51">
                  <c:v>3.333</c:v>
                </c:pt>
                <c:pt idx="52">
                  <c:v>3.333</c:v>
                </c:pt>
                <c:pt idx="53">
                  <c:v>3.333</c:v>
                </c:pt>
                <c:pt idx="54">
                  <c:v>3.333</c:v>
                </c:pt>
                <c:pt idx="55">
                  <c:v>3.333</c:v>
                </c:pt>
                <c:pt idx="56">
                  <c:v>3.667</c:v>
                </c:pt>
                <c:pt idx="57">
                  <c:v>3.667</c:v>
                </c:pt>
                <c:pt idx="58">
                  <c:v>3.667</c:v>
                </c:pt>
                <c:pt idx="59">
                  <c:v>3.667</c:v>
                </c:pt>
                <c:pt idx="60">
                  <c:v>3.667</c:v>
                </c:pt>
                <c:pt idx="61">
                  <c:v>3.667</c:v>
                </c:pt>
                <c:pt idx="62">
                  <c:v>3.667</c:v>
                </c:pt>
                <c:pt idx="63">
                  <c:v>3.667</c:v>
                </c:pt>
                <c:pt idx="64">
                  <c:v>3.667</c:v>
                </c:pt>
                <c:pt idx="65">
                  <c:v>3.667</c:v>
                </c:pt>
                <c:pt idx="66">
                  <c:v>3.667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1.667</c:v>
                </c:pt>
                <c:pt idx="77">
                  <c:v>1.667</c:v>
                </c:pt>
                <c:pt idx="78">
                  <c:v>1.667</c:v>
                </c:pt>
                <c:pt idx="79">
                  <c:v>2.0</c:v>
                </c:pt>
                <c:pt idx="80">
                  <c:v>2.0</c:v>
                </c:pt>
                <c:pt idx="81">
                  <c:v>2.333</c:v>
                </c:pt>
                <c:pt idx="82">
                  <c:v>2.333</c:v>
                </c:pt>
                <c:pt idx="83">
                  <c:v>2.333</c:v>
                </c:pt>
                <c:pt idx="84">
                  <c:v>2.667</c:v>
                </c:pt>
                <c:pt idx="85">
                  <c:v>2.667</c:v>
                </c:pt>
                <c:pt idx="86">
                  <c:v>2.667</c:v>
                </c:pt>
                <c:pt idx="87">
                  <c:v>2.667</c:v>
                </c:pt>
                <c:pt idx="88">
                  <c:v>2.667</c:v>
                </c:pt>
                <c:pt idx="89">
                  <c:v>2.667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3.333</c:v>
                </c:pt>
                <c:pt idx="100">
                  <c:v>3.333</c:v>
                </c:pt>
                <c:pt idx="101">
                  <c:v>3.333</c:v>
                </c:pt>
                <c:pt idx="102">
                  <c:v>3.667</c:v>
                </c:pt>
                <c:pt idx="103">
                  <c:v>3.667</c:v>
                </c:pt>
                <c:pt idx="104">
                  <c:v>3.667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2.0</c:v>
                </c:pt>
                <c:pt idx="109">
                  <c:v>2.333</c:v>
                </c:pt>
                <c:pt idx="110">
                  <c:v>2.333</c:v>
                </c:pt>
                <c:pt idx="111">
                  <c:v>2.667</c:v>
                </c:pt>
                <c:pt idx="112">
                  <c:v>2.667</c:v>
                </c:pt>
                <c:pt idx="113">
                  <c:v>2.667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3.333</c:v>
                </c:pt>
                <c:pt idx="123">
                  <c:v>3.333</c:v>
                </c:pt>
                <c:pt idx="124">
                  <c:v>3.667</c:v>
                </c:pt>
                <c:pt idx="125">
                  <c:v>3.667</c:v>
                </c:pt>
                <c:pt idx="126">
                  <c:v>3.667</c:v>
                </c:pt>
                <c:pt idx="127">
                  <c:v>3.667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2.667</c:v>
                </c:pt>
                <c:pt idx="133">
                  <c:v>2.667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3.333</c:v>
                </c:pt>
                <c:pt idx="140">
                  <c:v>2.333</c:v>
                </c:pt>
                <c:pt idx="141">
                  <c:v>2.667</c:v>
                </c:pt>
                <c:pt idx="142">
                  <c:v>3.333</c:v>
                </c:pt>
                <c:pt idx="143">
                  <c:v>3.667</c:v>
                </c:pt>
                <c:pt idx="144">
                  <c:v>4.0</c:v>
                </c:pt>
                <c:pt idx="145">
                  <c:v>4.0</c:v>
                </c:pt>
                <c:pt idx="146">
                  <c:v>2.0</c:v>
                </c:pt>
                <c:pt idx="147">
                  <c:v>2.333</c:v>
                </c:pt>
                <c:pt idx="148">
                  <c:v>3.0</c:v>
                </c:pt>
                <c:pt idx="149">
                  <c:v>3.333</c:v>
                </c:pt>
                <c:pt idx="150">
                  <c:v>3.667</c:v>
                </c:pt>
                <c:pt idx="151">
                  <c:v>4.0</c:v>
                </c:pt>
                <c:pt idx="152">
                  <c:v>3.0</c:v>
                </c:pt>
                <c:pt idx="153">
                  <c:v>3.667</c:v>
                </c:pt>
                <c:pt idx="154">
                  <c:v>3.667</c:v>
                </c:pt>
                <c:pt idx="155">
                  <c:v>3.667</c:v>
                </c:pt>
                <c:pt idx="156">
                  <c:v>4.0</c:v>
                </c:pt>
                <c:pt idx="157">
                  <c:v>2.667</c:v>
                </c:pt>
                <c:pt idx="158">
                  <c:v>3.0</c:v>
                </c:pt>
                <c:pt idx="159">
                  <c:v>3.0</c:v>
                </c:pt>
                <c:pt idx="160">
                  <c:v>3.333</c:v>
                </c:pt>
                <c:pt idx="161">
                  <c:v>3.333</c:v>
                </c:pt>
                <c:pt idx="162">
                  <c:v>3.333</c:v>
                </c:pt>
                <c:pt idx="163">
                  <c:v>3.333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2.333</c:v>
                </c:pt>
                <c:pt idx="168">
                  <c:v>2.667</c:v>
                </c:pt>
                <c:pt idx="169">
                  <c:v>3.667</c:v>
                </c:pt>
                <c:pt idx="170">
                  <c:v>3.667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98712"/>
        <c:axId val="564793608"/>
      </c:scatterChart>
      <c:valAx>
        <c:axId val="564898712"/>
        <c:scaling>
          <c:orientation val="minMax"/>
          <c:max val="11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99217635367833"/>
              <c:y val="0.902777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4793608"/>
        <c:crosses val="autoZero"/>
        <c:crossBetween val="midCat"/>
        <c:majorUnit val="1.0"/>
      </c:valAx>
      <c:valAx>
        <c:axId val="564793608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92485549132948"/>
              <c:y val="0.3055788859725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4898712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GOV 312P (Stauffer) Fall 2012,</a:t>
            </a:r>
            <a:r>
              <a:rPr lang="en-US" sz="1600" baseline="0"/>
              <a:t> SI Leader: Kanishka Marasinghe</a:t>
            </a:r>
          </a:p>
          <a:p>
            <a:pPr>
              <a:defRPr sz="1600"/>
            </a:pPr>
            <a:r>
              <a:rPr lang="en-US" sz="1600" baseline="0"/>
              <a:t>Grade vs. Attendance at SI Sessions</a:t>
            </a:r>
            <a:endParaRPr lang="en-US" sz="16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'Stauffer Attend'!$AT$23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'Stauffer Attend'!$AS$24:$AS$84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8.0</c:v>
                </c:pt>
                <c:pt idx="56">
                  <c:v>8.0</c:v>
                </c:pt>
                <c:pt idx="57">
                  <c:v>10.0</c:v>
                </c:pt>
                <c:pt idx="58">
                  <c:v>11.0</c:v>
                </c:pt>
                <c:pt idx="59">
                  <c:v>12.0</c:v>
                </c:pt>
                <c:pt idx="60">
                  <c:v>13.0</c:v>
                </c:pt>
              </c:numCache>
            </c:numRef>
          </c:xVal>
          <c:yVal>
            <c:numRef>
              <c:f>'Stauffer Attend'!$AT$24:$AT$84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1.667</c:v>
                </c:pt>
                <c:pt idx="5">
                  <c:v>1.667</c:v>
                </c:pt>
                <c:pt idx="6">
                  <c:v>1.667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2.333</c:v>
                </c:pt>
                <c:pt idx="13">
                  <c:v>2.333</c:v>
                </c:pt>
                <c:pt idx="14">
                  <c:v>2.667</c:v>
                </c:pt>
                <c:pt idx="15">
                  <c:v>2.667</c:v>
                </c:pt>
                <c:pt idx="16">
                  <c:v>2.667</c:v>
                </c:pt>
                <c:pt idx="17">
                  <c:v>2.667</c:v>
                </c:pt>
                <c:pt idx="18">
                  <c:v>2.667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3.333</c:v>
                </c:pt>
                <c:pt idx="24">
                  <c:v>3.333</c:v>
                </c:pt>
                <c:pt idx="25">
                  <c:v>3.333</c:v>
                </c:pt>
                <c:pt idx="26">
                  <c:v>3.333</c:v>
                </c:pt>
                <c:pt idx="27">
                  <c:v>3.333</c:v>
                </c:pt>
                <c:pt idx="28">
                  <c:v>3.667</c:v>
                </c:pt>
                <c:pt idx="29">
                  <c:v>3.667</c:v>
                </c:pt>
                <c:pt idx="30">
                  <c:v>3.667</c:v>
                </c:pt>
                <c:pt idx="31">
                  <c:v>3.667</c:v>
                </c:pt>
                <c:pt idx="32">
                  <c:v>3.667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2.333</c:v>
                </c:pt>
                <c:pt idx="38">
                  <c:v>2.667</c:v>
                </c:pt>
                <c:pt idx="39">
                  <c:v>3.0</c:v>
                </c:pt>
                <c:pt idx="40">
                  <c:v>3.333</c:v>
                </c:pt>
                <c:pt idx="41">
                  <c:v>3.667</c:v>
                </c:pt>
                <c:pt idx="42">
                  <c:v>3.667</c:v>
                </c:pt>
                <c:pt idx="43">
                  <c:v>4.0</c:v>
                </c:pt>
                <c:pt idx="44">
                  <c:v>2.667</c:v>
                </c:pt>
                <c:pt idx="45">
                  <c:v>2.667</c:v>
                </c:pt>
                <c:pt idx="46">
                  <c:v>3.0</c:v>
                </c:pt>
                <c:pt idx="47">
                  <c:v>3.667</c:v>
                </c:pt>
                <c:pt idx="48">
                  <c:v>4.0</c:v>
                </c:pt>
                <c:pt idx="49">
                  <c:v>4.0</c:v>
                </c:pt>
                <c:pt idx="50">
                  <c:v>0.667</c:v>
                </c:pt>
                <c:pt idx="51">
                  <c:v>4.0</c:v>
                </c:pt>
                <c:pt idx="52">
                  <c:v>3.0</c:v>
                </c:pt>
                <c:pt idx="53">
                  <c:v>3.333</c:v>
                </c:pt>
                <c:pt idx="54">
                  <c:v>3.667</c:v>
                </c:pt>
                <c:pt idx="55">
                  <c:v>4.0</c:v>
                </c:pt>
                <c:pt idx="56">
                  <c:v>4.0</c:v>
                </c:pt>
                <c:pt idx="57">
                  <c:v>3.667</c:v>
                </c:pt>
                <c:pt idx="58">
                  <c:v>2.667</c:v>
                </c:pt>
                <c:pt idx="59">
                  <c:v>3.667</c:v>
                </c:pt>
                <c:pt idx="60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89544"/>
        <c:axId val="629192328"/>
      </c:scatterChart>
      <c:valAx>
        <c:axId val="629189544"/>
        <c:scaling>
          <c:orientation val="minMax"/>
          <c:max val="13.0"/>
        </c:scaling>
        <c:delete val="0"/>
        <c:axPos val="b"/>
        <c:numFmt formatCode="General" sourceLinked="1"/>
        <c:majorTickMark val="out"/>
        <c:minorTickMark val="none"/>
        <c:tickLblPos val="nextTo"/>
        <c:crossAx val="629192328"/>
        <c:crosses val="autoZero"/>
        <c:crossBetween val="midCat"/>
        <c:majorUnit val="1.0"/>
      </c:valAx>
      <c:valAx>
        <c:axId val="629192328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18954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'Stauffer Attend'!$E$18:$AF$18</c:f>
              <c:strCache>
                <c:ptCount val="28"/>
                <c:pt idx="0">
                  <c:v>M 9/3</c:v>
                </c:pt>
                <c:pt idx="1">
                  <c:v>T 9/4</c:v>
                </c:pt>
                <c:pt idx="2">
                  <c:v>M 9/10</c:v>
                </c:pt>
                <c:pt idx="3">
                  <c:v>T 9/11</c:v>
                </c:pt>
                <c:pt idx="4">
                  <c:v>M 9/17</c:v>
                </c:pt>
                <c:pt idx="5">
                  <c:v>T 9/18</c:v>
                </c:pt>
                <c:pt idx="6">
                  <c:v>M 9/24</c:v>
                </c:pt>
                <c:pt idx="7">
                  <c:v>T 9/25</c:v>
                </c:pt>
                <c:pt idx="8">
                  <c:v>M 10/1</c:v>
                </c:pt>
                <c:pt idx="9">
                  <c:v>T 10/2</c:v>
                </c:pt>
                <c:pt idx="10">
                  <c:v>M 10/8</c:v>
                </c:pt>
                <c:pt idx="11">
                  <c:v>T 10/9</c:v>
                </c:pt>
                <c:pt idx="12">
                  <c:v>M 10/15</c:v>
                </c:pt>
                <c:pt idx="13">
                  <c:v>T 10/16</c:v>
                </c:pt>
                <c:pt idx="14">
                  <c:v>M 10/22</c:v>
                </c:pt>
                <c:pt idx="15">
                  <c:v>T 10/23</c:v>
                </c:pt>
                <c:pt idx="16">
                  <c:v>M 10/29</c:v>
                </c:pt>
                <c:pt idx="17">
                  <c:v>T 10/30</c:v>
                </c:pt>
                <c:pt idx="18">
                  <c:v>M 11/5</c:v>
                </c:pt>
                <c:pt idx="19">
                  <c:v>T 11/6</c:v>
                </c:pt>
                <c:pt idx="20">
                  <c:v>M 11/12</c:v>
                </c:pt>
                <c:pt idx="21">
                  <c:v>T 11/13</c:v>
                </c:pt>
                <c:pt idx="22">
                  <c:v>M 11/19</c:v>
                </c:pt>
                <c:pt idx="23">
                  <c:v>T 11/20</c:v>
                </c:pt>
                <c:pt idx="24">
                  <c:v>M 11/26</c:v>
                </c:pt>
                <c:pt idx="25">
                  <c:v>T 11/27</c:v>
                </c:pt>
                <c:pt idx="26">
                  <c:v>M 12/3</c:v>
                </c:pt>
                <c:pt idx="27">
                  <c:v>T 12/4</c:v>
                </c:pt>
              </c:strCache>
            </c:strRef>
          </c:cat>
          <c:val>
            <c:numRef>
              <c:f>'Stauffer Attend'!$E$19:$AF$19</c:f>
              <c:numCache>
                <c:formatCode>General</c:formatCode>
                <c:ptCount val="28"/>
                <c:pt idx="0">
                  <c:v>0.0</c:v>
                </c:pt>
                <c:pt idx="1">
                  <c:v>6.0</c:v>
                </c:pt>
                <c:pt idx="2">
                  <c:v>9.0</c:v>
                </c:pt>
                <c:pt idx="3">
                  <c:v>6.0</c:v>
                </c:pt>
                <c:pt idx="4">
                  <c:v>6.0</c:v>
                </c:pt>
                <c:pt idx="5">
                  <c:v>2.0</c:v>
                </c:pt>
                <c:pt idx="6">
                  <c:v>6.0</c:v>
                </c:pt>
                <c:pt idx="7">
                  <c:v>4.0</c:v>
                </c:pt>
                <c:pt idx="8">
                  <c:v>8.0</c:v>
                </c:pt>
                <c:pt idx="9">
                  <c:v>5.0</c:v>
                </c:pt>
                <c:pt idx="10">
                  <c:v>0.0</c:v>
                </c:pt>
                <c:pt idx="11">
                  <c:v>0.0</c:v>
                </c:pt>
                <c:pt idx="12">
                  <c:v>5.0</c:v>
                </c:pt>
                <c:pt idx="13">
                  <c:v>1.0</c:v>
                </c:pt>
                <c:pt idx="14">
                  <c:v>3.0</c:v>
                </c:pt>
                <c:pt idx="15">
                  <c:v>2.0</c:v>
                </c:pt>
                <c:pt idx="16">
                  <c:v>5.0</c:v>
                </c:pt>
                <c:pt idx="17">
                  <c:v>3.0</c:v>
                </c:pt>
                <c:pt idx="18">
                  <c:v>3.0</c:v>
                </c:pt>
                <c:pt idx="19">
                  <c:v>2.0</c:v>
                </c:pt>
                <c:pt idx="20">
                  <c:v>4.0</c:v>
                </c:pt>
                <c:pt idx="21">
                  <c:v>2.0</c:v>
                </c:pt>
                <c:pt idx="22">
                  <c:v>4.0</c:v>
                </c:pt>
                <c:pt idx="23">
                  <c:v>1.0</c:v>
                </c:pt>
                <c:pt idx="24">
                  <c:v>5.0</c:v>
                </c:pt>
                <c:pt idx="25">
                  <c:v>3.0</c:v>
                </c:pt>
                <c:pt idx="26">
                  <c:v>4.0</c:v>
                </c:pt>
                <c:pt idx="27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577112"/>
        <c:axId val="658580104"/>
      </c:barChart>
      <c:catAx>
        <c:axId val="65857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658580104"/>
        <c:crosses val="autoZero"/>
        <c:auto val="1"/>
        <c:lblAlgn val="ctr"/>
        <c:lblOffset val="100"/>
        <c:noMultiLvlLbl val="0"/>
      </c:catAx>
      <c:valAx>
        <c:axId val="65858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57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'Anderson Attend'!$E$18:$AI$18</c:f>
              <c:strCache>
                <c:ptCount val="31"/>
                <c:pt idx="0">
                  <c:v>W 8/29</c:v>
                </c:pt>
                <c:pt idx="1">
                  <c:v>TH 8/30</c:v>
                </c:pt>
                <c:pt idx="2">
                  <c:v>W 9/5</c:v>
                </c:pt>
                <c:pt idx="3">
                  <c:v>TH 9/6</c:v>
                </c:pt>
                <c:pt idx="4">
                  <c:v>W 9/12</c:v>
                </c:pt>
                <c:pt idx="5">
                  <c:v>TH 9/13</c:v>
                </c:pt>
                <c:pt idx="6">
                  <c:v>W 9/19</c:v>
                </c:pt>
                <c:pt idx="7">
                  <c:v>TH 9/20</c:v>
                </c:pt>
                <c:pt idx="8">
                  <c:v>W 9/26</c:v>
                </c:pt>
                <c:pt idx="9">
                  <c:v>TH 9/27</c:v>
                </c:pt>
                <c:pt idx="10">
                  <c:v>W 10/3</c:v>
                </c:pt>
                <c:pt idx="11">
                  <c:v>TH 10/4</c:v>
                </c:pt>
                <c:pt idx="12">
                  <c:v>W 10/10</c:v>
                </c:pt>
                <c:pt idx="13">
                  <c:v>TH 10/11</c:v>
                </c:pt>
                <c:pt idx="14">
                  <c:v>W 10/17</c:v>
                </c:pt>
                <c:pt idx="15">
                  <c:v>TH 10/18</c:v>
                </c:pt>
                <c:pt idx="16">
                  <c:v>W 10/24</c:v>
                </c:pt>
                <c:pt idx="17">
                  <c:v>TH 10/25</c:v>
                </c:pt>
                <c:pt idx="18">
                  <c:v>W 10/31</c:v>
                </c:pt>
                <c:pt idx="19">
                  <c:v>TH 11/1</c:v>
                </c:pt>
                <c:pt idx="20">
                  <c:v>W 11/7</c:v>
                </c:pt>
                <c:pt idx="21">
                  <c:v>TH 11/8</c:v>
                </c:pt>
                <c:pt idx="22">
                  <c:v>W 11/14</c:v>
                </c:pt>
                <c:pt idx="23">
                  <c:v>TH 11/15</c:v>
                </c:pt>
                <c:pt idx="24">
                  <c:v>W 11/21</c:v>
                </c:pt>
                <c:pt idx="25">
                  <c:v>TH 11/22</c:v>
                </c:pt>
                <c:pt idx="26">
                  <c:v>W 11/28</c:v>
                </c:pt>
                <c:pt idx="27">
                  <c:v>TH 11/29</c:v>
                </c:pt>
                <c:pt idx="28">
                  <c:v>W 12/5</c:v>
                </c:pt>
                <c:pt idx="29">
                  <c:v>TH 12/6</c:v>
                </c:pt>
                <c:pt idx="30">
                  <c:v>T 12/11</c:v>
                </c:pt>
              </c:strCache>
            </c:strRef>
          </c:cat>
          <c:val>
            <c:numRef>
              <c:f>'Anderson Attend'!$E$19:$AI$19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6.0</c:v>
                </c:pt>
                <c:pt idx="4">
                  <c:v>3.0</c:v>
                </c:pt>
                <c:pt idx="5">
                  <c:v>2.0</c:v>
                </c:pt>
                <c:pt idx="6">
                  <c:v>16.0</c:v>
                </c:pt>
                <c:pt idx="7">
                  <c:v>9.0</c:v>
                </c:pt>
                <c:pt idx="8">
                  <c:v>7.0</c:v>
                </c:pt>
                <c:pt idx="9">
                  <c:v>5.0</c:v>
                </c:pt>
                <c:pt idx="10">
                  <c:v>6.0</c:v>
                </c:pt>
                <c:pt idx="11">
                  <c:v>4.0</c:v>
                </c:pt>
                <c:pt idx="12">
                  <c:v>18.0</c:v>
                </c:pt>
                <c:pt idx="13">
                  <c:v>18.0</c:v>
                </c:pt>
                <c:pt idx="14">
                  <c:v>0.0</c:v>
                </c:pt>
                <c:pt idx="15">
                  <c:v>0.0</c:v>
                </c:pt>
                <c:pt idx="16">
                  <c:v>5.0</c:v>
                </c:pt>
                <c:pt idx="17">
                  <c:v>11.0</c:v>
                </c:pt>
                <c:pt idx="18">
                  <c:v>7.0</c:v>
                </c:pt>
                <c:pt idx="19">
                  <c:v>13.0</c:v>
                </c:pt>
                <c:pt idx="20">
                  <c:v>20.0</c:v>
                </c:pt>
                <c:pt idx="21">
                  <c:v>14.0</c:v>
                </c:pt>
                <c:pt idx="22">
                  <c:v>11.0</c:v>
                </c:pt>
                <c:pt idx="23">
                  <c:v>10.0</c:v>
                </c:pt>
                <c:pt idx="24">
                  <c:v>0.0</c:v>
                </c:pt>
                <c:pt idx="25">
                  <c:v>0.0</c:v>
                </c:pt>
                <c:pt idx="26">
                  <c:v>10.0</c:v>
                </c:pt>
                <c:pt idx="27">
                  <c:v>13.0</c:v>
                </c:pt>
                <c:pt idx="28">
                  <c:v>0.0</c:v>
                </c:pt>
                <c:pt idx="29">
                  <c:v>8.0</c:v>
                </c:pt>
                <c:pt idx="30">
                  <c:v>48.0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843416"/>
        <c:axId val="610846408"/>
      </c:barChart>
      <c:catAx>
        <c:axId val="61084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610846408"/>
        <c:crosses val="autoZero"/>
        <c:auto val="1"/>
        <c:lblAlgn val="ctr"/>
        <c:lblOffset val="100"/>
        <c:noMultiLvlLbl val="0"/>
      </c:catAx>
      <c:valAx>
        <c:axId val="610846408"/>
        <c:scaling>
          <c:orientation val="minMax"/>
          <c:max val="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84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'Anderson Attend'!$AU$23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'Anderson Attend'!$AT$24:$AT$175</c:f>
              <c:numCache>
                <c:formatCode>General</c:formatCode>
                <c:ptCount val="15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7.0</c:v>
                </c:pt>
                <c:pt idx="147">
                  <c:v>8.0</c:v>
                </c:pt>
                <c:pt idx="148">
                  <c:v>8.0</c:v>
                </c:pt>
                <c:pt idx="149">
                  <c:v>9.0</c:v>
                </c:pt>
                <c:pt idx="150">
                  <c:v>10.0</c:v>
                </c:pt>
                <c:pt idx="151">
                  <c:v>11.0</c:v>
                </c:pt>
              </c:numCache>
            </c:numRef>
          </c:xVal>
          <c:yVal>
            <c:numRef>
              <c:f>'Anderson Attend'!$AU$24:$AU$175</c:f>
              <c:numCache>
                <c:formatCode>General</c:formatCode>
                <c:ptCount val="152"/>
                <c:pt idx="0">
                  <c:v>1.333</c:v>
                </c:pt>
                <c:pt idx="1">
                  <c:v>1.667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2.333</c:v>
                </c:pt>
                <c:pt idx="9">
                  <c:v>2.333</c:v>
                </c:pt>
                <c:pt idx="10">
                  <c:v>2.333</c:v>
                </c:pt>
                <c:pt idx="11">
                  <c:v>2.333</c:v>
                </c:pt>
                <c:pt idx="12">
                  <c:v>2.333</c:v>
                </c:pt>
                <c:pt idx="13">
                  <c:v>2.333</c:v>
                </c:pt>
                <c:pt idx="14">
                  <c:v>2.333</c:v>
                </c:pt>
                <c:pt idx="15">
                  <c:v>2.333</c:v>
                </c:pt>
                <c:pt idx="16">
                  <c:v>2.667</c:v>
                </c:pt>
                <c:pt idx="17">
                  <c:v>2.667</c:v>
                </c:pt>
                <c:pt idx="18">
                  <c:v>2.667</c:v>
                </c:pt>
                <c:pt idx="19">
                  <c:v>2.667</c:v>
                </c:pt>
                <c:pt idx="20">
                  <c:v>2.667</c:v>
                </c:pt>
                <c:pt idx="21">
                  <c:v>2.667</c:v>
                </c:pt>
                <c:pt idx="22">
                  <c:v>2.667</c:v>
                </c:pt>
                <c:pt idx="23">
                  <c:v>2.667</c:v>
                </c:pt>
                <c:pt idx="24">
                  <c:v>2.667</c:v>
                </c:pt>
                <c:pt idx="25">
                  <c:v>2.667</c:v>
                </c:pt>
                <c:pt idx="26">
                  <c:v>2.667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3.333</c:v>
                </c:pt>
                <c:pt idx="40">
                  <c:v>3.333</c:v>
                </c:pt>
                <c:pt idx="41">
                  <c:v>3.333</c:v>
                </c:pt>
                <c:pt idx="42">
                  <c:v>3.333</c:v>
                </c:pt>
                <c:pt idx="43">
                  <c:v>3.333</c:v>
                </c:pt>
                <c:pt idx="44">
                  <c:v>3.333</c:v>
                </c:pt>
                <c:pt idx="45">
                  <c:v>3.333</c:v>
                </c:pt>
                <c:pt idx="46">
                  <c:v>3.667</c:v>
                </c:pt>
                <c:pt idx="47">
                  <c:v>3.667</c:v>
                </c:pt>
                <c:pt idx="48">
                  <c:v>3.667</c:v>
                </c:pt>
                <c:pt idx="49">
                  <c:v>3.667</c:v>
                </c:pt>
                <c:pt idx="50">
                  <c:v>3.667</c:v>
                </c:pt>
                <c:pt idx="51">
                  <c:v>3.667</c:v>
                </c:pt>
                <c:pt idx="52">
                  <c:v>3.667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1.0</c:v>
                </c:pt>
                <c:pt idx="61">
                  <c:v>1.667</c:v>
                </c:pt>
                <c:pt idx="62">
                  <c:v>2.333</c:v>
                </c:pt>
                <c:pt idx="63">
                  <c:v>2.333</c:v>
                </c:pt>
                <c:pt idx="64">
                  <c:v>2.667</c:v>
                </c:pt>
                <c:pt idx="65">
                  <c:v>2.667</c:v>
                </c:pt>
                <c:pt idx="66">
                  <c:v>2.667</c:v>
                </c:pt>
                <c:pt idx="67">
                  <c:v>2.667</c:v>
                </c:pt>
                <c:pt idx="68">
                  <c:v>2.667</c:v>
                </c:pt>
                <c:pt idx="69">
                  <c:v>2.667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3.333</c:v>
                </c:pt>
                <c:pt idx="75">
                  <c:v>3.333</c:v>
                </c:pt>
                <c:pt idx="76">
                  <c:v>3.333</c:v>
                </c:pt>
                <c:pt idx="77">
                  <c:v>3.333</c:v>
                </c:pt>
                <c:pt idx="78">
                  <c:v>3.333</c:v>
                </c:pt>
                <c:pt idx="79">
                  <c:v>3.333</c:v>
                </c:pt>
                <c:pt idx="80">
                  <c:v>3.333</c:v>
                </c:pt>
                <c:pt idx="81">
                  <c:v>3.667</c:v>
                </c:pt>
                <c:pt idx="82">
                  <c:v>3.667</c:v>
                </c:pt>
                <c:pt idx="83">
                  <c:v>3.667</c:v>
                </c:pt>
                <c:pt idx="84">
                  <c:v>3.667</c:v>
                </c:pt>
                <c:pt idx="85">
                  <c:v>3.667</c:v>
                </c:pt>
                <c:pt idx="86">
                  <c:v>3.667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2.0</c:v>
                </c:pt>
                <c:pt idx="93">
                  <c:v>2.333</c:v>
                </c:pt>
                <c:pt idx="94">
                  <c:v>2.667</c:v>
                </c:pt>
                <c:pt idx="95">
                  <c:v>2.667</c:v>
                </c:pt>
                <c:pt idx="96">
                  <c:v>2.667</c:v>
                </c:pt>
                <c:pt idx="97">
                  <c:v>2.667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3.333</c:v>
                </c:pt>
                <c:pt idx="103">
                  <c:v>3.333</c:v>
                </c:pt>
                <c:pt idx="104">
                  <c:v>3.667</c:v>
                </c:pt>
                <c:pt idx="105">
                  <c:v>3.667</c:v>
                </c:pt>
                <c:pt idx="106">
                  <c:v>3.667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2.333</c:v>
                </c:pt>
                <c:pt idx="113">
                  <c:v>2.667</c:v>
                </c:pt>
                <c:pt idx="114">
                  <c:v>2.667</c:v>
                </c:pt>
                <c:pt idx="115">
                  <c:v>3.0</c:v>
                </c:pt>
                <c:pt idx="116">
                  <c:v>3.0</c:v>
                </c:pt>
                <c:pt idx="117">
                  <c:v>3.333</c:v>
                </c:pt>
                <c:pt idx="118">
                  <c:v>3.333</c:v>
                </c:pt>
                <c:pt idx="119">
                  <c:v>3.667</c:v>
                </c:pt>
                <c:pt idx="120">
                  <c:v>3.667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2.0</c:v>
                </c:pt>
                <c:pt idx="127">
                  <c:v>2.333</c:v>
                </c:pt>
                <c:pt idx="128">
                  <c:v>3.333</c:v>
                </c:pt>
                <c:pt idx="129">
                  <c:v>3.667</c:v>
                </c:pt>
                <c:pt idx="130">
                  <c:v>3.667</c:v>
                </c:pt>
                <c:pt idx="131">
                  <c:v>3.667</c:v>
                </c:pt>
                <c:pt idx="132">
                  <c:v>3.667</c:v>
                </c:pt>
                <c:pt idx="133">
                  <c:v>4.0</c:v>
                </c:pt>
                <c:pt idx="134">
                  <c:v>4.0</c:v>
                </c:pt>
                <c:pt idx="135">
                  <c:v>3.333</c:v>
                </c:pt>
                <c:pt idx="136">
                  <c:v>3.667</c:v>
                </c:pt>
                <c:pt idx="137">
                  <c:v>3.667</c:v>
                </c:pt>
                <c:pt idx="138">
                  <c:v>3.667</c:v>
                </c:pt>
                <c:pt idx="139">
                  <c:v>4.0</c:v>
                </c:pt>
                <c:pt idx="140">
                  <c:v>2.0</c:v>
                </c:pt>
                <c:pt idx="141">
                  <c:v>2.667</c:v>
                </c:pt>
                <c:pt idx="142">
                  <c:v>3.333</c:v>
                </c:pt>
                <c:pt idx="143">
                  <c:v>3.667</c:v>
                </c:pt>
                <c:pt idx="144">
                  <c:v>4.0</c:v>
                </c:pt>
                <c:pt idx="145">
                  <c:v>4.0</c:v>
                </c:pt>
                <c:pt idx="146">
                  <c:v>3.667</c:v>
                </c:pt>
                <c:pt idx="147">
                  <c:v>3.667</c:v>
                </c:pt>
                <c:pt idx="148">
                  <c:v>4.0</c:v>
                </c:pt>
                <c:pt idx="149">
                  <c:v>3.333</c:v>
                </c:pt>
                <c:pt idx="150">
                  <c:v>3.333</c:v>
                </c:pt>
                <c:pt idx="151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80888"/>
        <c:axId val="610883672"/>
      </c:scatterChart>
      <c:valAx>
        <c:axId val="61088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0883672"/>
        <c:crosses val="autoZero"/>
        <c:crossBetween val="midCat"/>
      </c:valAx>
      <c:valAx>
        <c:axId val="610883672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88088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'Anderson Attend'!$BA$26:$BA$29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'Anderson Attend'!$BB$26:$BB$29</c:f>
              <c:numCache>
                <c:formatCode>General</c:formatCode>
                <c:ptCount val="4"/>
                <c:pt idx="0">
                  <c:v>3.09</c:v>
                </c:pt>
                <c:pt idx="1">
                  <c:v>3.42</c:v>
                </c:pt>
                <c:pt idx="2">
                  <c:v>3.67</c:v>
                </c:pt>
                <c:pt idx="3">
                  <c:v>3.67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9009768"/>
        <c:axId val="647054632"/>
      </c:barChart>
      <c:catAx>
        <c:axId val="56900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647054632"/>
        <c:crosses val="autoZero"/>
        <c:auto val="1"/>
        <c:lblAlgn val="ctr"/>
        <c:lblOffset val="100"/>
        <c:noMultiLvlLbl val="0"/>
      </c:catAx>
      <c:valAx>
        <c:axId val="64705463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900976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'Rabinowitz Attend'!$E$18:$AH$18</c:f>
              <c:strCache>
                <c:ptCount val="30"/>
                <c:pt idx="0">
                  <c:v>M 9/3</c:v>
                </c:pt>
                <c:pt idx="1">
                  <c:v>T 9/4</c:v>
                </c:pt>
                <c:pt idx="2">
                  <c:v>M 9/10</c:v>
                </c:pt>
                <c:pt idx="3">
                  <c:v>T 9/11</c:v>
                </c:pt>
                <c:pt idx="4">
                  <c:v>M 9/17</c:v>
                </c:pt>
                <c:pt idx="5">
                  <c:v>T 9/18</c:v>
                </c:pt>
                <c:pt idx="6">
                  <c:v>M 9/24</c:v>
                </c:pt>
                <c:pt idx="7">
                  <c:v>T 9/25</c:v>
                </c:pt>
                <c:pt idx="8">
                  <c:v>M 10/1</c:v>
                </c:pt>
                <c:pt idx="9">
                  <c:v>T 10/2</c:v>
                </c:pt>
                <c:pt idx="10">
                  <c:v>M 10/8</c:v>
                </c:pt>
                <c:pt idx="11">
                  <c:v>T 10/9</c:v>
                </c:pt>
                <c:pt idx="12">
                  <c:v>M 10/15</c:v>
                </c:pt>
                <c:pt idx="13">
                  <c:v>T 10/16</c:v>
                </c:pt>
                <c:pt idx="14">
                  <c:v>M 10/22</c:v>
                </c:pt>
                <c:pt idx="15">
                  <c:v>T 10/23</c:v>
                </c:pt>
                <c:pt idx="16">
                  <c:v>M 10/29</c:v>
                </c:pt>
                <c:pt idx="17">
                  <c:v>T 10/30</c:v>
                </c:pt>
                <c:pt idx="18">
                  <c:v>M 11/5</c:v>
                </c:pt>
                <c:pt idx="19">
                  <c:v>T 11/6</c:v>
                </c:pt>
                <c:pt idx="20">
                  <c:v>M 11/12</c:v>
                </c:pt>
                <c:pt idx="21">
                  <c:v>T 11/13</c:v>
                </c:pt>
                <c:pt idx="22">
                  <c:v>M 11/19</c:v>
                </c:pt>
                <c:pt idx="23">
                  <c:v>T 11/20</c:v>
                </c:pt>
                <c:pt idx="24">
                  <c:v>M 11/26</c:v>
                </c:pt>
                <c:pt idx="25">
                  <c:v>T 11/27</c:v>
                </c:pt>
                <c:pt idx="26">
                  <c:v>M 12/3</c:v>
                </c:pt>
                <c:pt idx="27">
                  <c:v>T 12/4</c:v>
                </c:pt>
                <c:pt idx="28">
                  <c:v>M 12/10</c:v>
                </c:pt>
                <c:pt idx="29">
                  <c:v>T 12/11</c:v>
                </c:pt>
              </c:strCache>
            </c:strRef>
          </c:cat>
          <c:val>
            <c:numRef>
              <c:f>'Rabinowitz Attend'!$E$19:$AH$19</c:f>
              <c:numCache>
                <c:formatCode>General</c:formatCode>
                <c:ptCount val="30"/>
                <c:pt idx="0">
                  <c:v>0.0</c:v>
                </c:pt>
                <c:pt idx="1">
                  <c:v>33.0</c:v>
                </c:pt>
                <c:pt idx="2">
                  <c:v>11.0</c:v>
                </c:pt>
                <c:pt idx="3">
                  <c:v>17.0</c:v>
                </c:pt>
                <c:pt idx="4">
                  <c:v>13.0</c:v>
                </c:pt>
                <c:pt idx="5">
                  <c:v>16.0</c:v>
                </c:pt>
                <c:pt idx="6">
                  <c:v>15.0</c:v>
                </c:pt>
                <c:pt idx="7">
                  <c:v>10.0</c:v>
                </c:pt>
                <c:pt idx="8">
                  <c:v>16.0</c:v>
                </c:pt>
                <c:pt idx="9">
                  <c:v>27.0</c:v>
                </c:pt>
                <c:pt idx="10">
                  <c:v>0.0</c:v>
                </c:pt>
                <c:pt idx="11">
                  <c:v>0.0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16.0</c:v>
                </c:pt>
                <c:pt idx="16">
                  <c:v>20.0</c:v>
                </c:pt>
                <c:pt idx="17">
                  <c:v>22.0</c:v>
                </c:pt>
                <c:pt idx="18">
                  <c:v>0.0</c:v>
                </c:pt>
                <c:pt idx="19">
                  <c:v>0.0</c:v>
                </c:pt>
                <c:pt idx="20">
                  <c:v>11.0</c:v>
                </c:pt>
                <c:pt idx="21">
                  <c:v>17.0</c:v>
                </c:pt>
                <c:pt idx="22">
                  <c:v>10.0</c:v>
                </c:pt>
                <c:pt idx="23">
                  <c:v>6.0</c:v>
                </c:pt>
                <c:pt idx="24">
                  <c:v>14.0</c:v>
                </c:pt>
                <c:pt idx="25">
                  <c:v>17.0</c:v>
                </c:pt>
                <c:pt idx="26">
                  <c:v>14.0</c:v>
                </c:pt>
                <c:pt idx="27">
                  <c:v>16.0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134600"/>
        <c:axId val="585137544"/>
      </c:barChart>
      <c:catAx>
        <c:axId val="58513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585137544"/>
        <c:crosses val="autoZero"/>
        <c:auto val="1"/>
        <c:lblAlgn val="ctr"/>
        <c:lblOffset val="100"/>
        <c:noMultiLvlLbl val="0"/>
      </c:catAx>
      <c:valAx>
        <c:axId val="58513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513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'Rabinowitz Attend'!$AX$23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'Rabinowitz Attend'!$AW$24:$AW$236</c:f>
              <c:numCache>
                <c:formatCode>0.0%</c:formatCode>
                <c:ptCount val="2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0.0833333333333333</c:v>
                </c:pt>
                <c:pt idx="142">
                  <c:v>0.0833333333333333</c:v>
                </c:pt>
                <c:pt idx="143">
                  <c:v>0.0833333333333333</c:v>
                </c:pt>
                <c:pt idx="144">
                  <c:v>0.0833333333333333</c:v>
                </c:pt>
                <c:pt idx="145">
                  <c:v>0.0833333333333333</c:v>
                </c:pt>
                <c:pt idx="146">
                  <c:v>0.0833333333333333</c:v>
                </c:pt>
                <c:pt idx="147">
                  <c:v>0.0833333333333333</c:v>
                </c:pt>
                <c:pt idx="148">
                  <c:v>0.0833333333333333</c:v>
                </c:pt>
                <c:pt idx="149">
                  <c:v>0.0833333333333333</c:v>
                </c:pt>
                <c:pt idx="150">
                  <c:v>0.0833333333333333</c:v>
                </c:pt>
                <c:pt idx="151">
                  <c:v>0.0833333333333333</c:v>
                </c:pt>
                <c:pt idx="152">
                  <c:v>0.0833333333333333</c:v>
                </c:pt>
                <c:pt idx="153">
                  <c:v>0.0833333333333333</c:v>
                </c:pt>
                <c:pt idx="154">
                  <c:v>0.0833333333333333</c:v>
                </c:pt>
                <c:pt idx="155">
                  <c:v>0.0833333333333333</c:v>
                </c:pt>
                <c:pt idx="156">
                  <c:v>0.0833333333333333</c:v>
                </c:pt>
                <c:pt idx="157">
                  <c:v>0.0833333333333333</c:v>
                </c:pt>
                <c:pt idx="158">
                  <c:v>0.166666666666667</c:v>
                </c:pt>
                <c:pt idx="159">
                  <c:v>0.166666666666667</c:v>
                </c:pt>
                <c:pt idx="160">
                  <c:v>0.166666666666667</c:v>
                </c:pt>
                <c:pt idx="161">
                  <c:v>0.166666666666667</c:v>
                </c:pt>
                <c:pt idx="162">
                  <c:v>0.166666666666667</c:v>
                </c:pt>
                <c:pt idx="163">
                  <c:v>0.166666666666667</c:v>
                </c:pt>
                <c:pt idx="164">
                  <c:v>0.166666666666667</c:v>
                </c:pt>
                <c:pt idx="165">
                  <c:v>0.166666666666667</c:v>
                </c:pt>
                <c:pt idx="166">
                  <c:v>0.166666666666667</c:v>
                </c:pt>
                <c:pt idx="167">
                  <c:v>0.25</c:v>
                </c:pt>
                <c:pt idx="168">
                  <c:v>0.25</c:v>
                </c:pt>
                <c:pt idx="169">
                  <c:v>0.25</c:v>
                </c:pt>
                <c:pt idx="170">
                  <c:v>0.25</c:v>
                </c:pt>
                <c:pt idx="171">
                  <c:v>0.25</c:v>
                </c:pt>
                <c:pt idx="172">
                  <c:v>0.25</c:v>
                </c:pt>
                <c:pt idx="173">
                  <c:v>0.25</c:v>
                </c:pt>
                <c:pt idx="174">
                  <c:v>0.333333333333333</c:v>
                </c:pt>
                <c:pt idx="175">
                  <c:v>0.333333333333333</c:v>
                </c:pt>
                <c:pt idx="176">
                  <c:v>0.333333333333333</c:v>
                </c:pt>
                <c:pt idx="177">
                  <c:v>0.333333333333333</c:v>
                </c:pt>
                <c:pt idx="178">
                  <c:v>0.333333333333333</c:v>
                </c:pt>
                <c:pt idx="179">
                  <c:v>0.416666666666667</c:v>
                </c:pt>
                <c:pt idx="180">
                  <c:v>0.416666666666667</c:v>
                </c:pt>
                <c:pt idx="181">
                  <c:v>0.416666666666667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0.583333333333333</c:v>
                </c:pt>
                <c:pt idx="188">
                  <c:v>0.583333333333333</c:v>
                </c:pt>
                <c:pt idx="189">
                  <c:v>0.583333333333333</c:v>
                </c:pt>
                <c:pt idx="190">
                  <c:v>0.666666666666667</c:v>
                </c:pt>
                <c:pt idx="191">
                  <c:v>0.666666666666667</c:v>
                </c:pt>
                <c:pt idx="192">
                  <c:v>0.666666666666667</c:v>
                </c:pt>
                <c:pt idx="193">
                  <c:v>0.666666666666667</c:v>
                </c:pt>
                <c:pt idx="194">
                  <c:v>0.666666666666667</c:v>
                </c:pt>
                <c:pt idx="195">
                  <c:v>0.666666666666667</c:v>
                </c:pt>
                <c:pt idx="196">
                  <c:v>0.666666666666667</c:v>
                </c:pt>
                <c:pt idx="197">
                  <c:v>0.75</c:v>
                </c:pt>
                <c:pt idx="198">
                  <c:v>0.75</c:v>
                </c:pt>
                <c:pt idx="199">
                  <c:v>0.75</c:v>
                </c:pt>
                <c:pt idx="200">
                  <c:v>0.833333333333333</c:v>
                </c:pt>
                <c:pt idx="201">
                  <c:v>0.833333333333333</c:v>
                </c:pt>
                <c:pt idx="202">
                  <c:v>0.833333333333333</c:v>
                </c:pt>
                <c:pt idx="203">
                  <c:v>0.833333333333333</c:v>
                </c:pt>
                <c:pt idx="204">
                  <c:v>0.833333333333333</c:v>
                </c:pt>
                <c:pt idx="205">
                  <c:v>0.833333333333333</c:v>
                </c:pt>
                <c:pt idx="206">
                  <c:v>0.916666666666667</c:v>
                </c:pt>
                <c:pt idx="207">
                  <c:v>0.916666666666667</c:v>
                </c:pt>
                <c:pt idx="208">
                  <c:v>0.916666666666667</c:v>
                </c:pt>
                <c:pt idx="209">
                  <c:v>0.916666666666667</c:v>
                </c:pt>
                <c:pt idx="210">
                  <c:v>0.916666666666667</c:v>
                </c:pt>
                <c:pt idx="211">
                  <c:v>1.0</c:v>
                </c:pt>
                <c:pt idx="212">
                  <c:v>1.0</c:v>
                </c:pt>
              </c:numCache>
            </c:numRef>
          </c:xVal>
          <c:yVal>
            <c:numRef>
              <c:f>'Rabinowitz Attend'!$AX$24:$AX$236</c:f>
              <c:numCache>
                <c:formatCode>General</c:formatCode>
                <c:ptCount val="2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0.667</c:v>
                </c:pt>
                <c:pt idx="5">
                  <c:v>0.667</c:v>
                </c:pt>
                <c:pt idx="6">
                  <c:v>0.667</c:v>
                </c:pt>
                <c:pt idx="7">
                  <c:v>0.667</c:v>
                </c:pt>
                <c:pt idx="8">
                  <c:v>0.667</c:v>
                </c:pt>
                <c:pt idx="9">
                  <c:v>0.667</c:v>
                </c:pt>
                <c:pt idx="10">
                  <c:v>1.0</c:v>
                </c:pt>
                <c:pt idx="11">
                  <c:v>1.0</c:v>
                </c:pt>
                <c:pt idx="12">
                  <c:v>1.333</c:v>
                </c:pt>
                <c:pt idx="13">
                  <c:v>1.333</c:v>
                </c:pt>
                <c:pt idx="14">
                  <c:v>1.333</c:v>
                </c:pt>
                <c:pt idx="15">
                  <c:v>1.667</c:v>
                </c:pt>
                <c:pt idx="16">
                  <c:v>1.667</c:v>
                </c:pt>
                <c:pt idx="17">
                  <c:v>1.667</c:v>
                </c:pt>
                <c:pt idx="18">
                  <c:v>1.667</c:v>
                </c:pt>
                <c:pt idx="19">
                  <c:v>1.667</c:v>
                </c:pt>
                <c:pt idx="20">
                  <c:v>1.667</c:v>
                </c:pt>
                <c:pt idx="21">
                  <c:v>1.667</c:v>
                </c:pt>
                <c:pt idx="22">
                  <c:v>1.667</c:v>
                </c:pt>
                <c:pt idx="23">
                  <c:v>1.667</c:v>
                </c:pt>
                <c:pt idx="24">
                  <c:v>1.667</c:v>
                </c:pt>
                <c:pt idx="25">
                  <c:v>1.667</c:v>
                </c:pt>
                <c:pt idx="26">
                  <c:v>1.667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2.333</c:v>
                </c:pt>
                <c:pt idx="39">
                  <c:v>2.333</c:v>
                </c:pt>
                <c:pt idx="40">
                  <c:v>2.333</c:v>
                </c:pt>
                <c:pt idx="41">
                  <c:v>2.333</c:v>
                </c:pt>
                <c:pt idx="42">
                  <c:v>2.333</c:v>
                </c:pt>
                <c:pt idx="43">
                  <c:v>2.333</c:v>
                </c:pt>
                <c:pt idx="44">
                  <c:v>2.333</c:v>
                </c:pt>
                <c:pt idx="45">
                  <c:v>2.333</c:v>
                </c:pt>
                <c:pt idx="46">
                  <c:v>2.333</c:v>
                </c:pt>
                <c:pt idx="47">
                  <c:v>2.333</c:v>
                </c:pt>
                <c:pt idx="48">
                  <c:v>2.333</c:v>
                </c:pt>
                <c:pt idx="49">
                  <c:v>2.333</c:v>
                </c:pt>
                <c:pt idx="50">
                  <c:v>2.667</c:v>
                </c:pt>
                <c:pt idx="51">
                  <c:v>2.667</c:v>
                </c:pt>
                <c:pt idx="52">
                  <c:v>2.667</c:v>
                </c:pt>
                <c:pt idx="53">
                  <c:v>2.667</c:v>
                </c:pt>
                <c:pt idx="54">
                  <c:v>2.667</c:v>
                </c:pt>
                <c:pt idx="55">
                  <c:v>2.667</c:v>
                </c:pt>
                <c:pt idx="56">
                  <c:v>2.667</c:v>
                </c:pt>
                <c:pt idx="57">
                  <c:v>2.667</c:v>
                </c:pt>
                <c:pt idx="58">
                  <c:v>2.667</c:v>
                </c:pt>
                <c:pt idx="59">
                  <c:v>2.667</c:v>
                </c:pt>
                <c:pt idx="60">
                  <c:v>2.667</c:v>
                </c:pt>
                <c:pt idx="61">
                  <c:v>2.667</c:v>
                </c:pt>
                <c:pt idx="62">
                  <c:v>2.667</c:v>
                </c:pt>
                <c:pt idx="63">
                  <c:v>2.667</c:v>
                </c:pt>
                <c:pt idx="64">
                  <c:v>2.667</c:v>
                </c:pt>
                <c:pt idx="65">
                  <c:v>2.667</c:v>
                </c:pt>
                <c:pt idx="66">
                  <c:v>2.667</c:v>
                </c:pt>
                <c:pt idx="67">
                  <c:v>2.667</c:v>
                </c:pt>
                <c:pt idx="68">
                  <c:v>2.667</c:v>
                </c:pt>
                <c:pt idx="69">
                  <c:v>2.667</c:v>
                </c:pt>
                <c:pt idx="70">
                  <c:v>2.667</c:v>
                </c:pt>
                <c:pt idx="71">
                  <c:v>2.667</c:v>
                </c:pt>
                <c:pt idx="72">
                  <c:v>2.667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3.333</c:v>
                </c:pt>
                <c:pt idx="84">
                  <c:v>3.333</c:v>
                </c:pt>
                <c:pt idx="85">
                  <c:v>3.333</c:v>
                </c:pt>
                <c:pt idx="86">
                  <c:v>3.333</c:v>
                </c:pt>
                <c:pt idx="87">
                  <c:v>3.333</c:v>
                </c:pt>
                <c:pt idx="88">
                  <c:v>3.333</c:v>
                </c:pt>
                <c:pt idx="89">
                  <c:v>3.333</c:v>
                </c:pt>
                <c:pt idx="90">
                  <c:v>3.333</c:v>
                </c:pt>
                <c:pt idx="91">
                  <c:v>3.333</c:v>
                </c:pt>
                <c:pt idx="92">
                  <c:v>3.333</c:v>
                </c:pt>
                <c:pt idx="93">
                  <c:v>3.333</c:v>
                </c:pt>
                <c:pt idx="94">
                  <c:v>3.333</c:v>
                </c:pt>
                <c:pt idx="95">
                  <c:v>3.333</c:v>
                </c:pt>
                <c:pt idx="96">
                  <c:v>3.333</c:v>
                </c:pt>
                <c:pt idx="97">
                  <c:v>3.333</c:v>
                </c:pt>
                <c:pt idx="98">
                  <c:v>3.333</c:v>
                </c:pt>
                <c:pt idx="99">
                  <c:v>3.667</c:v>
                </c:pt>
                <c:pt idx="100">
                  <c:v>3.667</c:v>
                </c:pt>
                <c:pt idx="101">
                  <c:v>3.667</c:v>
                </c:pt>
                <c:pt idx="102">
                  <c:v>3.667</c:v>
                </c:pt>
                <c:pt idx="103">
                  <c:v>3.667</c:v>
                </c:pt>
                <c:pt idx="104">
                  <c:v>3.667</c:v>
                </c:pt>
                <c:pt idx="105">
                  <c:v>3.667</c:v>
                </c:pt>
                <c:pt idx="106">
                  <c:v>3.667</c:v>
                </c:pt>
                <c:pt idx="107">
                  <c:v>3.667</c:v>
                </c:pt>
                <c:pt idx="108">
                  <c:v>3.667</c:v>
                </c:pt>
                <c:pt idx="109">
                  <c:v>3.667</c:v>
                </c:pt>
                <c:pt idx="110">
                  <c:v>3.667</c:v>
                </c:pt>
                <c:pt idx="111">
                  <c:v>3.667</c:v>
                </c:pt>
                <c:pt idx="112">
                  <c:v>3.667</c:v>
                </c:pt>
                <c:pt idx="113">
                  <c:v>3.667</c:v>
                </c:pt>
                <c:pt idx="114">
                  <c:v>3.667</c:v>
                </c:pt>
                <c:pt idx="115">
                  <c:v>3.667</c:v>
                </c:pt>
                <c:pt idx="116">
                  <c:v>3.667</c:v>
                </c:pt>
                <c:pt idx="117">
                  <c:v>3.667</c:v>
                </c:pt>
                <c:pt idx="118">
                  <c:v>3.667</c:v>
                </c:pt>
                <c:pt idx="119">
                  <c:v>3.667</c:v>
                </c:pt>
                <c:pt idx="120">
                  <c:v>3.667</c:v>
                </c:pt>
                <c:pt idx="121">
                  <c:v>3.667</c:v>
                </c:pt>
                <c:pt idx="122">
                  <c:v>3.667</c:v>
                </c:pt>
                <c:pt idx="123">
                  <c:v>3.667</c:v>
                </c:pt>
                <c:pt idx="124">
                  <c:v>3.667</c:v>
                </c:pt>
                <c:pt idx="125">
                  <c:v>3.667</c:v>
                </c:pt>
                <c:pt idx="126">
                  <c:v>3.667</c:v>
                </c:pt>
                <c:pt idx="127">
                  <c:v>3.667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1.667</c:v>
                </c:pt>
                <c:pt idx="142">
                  <c:v>2.0</c:v>
                </c:pt>
                <c:pt idx="143">
                  <c:v>2.333</c:v>
                </c:pt>
                <c:pt idx="144">
                  <c:v>2.667</c:v>
                </c:pt>
                <c:pt idx="145">
                  <c:v>2.667</c:v>
                </c:pt>
                <c:pt idx="146">
                  <c:v>2.667</c:v>
                </c:pt>
                <c:pt idx="147">
                  <c:v>2.667</c:v>
                </c:pt>
                <c:pt idx="148">
                  <c:v>3.0</c:v>
                </c:pt>
                <c:pt idx="149">
                  <c:v>3.333</c:v>
                </c:pt>
                <c:pt idx="150">
                  <c:v>3.333</c:v>
                </c:pt>
                <c:pt idx="151">
                  <c:v>3.667</c:v>
                </c:pt>
                <c:pt idx="152">
                  <c:v>3.667</c:v>
                </c:pt>
                <c:pt idx="153">
                  <c:v>3.667</c:v>
                </c:pt>
                <c:pt idx="154">
                  <c:v>3.667</c:v>
                </c:pt>
                <c:pt idx="155">
                  <c:v>3.667</c:v>
                </c:pt>
                <c:pt idx="156">
                  <c:v>3.667</c:v>
                </c:pt>
                <c:pt idx="157">
                  <c:v>3.667</c:v>
                </c:pt>
                <c:pt idx="158">
                  <c:v>1.0</c:v>
                </c:pt>
                <c:pt idx="159">
                  <c:v>1.333</c:v>
                </c:pt>
                <c:pt idx="160">
                  <c:v>2.333</c:v>
                </c:pt>
                <c:pt idx="161">
                  <c:v>2.667</c:v>
                </c:pt>
                <c:pt idx="162">
                  <c:v>2.667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3.667</c:v>
                </c:pt>
                <c:pt idx="167">
                  <c:v>3.333</c:v>
                </c:pt>
                <c:pt idx="168">
                  <c:v>3.333</c:v>
                </c:pt>
                <c:pt idx="169">
                  <c:v>3.333</c:v>
                </c:pt>
                <c:pt idx="170">
                  <c:v>3.667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3.333</c:v>
                </c:pt>
                <c:pt idx="175">
                  <c:v>3.667</c:v>
                </c:pt>
                <c:pt idx="176">
                  <c:v>3.667</c:v>
                </c:pt>
                <c:pt idx="177">
                  <c:v>3.667</c:v>
                </c:pt>
                <c:pt idx="178">
                  <c:v>3.667</c:v>
                </c:pt>
                <c:pt idx="179">
                  <c:v>3.333</c:v>
                </c:pt>
                <c:pt idx="180">
                  <c:v>3.667</c:v>
                </c:pt>
                <c:pt idx="181">
                  <c:v>4.0</c:v>
                </c:pt>
                <c:pt idx="182">
                  <c:v>2.333</c:v>
                </c:pt>
                <c:pt idx="183">
                  <c:v>3.0</c:v>
                </c:pt>
                <c:pt idx="184">
                  <c:v>3.333</c:v>
                </c:pt>
                <c:pt idx="185">
                  <c:v>3.333</c:v>
                </c:pt>
                <c:pt idx="186">
                  <c:v>4.0</c:v>
                </c:pt>
                <c:pt idx="187">
                  <c:v>2.667</c:v>
                </c:pt>
                <c:pt idx="188">
                  <c:v>3.667</c:v>
                </c:pt>
                <c:pt idx="189">
                  <c:v>4.0</c:v>
                </c:pt>
                <c:pt idx="190">
                  <c:v>2.0</c:v>
                </c:pt>
                <c:pt idx="191">
                  <c:v>3.0</c:v>
                </c:pt>
                <c:pt idx="192">
                  <c:v>3.333</c:v>
                </c:pt>
                <c:pt idx="193">
                  <c:v>3.667</c:v>
                </c:pt>
                <c:pt idx="194">
                  <c:v>3.667</c:v>
                </c:pt>
                <c:pt idx="195">
                  <c:v>3.667</c:v>
                </c:pt>
                <c:pt idx="196">
                  <c:v>4.0</c:v>
                </c:pt>
                <c:pt idx="197">
                  <c:v>2.0</c:v>
                </c:pt>
                <c:pt idx="198">
                  <c:v>4.0</c:v>
                </c:pt>
                <c:pt idx="199">
                  <c:v>4.0</c:v>
                </c:pt>
                <c:pt idx="200">
                  <c:v>2.667</c:v>
                </c:pt>
                <c:pt idx="201">
                  <c:v>3.0</c:v>
                </c:pt>
                <c:pt idx="202">
                  <c:v>3.0</c:v>
                </c:pt>
                <c:pt idx="203">
                  <c:v>3.333</c:v>
                </c:pt>
                <c:pt idx="204">
                  <c:v>3.667</c:v>
                </c:pt>
                <c:pt idx="205">
                  <c:v>3.667</c:v>
                </c:pt>
                <c:pt idx="206">
                  <c:v>2.667</c:v>
                </c:pt>
                <c:pt idx="207">
                  <c:v>3.333</c:v>
                </c:pt>
                <c:pt idx="208">
                  <c:v>3.333</c:v>
                </c:pt>
                <c:pt idx="209">
                  <c:v>3.667</c:v>
                </c:pt>
                <c:pt idx="210">
                  <c:v>4.0</c:v>
                </c:pt>
                <c:pt idx="211">
                  <c:v>3.667</c:v>
                </c:pt>
                <c:pt idx="212">
                  <c:v>3.667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05576"/>
        <c:axId val="545829400"/>
      </c:scatterChart>
      <c:valAx>
        <c:axId val="564305576"/>
        <c:scaling>
          <c:orientation val="minMax"/>
          <c:max val="1.0"/>
        </c:scaling>
        <c:delete val="0"/>
        <c:axPos val="b"/>
        <c:numFmt formatCode="0.0%" sourceLinked="1"/>
        <c:majorTickMark val="out"/>
        <c:minorTickMark val="none"/>
        <c:tickLblPos val="nextTo"/>
        <c:crossAx val="545829400"/>
        <c:crosses val="autoZero"/>
        <c:crossBetween val="midCat"/>
      </c:valAx>
      <c:valAx>
        <c:axId val="545829400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305576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'Rabinowitz Attend'!$AZ$28:$AZ$31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'Rabinowitz Attend'!$BA$28:$BA$31</c:f>
              <c:numCache>
                <c:formatCode>General</c:formatCode>
                <c:ptCount val="4"/>
                <c:pt idx="0">
                  <c:v>2.78</c:v>
                </c:pt>
                <c:pt idx="1">
                  <c:v>3.46</c:v>
                </c:pt>
                <c:pt idx="2">
                  <c:v>3.36</c:v>
                </c:pt>
                <c:pt idx="3">
                  <c:v>3.36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9424632"/>
        <c:axId val="629542136"/>
      </c:barChart>
      <c:catAx>
        <c:axId val="6294246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9542136"/>
        <c:crosses val="autoZero"/>
        <c:auto val="1"/>
        <c:lblAlgn val="ctr"/>
        <c:lblOffset val="100"/>
        <c:noMultiLvlLbl val="0"/>
      </c:catAx>
      <c:valAx>
        <c:axId val="629542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42463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vs. Attendance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'Hunter Attend'!$BE$26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 sz="1200"/>
                      <a:t>124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1200"/>
                      <a:t>27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1200"/>
                      <a:t>8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1200"/>
                      <a:t>9</a:t>
                    </a:r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'Hunter Attend'!$BD$27:$BD$30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'Hunter Attend'!$BE$27:$BE$30</c:f>
              <c:numCache>
                <c:formatCode>0.00</c:formatCode>
                <c:ptCount val="4"/>
                <c:pt idx="0">
                  <c:v>2.680088709677418</c:v>
                </c:pt>
                <c:pt idx="1">
                  <c:v>3.506222222222223</c:v>
                </c:pt>
                <c:pt idx="2">
                  <c:v>3.625</c:v>
                </c:pt>
                <c:pt idx="3">
                  <c:v>3.481444444444444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10530232"/>
        <c:axId val="610562376"/>
      </c:barChart>
      <c:catAx>
        <c:axId val="61053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 of SI Sessions Attended</a:t>
                </a:r>
              </a:p>
            </c:rich>
          </c:tx>
          <c:layout>
            <c:manualLayout>
              <c:xMode val="edge"/>
              <c:yMode val="edge"/>
              <c:x val="0.319318897637795"/>
              <c:y val="0.898148148148148"/>
            </c:manualLayout>
          </c:layout>
          <c:overlay val="0"/>
        </c:title>
        <c:majorTickMark val="out"/>
        <c:minorTickMark val="none"/>
        <c:tickLblPos val="nextTo"/>
        <c:crossAx val="610562376"/>
        <c:crosses val="autoZero"/>
        <c:auto val="1"/>
        <c:lblAlgn val="ctr"/>
        <c:lblOffset val="100"/>
        <c:noMultiLvlLbl val="0"/>
      </c:catAx>
      <c:valAx>
        <c:axId val="610562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138888888888889"/>
              <c:y val="0.25212233887430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61053023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'Riggsby Attend'!$E$18:$AH$18</c:f>
              <c:strCache>
                <c:ptCount val="30"/>
                <c:pt idx="0">
                  <c:v>M 9/3</c:v>
                </c:pt>
                <c:pt idx="1">
                  <c:v>T 9/4</c:v>
                </c:pt>
                <c:pt idx="2">
                  <c:v>M 9/10</c:v>
                </c:pt>
                <c:pt idx="3">
                  <c:v>T 9/11</c:v>
                </c:pt>
                <c:pt idx="4">
                  <c:v>M 9/17</c:v>
                </c:pt>
                <c:pt idx="5">
                  <c:v>T 9/18</c:v>
                </c:pt>
                <c:pt idx="6">
                  <c:v>M 9/24</c:v>
                </c:pt>
                <c:pt idx="7">
                  <c:v>T 9/25</c:v>
                </c:pt>
                <c:pt idx="8">
                  <c:v>M 10/1</c:v>
                </c:pt>
                <c:pt idx="9">
                  <c:v>T 10/2</c:v>
                </c:pt>
                <c:pt idx="10">
                  <c:v>M 10/8</c:v>
                </c:pt>
                <c:pt idx="11">
                  <c:v>T 10/9</c:v>
                </c:pt>
                <c:pt idx="12">
                  <c:v>M 10/15</c:v>
                </c:pt>
                <c:pt idx="13">
                  <c:v>T 10/16</c:v>
                </c:pt>
                <c:pt idx="14">
                  <c:v>M 10/22</c:v>
                </c:pt>
                <c:pt idx="15">
                  <c:v>T 10/23</c:v>
                </c:pt>
                <c:pt idx="16">
                  <c:v>M 10/29</c:v>
                </c:pt>
                <c:pt idx="17">
                  <c:v>T 10/30</c:v>
                </c:pt>
                <c:pt idx="18">
                  <c:v>M 11/5</c:v>
                </c:pt>
                <c:pt idx="19">
                  <c:v>T 11/6</c:v>
                </c:pt>
                <c:pt idx="20">
                  <c:v>M 11/12</c:v>
                </c:pt>
                <c:pt idx="21">
                  <c:v>T 11/13</c:v>
                </c:pt>
                <c:pt idx="22">
                  <c:v>M 11/19</c:v>
                </c:pt>
                <c:pt idx="23">
                  <c:v>T 11/20</c:v>
                </c:pt>
                <c:pt idx="24">
                  <c:v>M 11/26</c:v>
                </c:pt>
                <c:pt idx="25">
                  <c:v>T 11/27</c:v>
                </c:pt>
                <c:pt idx="26">
                  <c:v>M 12/3</c:v>
                </c:pt>
                <c:pt idx="27">
                  <c:v>T 12/4</c:v>
                </c:pt>
                <c:pt idx="28">
                  <c:v>M 12/10</c:v>
                </c:pt>
                <c:pt idx="29">
                  <c:v>T 12/11</c:v>
                </c:pt>
              </c:strCache>
            </c:strRef>
          </c:cat>
          <c:val>
            <c:numRef>
              <c:f>'Riggsby Attend'!$E$19:$AH$19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2.0</c:v>
                </c:pt>
                <c:pt idx="6">
                  <c:v>10.0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1.0</c:v>
                </c:pt>
                <c:pt idx="16">
                  <c:v>5.0</c:v>
                </c:pt>
                <c:pt idx="17">
                  <c:v>6.0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2.0</c:v>
                </c:pt>
                <c:pt idx="25">
                  <c:v>3.0</c:v>
                </c:pt>
                <c:pt idx="26">
                  <c:v>2.0</c:v>
                </c:pt>
                <c:pt idx="27">
                  <c:v>2.0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889576"/>
        <c:axId val="658892520"/>
      </c:barChart>
      <c:catAx>
        <c:axId val="65888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658892520"/>
        <c:crosses val="autoZero"/>
        <c:auto val="1"/>
        <c:lblAlgn val="ctr"/>
        <c:lblOffset val="100"/>
        <c:noMultiLvlLbl val="0"/>
      </c:catAx>
      <c:valAx>
        <c:axId val="65889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88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'Riggsby Attend'!$AS$23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'Riggsby Attend'!$AR$24:$AR$64</c:f>
              <c:numCache>
                <c:formatCode>0.0%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0.0909090909090909</c:v>
                </c:pt>
                <c:pt idx="25">
                  <c:v>0.0909090909090909</c:v>
                </c:pt>
                <c:pt idx="26">
                  <c:v>0.0909090909090909</c:v>
                </c:pt>
                <c:pt idx="27">
                  <c:v>0.0909090909090909</c:v>
                </c:pt>
                <c:pt idx="28">
                  <c:v>0.0909090909090909</c:v>
                </c:pt>
                <c:pt idx="29">
                  <c:v>0.0909090909090909</c:v>
                </c:pt>
                <c:pt idx="30">
                  <c:v>0.181818181818182</c:v>
                </c:pt>
                <c:pt idx="31">
                  <c:v>0.181818181818182</c:v>
                </c:pt>
                <c:pt idx="32">
                  <c:v>0.181818181818182</c:v>
                </c:pt>
                <c:pt idx="33">
                  <c:v>0.181818181818182</c:v>
                </c:pt>
                <c:pt idx="34">
                  <c:v>0.181818181818182</c:v>
                </c:pt>
                <c:pt idx="35">
                  <c:v>0.272727272727273</c:v>
                </c:pt>
                <c:pt idx="36">
                  <c:v>0.272727272727273</c:v>
                </c:pt>
                <c:pt idx="37">
                  <c:v>0.363636363636364</c:v>
                </c:pt>
                <c:pt idx="38">
                  <c:v>0.727272727272727</c:v>
                </c:pt>
                <c:pt idx="39">
                  <c:v>0.818181818181818</c:v>
                </c:pt>
                <c:pt idx="40">
                  <c:v>1.0</c:v>
                </c:pt>
              </c:numCache>
            </c:numRef>
          </c:xVal>
          <c:yVal>
            <c:numRef>
              <c:f>'Riggsby Attend'!$AS$24:$AS$64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1.333</c:v>
                </c:pt>
                <c:pt idx="3">
                  <c:v>2.0</c:v>
                </c:pt>
                <c:pt idx="4">
                  <c:v>2.333</c:v>
                </c:pt>
                <c:pt idx="5">
                  <c:v>2.333</c:v>
                </c:pt>
                <c:pt idx="6">
                  <c:v>2.667</c:v>
                </c:pt>
                <c:pt idx="7">
                  <c:v>2.667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3.333</c:v>
                </c:pt>
                <c:pt idx="13">
                  <c:v>3.333</c:v>
                </c:pt>
                <c:pt idx="14">
                  <c:v>3.333</c:v>
                </c:pt>
                <c:pt idx="15">
                  <c:v>3.333</c:v>
                </c:pt>
                <c:pt idx="16">
                  <c:v>3.667</c:v>
                </c:pt>
                <c:pt idx="17">
                  <c:v>3.667</c:v>
                </c:pt>
                <c:pt idx="18">
                  <c:v>3.667</c:v>
                </c:pt>
                <c:pt idx="19">
                  <c:v>3.667</c:v>
                </c:pt>
                <c:pt idx="20">
                  <c:v>3.667</c:v>
                </c:pt>
                <c:pt idx="21">
                  <c:v>3.667</c:v>
                </c:pt>
                <c:pt idx="22">
                  <c:v>4.0</c:v>
                </c:pt>
                <c:pt idx="23">
                  <c:v>4.0</c:v>
                </c:pt>
                <c:pt idx="24">
                  <c:v>2.667</c:v>
                </c:pt>
                <c:pt idx="25">
                  <c:v>2.667</c:v>
                </c:pt>
                <c:pt idx="26">
                  <c:v>3.0</c:v>
                </c:pt>
                <c:pt idx="27">
                  <c:v>3.0</c:v>
                </c:pt>
                <c:pt idx="28">
                  <c:v>3.333</c:v>
                </c:pt>
                <c:pt idx="29">
                  <c:v>3.667</c:v>
                </c:pt>
                <c:pt idx="30">
                  <c:v>1.0</c:v>
                </c:pt>
                <c:pt idx="31">
                  <c:v>3.333</c:v>
                </c:pt>
                <c:pt idx="32">
                  <c:v>3.333</c:v>
                </c:pt>
                <c:pt idx="33">
                  <c:v>3.667</c:v>
                </c:pt>
                <c:pt idx="34">
                  <c:v>4.0</c:v>
                </c:pt>
                <c:pt idx="35">
                  <c:v>2.667</c:v>
                </c:pt>
                <c:pt idx="36">
                  <c:v>3.0</c:v>
                </c:pt>
                <c:pt idx="37">
                  <c:v>4.0</c:v>
                </c:pt>
                <c:pt idx="38">
                  <c:v>3.333</c:v>
                </c:pt>
                <c:pt idx="39">
                  <c:v>4.0</c:v>
                </c:pt>
                <c:pt idx="40">
                  <c:v>3.333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998920"/>
        <c:axId val="565440728"/>
      </c:scatterChart>
      <c:valAx>
        <c:axId val="629998920"/>
        <c:scaling>
          <c:orientation val="minMax"/>
          <c:max val="1.0"/>
        </c:scaling>
        <c:delete val="0"/>
        <c:axPos val="b"/>
        <c:numFmt formatCode="0.0%" sourceLinked="1"/>
        <c:majorTickMark val="out"/>
        <c:minorTickMark val="none"/>
        <c:tickLblPos val="nextTo"/>
        <c:crossAx val="565440728"/>
        <c:crosses val="autoZero"/>
        <c:crossBetween val="midCat"/>
      </c:valAx>
      <c:valAx>
        <c:axId val="565440728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9998920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'Riggsby Attend'!$AU$27:$AU$30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'Riggsby Attend'!$AV$27:$AV$30</c:f>
              <c:numCache>
                <c:formatCode>General</c:formatCode>
                <c:ptCount val="4"/>
                <c:pt idx="0">
                  <c:v>2.92</c:v>
                </c:pt>
                <c:pt idx="1">
                  <c:v>3.22</c:v>
                </c:pt>
                <c:pt idx="2">
                  <c:v>3.33</c:v>
                </c:pt>
                <c:pt idx="3">
                  <c:v>3.67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5793672"/>
        <c:axId val="545444296"/>
      </c:barChart>
      <c:catAx>
        <c:axId val="54579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5444296"/>
        <c:crosses val="autoZero"/>
        <c:auto val="1"/>
        <c:lblAlgn val="ctr"/>
        <c:lblOffset val="100"/>
        <c:noMultiLvlLbl val="0"/>
      </c:catAx>
      <c:valAx>
        <c:axId val="545444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79367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'Tweed Attend'!$E$18:$AH$18</c:f>
              <c:strCache>
                <c:ptCount val="30"/>
                <c:pt idx="0">
                  <c:v>M 9/3</c:v>
                </c:pt>
                <c:pt idx="1">
                  <c:v>T 9/4</c:v>
                </c:pt>
                <c:pt idx="2">
                  <c:v>M 9/10</c:v>
                </c:pt>
                <c:pt idx="3">
                  <c:v>T 9/11</c:v>
                </c:pt>
                <c:pt idx="4">
                  <c:v>M 9/17</c:v>
                </c:pt>
                <c:pt idx="5">
                  <c:v>T 9/18</c:v>
                </c:pt>
                <c:pt idx="6">
                  <c:v>M 9/24</c:v>
                </c:pt>
                <c:pt idx="7">
                  <c:v>T 9/25</c:v>
                </c:pt>
                <c:pt idx="8">
                  <c:v>M 10/1</c:v>
                </c:pt>
                <c:pt idx="9">
                  <c:v>T 10/2</c:v>
                </c:pt>
                <c:pt idx="10">
                  <c:v>M 10/8</c:v>
                </c:pt>
                <c:pt idx="11">
                  <c:v>T 10/9</c:v>
                </c:pt>
                <c:pt idx="12">
                  <c:v>M 10/15</c:v>
                </c:pt>
                <c:pt idx="13">
                  <c:v>T 10/16</c:v>
                </c:pt>
                <c:pt idx="14">
                  <c:v>M 10/22</c:v>
                </c:pt>
                <c:pt idx="15">
                  <c:v>T 10/23</c:v>
                </c:pt>
                <c:pt idx="16">
                  <c:v>M 10/29</c:v>
                </c:pt>
                <c:pt idx="17">
                  <c:v>T 10/30</c:v>
                </c:pt>
                <c:pt idx="18">
                  <c:v>M 11/5</c:v>
                </c:pt>
                <c:pt idx="19">
                  <c:v>T 11/6</c:v>
                </c:pt>
                <c:pt idx="20">
                  <c:v>M 11/12</c:v>
                </c:pt>
                <c:pt idx="21">
                  <c:v>T 11/13</c:v>
                </c:pt>
                <c:pt idx="22">
                  <c:v>M 11/19</c:v>
                </c:pt>
                <c:pt idx="23">
                  <c:v>T 11/20</c:v>
                </c:pt>
                <c:pt idx="24">
                  <c:v>M 11/26</c:v>
                </c:pt>
                <c:pt idx="25">
                  <c:v>T 11/27</c:v>
                </c:pt>
                <c:pt idx="26">
                  <c:v>M 12/3</c:v>
                </c:pt>
                <c:pt idx="27">
                  <c:v>T 12/4</c:v>
                </c:pt>
                <c:pt idx="28">
                  <c:v>M 12/10</c:v>
                </c:pt>
                <c:pt idx="29">
                  <c:v>T 12/11</c:v>
                </c:pt>
              </c:strCache>
            </c:strRef>
          </c:cat>
          <c:val>
            <c:numRef>
              <c:f>'Tweed Attend'!$E$19:$AH$19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10.0</c:v>
                </c:pt>
                <c:pt idx="3">
                  <c:v>3.0</c:v>
                </c:pt>
                <c:pt idx="4">
                  <c:v>19.0</c:v>
                </c:pt>
                <c:pt idx="5">
                  <c:v>4.0</c:v>
                </c:pt>
                <c:pt idx="6">
                  <c:v>14.0</c:v>
                </c:pt>
                <c:pt idx="7">
                  <c:v>4.0</c:v>
                </c:pt>
                <c:pt idx="8">
                  <c:v>20.0</c:v>
                </c:pt>
                <c:pt idx="9">
                  <c:v>5.0</c:v>
                </c:pt>
                <c:pt idx="10">
                  <c:v>2.0</c:v>
                </c:pt>
                <c:pt idx="11">
                  <c:v>0.0</c:v>
                </c:pt>
                <c:pt idx="12">
                  <c:v>5.0</c:v>
                </c:pt>
                <c:pt idx="13">
                  <c:v>1.0</c:v>
                </c:pt>
                <c:pt idx="14">
                  <c:v>11.0</c:v>
                </c:pt>
                <c:pt idx="15">
                  <c:v>2.0</c:v>
                </c:pt>
                <c:pt idx="16">
                  <c:v>14.0</c:v>
                </c:pt>
                <c:pt idx="17">
                  <c:v>2.0</c:v>
                </c:pt>
                <c:pt idx="18">
                  <c:v>15.0</c:v>
                </c:pt>
                <c:pt idx="19">
                  <c:v>4.0</c:v>
                </c:pt>
                <c:pt idx="20">
                  <c:v>0.0</c:v>
                </c:pt>
                <c:pt idx="21">
                  <c:v>4.0</c:v>
                </c:pt>
                <c:pt idx="22">
                  <c:v>3.0</c:v>
                </c:pt>
                <c:pt idx="23">
                  <c:v>1.0</c:v>
                </c:pt>
                <c:pt idx="24">
                  <c:v>2.0</c:v>
                </c:pt>
                <c:pt idx="25">
                  <c:v>4.0</c:v>
                </c:pt>
                <c:pt idx="26">
                  <c:v>4.0</c:v>
                </c:pt>
                <c:pt idx="27">
                  <c:v>1.0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8929256"/>
        <c:axId val="647185384"/>
      </c:barChart>
      <c:catAx>
        <c:axId val="65892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647185384"/>
        <c:crosses val="autoZero"/>
        <c:auto val="1"/>
        <c:lblAlgn val="ctr"/>
        <c:lblOffset val="100"/>
        <c:noMultiLvlLbl val="0"/>
      </c:catAx>
      <c:valAx>
        <c:axId val="64718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892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'Tweed Attend'!$AT$23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'Tweed Attend'!$AS$24:$AS$122</c:f>
              <c:numCache>
                <c:formatCode>General</c:formatCode>
                <c:ptCount val="9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4.0</c:v>
                </c:pt>
                <c:pt idx="84">
                  <c:v>5.0</c:v>
                </c:pt>
                <c:pt idx="85">
                  <c:v>5.0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8.0</c:v>
                </c:pt>
                <c:pt idx="94">
                  <c:v>8.0</c:v>
                </c:pt>
                <c:pt idx="95">
                  <c:v>9.0</c:v>
                </c:pt>
                <c:pt idx="96">
                  <c:v>9.0</c:v>
                </c:pt>
                <c:pt idx="97">
                  <c:v>11.0</c:v>
                </c:pt>
                <c:pt idx="98">
                  <c:v>11.0</c:v>
                </c:pt>
              </c:numCache>
            </c:numRef>
          </c:xVal>
          <c:yVal>
            <c:numRef>
              <c:f>'Tweed Attend'!$AT$24:$AT$122</c:f>
              <c:numCache>
                <c:formatCode>General</c:formatCode>
                <c:ptCount val="99"/>
                <c:pt idx="0">
                  <c:v>0.0</c:v>
                </c:pt>
                <c:pt idx="1">
                  <c:v>0.667</c:v>
                </c:pt>
                <c:pt idx="2">
                  <c:v>1.667</c:v>
                </c:pt>
                <c:pt idx="3">
                  <c:v>1.667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2.333</c:v>
                </c:pt>
                <c:pt idx="8">
                  <c:v>2.667</c:v>
                </c:pt>
                <c:pt idx="9">
                  <c:v>2.667</c:v>
                </c:pt>
                <c:pt idx="10">
                  <c:v>2.667</c:v>
                </c:pt>
                <c:pt idx="11">
                  <c:v>2.667</c:v>
                </c:pt>
                <c:pt idx="12">
                  <c:v>2.667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3.333</c:v>
                </c:pt>
                <c:pt idx="21">
                  <c:v>3.333</c:v>
                </c:pt>
                <c:pt idx="22">
                  <c:v>3.333</c:v>
                </c:pt>
                <c:pt idx="23">
                  <c:v>3.333</c:v>
                </c:pt>
                <c:pt idx="24">
                  <c:v>3.333</c:v>
                </c:pt>
                <c:pt idx="25">
                  <c:v>3.667</c:v>
                </c:pt>
                <c:pt idx="26">
                  <c:v>3.667</c:v>
                </c:pt>
                <c:pt idx="27">
                  <c:v>3.667</c:v>
                </c:pt>
                <c:pt idx="28">
                  <c:v>3.667</c:v>
                </c:pt>
                <c:pt idx="29">
                  <c:v>3.667</c:v>
                </c:pt>
                <c:pt idx="30">
                  <c:v>3.667</c:v>
                </c:pt>
                <c:pt idx="31">
                  <c:v>3.667</c:v>
                </c:pt>
                <c:pt idx="32">
                  <c:v>3.667</c:v>
                </c:pt>
                <c:pt idx="33">
                  <c:v>3.667</c:v>
                </c:pt>
                <c:pt idx="34">
                  <c:v>3.667</c:v>
                </c:pt>
                <c:pt idx="35">
                  <c:v>3.667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3.0</c:v>
                </c:pt>
                <c:pt idx="62">
                  <c:v>3.0</c:v>
                </c:pt>
                <c:pt idx="63">
                  <c:v>3.667</c:v>
                </c:pt>
                <c:pt idx="64">
                  <c:v>3.667</c:v>
                </c:pt>
                <c:pt idx="65">
                  <c:v>3.667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3.0</c:v>
                </c:pt>
                <c:pt idx="70">
                  <c:v>3.333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3.667</c:v>
                </c:pt>
                <c:pt idx="81">
                  <c:v>3.667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1.667</c:v>
                </c:pt>
                <c:pt idx="91">
                  <c:v>4.0</c:v>
                </c:pt>
                <c:pt idx="92">
                  <c:v>4.0</c:v>
                </c:pt>
                <c:pt idx="93">
                  <c:v>3.0</c:v>
                </c:pt>
                <c:pt idx="94">
                  <c:v>4.0</c:v>
                </c:pt>
                <c:pt idx="95">
                  <c:v>3.667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73144"/>
        <c:axId val="564375928"/>
      </c:scatterChart>
      <c:valAx>
        <c:axId val="56437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4375928"/>
        <c:crosses val="autoZero"/>
        <c:crossBetween val="midCat"/>
      </c:valAx>
      <c:valAx>
        <c:axId val="564375928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37314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'Tweed Attend'!$AZ$27:$AZ$30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'Tweed Attend'!$BA$27:$BA$30</c:f>
              <c:numCache>
                <c:formatCode>General</c:formatCode>
                <c:ptCount val="4"/>
                <c:pt idx="0">
                  <c:v>3.45</c:v>
                </c:pt>
                <c:pt idx="1">
                  <c:v>4.0</c:v>
                </c:pt>
                <c:pt idx="2">
                  <c:v>3.48</c:v>
                </c:pt>
                <c:pt idx="3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506936"/>
        <c:axId val="659056024"/>
      </c:barChart>
      <c:catAx>
        <c:axId val="593506936"/>
        <c:scaling>
          <c:orientation val="minMax"/>
        </c:scaling>
        <c:delete val="0"/>
        <c:axPos val="b"/>
        <c:majorTickMark val="out"/>
        <c:minorTickMark val="none"/>
        <c:tickLblPos val="nextTo"/>
        <c:crossAx val="659056024"/>
        <c:crosses val="autoZero"/>
        <c:auto val="1"/>
        <c:lblAlgn val="ctr"/>
        <c:lblOffset val="100"/>
        <c:noMultiLvlLbl val="0"/>
      </c:catAx>
      <c:valAx>
        <c:axId val="659056024"/>
        <c:scaling>
          <c:orientation val="minMax"/>
          <c:max val="4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50693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GOV 312L (Madrid) Fall 2012, SI Leader: </a:t>
            </a:r>
            <a:r>
              <a:rPr lang="en-US" sz="1600" i="1"/>
              <a:t>Danilo Contreras</a:t>
            </a:r>
          </a:p>
          <a:p>
            <a:pPr>
              <a:defRPr sz="1600"/>
            </a:pPr>
            <a:r>
              <a:rPr lang="en-US" sz="1600"/>
              <a:t>Grade vs. Attendance at SI Sessions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20526754964878"/>
          <c:y val="0.268300524934383"/>
          <c:w val="0.901165111586485"/>
          <c:h val="0.54768720086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'Madrid Attend'!$AT$23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'Madrid Attend'!$AS$24:$AS$198</c:f>
              <c:numCache>
                <c:formatCode>General</c:formatCode>
                <c:ptCount val="17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10.0</c:v>
                </c:pt>
                <c:pt idx="172">
                  <c:v>10.0</c:v>
                </c:pt>
                <c:pt idx="173">
                  <c:v>11.0</c:v>
                </c:pt>
                <c:pt idx="174">
                  <c:v>11.0</c:v>
                </c:pt>
              </c:numCache>
            </c:numRef>
          </c:xVal>
          <c:yVal>
            <c:numRef>
              <c:f>'Madrid Attend'!$AT$24:$AT$198</c:f>
              <c:numCache>
                <c:formatCode>General</c:formatCode>
                <c:ptCount val="175"/>
                <c:pt idx="0">
                  <c:v>0.667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1.333</c:v>
                </c:pt>
                <c:pt idx="5">
                  <c:v>1.333</c:v>
                </c:pt>
                <c:pt idx="6">
                  <c:v>1.333</c:v>
                </c:pt>
                <c:pt idx="7">
                  <c:v>1.667</c:v>
                </c:pt>
                <c:pt idx="8">
                  <c:v>1.667</c:v>
                </c:pt>
                <c:pt idx="9">
                  <c:v>1.667</c:v>
                </c:pt>
                <c:pt idx="10">
                  <c:v>2.0</c:v>
                </c:pt>
                <c:pt idx="11">
                  <c:v>2.0</c:v>
                </c:pt>
                <c:pt idx="12">
                  <c:v>2.333</c:v>
                </c:pt>
                <c:pt idx="13">
                  <c:v>2.333</c:v>
                </c:pt>
                <c:pt idx="14">
                  <c:v>2.333</c:v>
                </c:pt>
                <c:pt idx="15">
                  <c:v>2.333</c:v>
                </c:pt>
                <c:pt idx="16">
                  <c:v>2.333</c:v>
                </c:pt>
                <c:pt idx="17">
                  <c:v>2.333</c:v>
                </c:pt>
                <c:pt idx="18">
                  <c:v>2.333</c:v>
                </c:pt>
                <c:pt idx="19">
                  <c:v>2.667</c:v>
                </c:pt>
                <c:pt idx="20">
                  <c:v>2.667</c:v>
                </c:pt>
                <c:pt idx="21">
                  <c:v>2.667</c:v>
                </c:pt>
                <c:pt idx="22">
                  <c:v>2.667</c:v>
                </c:pt>
                <c:pt idx="23">
                  <c:v>2.667</c:v>
                </c:pt>
                <c:pt idx="24">
                  <c:v>2.667</c:v>
                </c:pt>
                <c:pt idx="25">
                  <c:v>2.667</c:v>
                </c:pt>
                <c:pt idx="26">
                  <c:v>2.667</c:v>
                </c:pt>
                <c:pt idx="27">
                  <c:v>2.667</c:v>
                </c:pt>
                <c:pt idx="28">
                  <c:v>2.667</c:v>
                </c:pt>
                <c:pt idx="29">
                  <c:v>2.667</c:v>
                </c:pt>
                <c:pt idx="30">
                  <c:v>2.667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3.333</c:v>
                </c:pt>
                <c:pt idx="48">
                  <c:v>3.333</c:v>
                </c:pt>
                <c:pt idx="49">
                  <c:v>3.333</c:v>
                </c:pt>
                <c:pt idx="50">
                  <c:v>3.333</c:v>
                </c:pt>
                <c:pt idx="51">
                  <c:v>3.333</c:v>
                </c:pt>
                <c:pt idx="52">
                  <c:v>3.333</c:v>
                </c:pt>
                <c:pt idx="53">
                  <c:v>3.333</c:v>
                </c:pt>
                <c:pt idx="54">
                  <c:v>3.333</c:v>
                </c:pt>
                <c:pt idx="55">
                  <c:v>3.333</c:v>
                </c:pt>
                <c:pt idx="56">
                  <c:v>3.667</c:v>
                </c:pt>
                <c:pt idx="57">
                  <c:v>3.667</c:v>
                </c:pt>
                <c:pt idx="58">
                  <c:v>3.667</c:v>
                </c:pt>
                <c:pt idx="59">
                  <c:v>3.667</c:v>
                </c:pt>
                <c:pt idx="60">
                  <c:v>3.667</c:v>
                </c:pt>
                <c:pt idx="61">
                  <c:v>3.667</c:v>
                </c:pt>
                <c:pt idx="62">
                  <c:v>3.667</c:v>
                </c:pt>
                <c:pt idx="63">
                  <c:v>3.667</c:v>
                </c:pt>
                <c:pt idx="64">
                  <c:v>3.667</c:v>
                </c:pt>
                <c:pt idx="65">
                  <c:v>3.667</c:v>
                </c:pt>
                <c:pt idx="66">
                  <c:v>3.667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1.667</c:v>
                </c:pt>
                <c:pt idx="77">
                  <c:v>1.667</c:v>
                </c:pt>
                <c:pt idx="78">
                  <c:v>1.667</c:v>
                </c:pt>
                <c:pt idx="79">
                  <c:v>2.0</c:v>
                </c:pt>
                <c:pt idx="80">
                  <c:v>2.0</c:v>
                </c:pt>
                <c:pt idx="81">
                  <c:v>2.333</c:v>
                </c:pt>
                <c:pt idx="82">
                  <c:v>2.333</c:v>
                </c:pt>
                <c:pt idx="83">
                  <c:v>2.333</c:v>
                </c:pt>
                <c:pt idx="84">
                  <c:v>2.667</c:v>
                </c:pt>
                <c:pt idx="85">
                  <c:v>2.667</c:v>
                </c:pt>
                <c:pt idx="86">
                  <c:v>2.667</c:v>
                </c:pt>
                <c:pt idx="87">
                  <c:v>2.667</c:v>
                </c:pt>
                <c:pt idx="88">
                  <c:v>2.667</c:v>
                </c:pt>
                <c:pt idx="89">
                  <c:v>2.667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3.333</c:v>
                </c:pt>
                <c:pt idx="100">
                  <c:v>3.333</c:v>
                </c:pt>
                <c:pt idx="101">
                  <c:v>3.333</c:v>
                </c:pt>
                <c:pt idx="102">
                  <c:v>3.667</c:v>
                </c:pt>
                <c:pt idx="103">
                  <c:v>3.667</c:v>
                </c:pt>
                <c:pt idx="104">
                  <c:v>3.667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2.0</c:v>
                </c:pt>
                <c:pt idx="109">
                  <c:v>2.333</c:v>
                </c:pt>
                <c:pt idx="110">
                  <c:v>2.333</c:v>
                </c:pt>
                <c:pt idx="111">
                  <c:v>2.667</c:v>
                </c:pt>
                <c:pt idx="112">
                  <c:v>2.667</c:v>
                </c:pt>
                <c:pt idx="113">
                  <c:v>2.667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3.333</c:v>
                </c:pt>
                <c:pt idx="123">
                  <c:v>3.333</c:v>
                </c:pt>
                <c:pt idx="124">
                  <c:v>3.667</c:v>
                </c:pt>
                <c:pt idx="125">
                  <c:v>3.667</c:v>
                </c:pt>
                <c:pt idx="126">
                  <c:v>3.667</c:v>
                </c:pt>
                <c:pt idx="127">
                  <c:v>3.667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2.667</c:v>
                </c:pt>
                <c:pt idx="133">
                  <c:v>2.667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3.333</c:v>
                </c:pt>
                <c:pt idx="140">
                  <c:v>2.333</c:v>
                </c:pt>
                <c:pt idx="141">
                  <c:v>2.667</c:v>
                </c:pt>
                <c:pt idx="142">
                  <c:v>3.333</c:v>
                </c:pt>
                <c:pt idx="143">
                  <c:v>3.667</c:v>
                </c:pt>
                <c:pt idx="144">
                  <c:v>4.0</c:v>
                </c:pt>
                <c:pt idx="145">
                  <c:v>4.0</c:v>
                </c:pt>
                <c:pt idx="146">
                  <c:v>2.0</c:v>
                </c:pt>
                <c:pt idx="147">
                  <c:v>2.333</c:v>
                </c:pt>
                <c:pt idx="148">
                  <c:v>3.0</c:v>
                </c:pt>
                <c:pt idx="149">
                  <c:v>3.333</c:v>
                </c:pt>
                <c:pt idx="150">
                  <c:v>3.667</c:v>
                </c:pt>
                <c:pt idx="151">
                  <c:v>4.0</c:v>
                </c:pt>
                <c:pt idx="152">
                  <c:v>3.0</c:v>
                </c:pt>
                <c:pt idx="153">
                  <c:v>3.667</c:v>
                </c:pt>
                <c:pt idx="154">
                  <c:v>3.667</c:v>
                </c:pt>
                <c:pt idx="155">
                  <c:v>3.667</c:v>
                </c:pt>
                <c:pt idx="156">
                  <c:v>4.0</c:v>
                </c:pt>
                <c:pt idx="157">
                  <c:v>2.667</c:v>
                </c:pt>
                <c:pt idx="158">
                  <c:v>3.0</c:v>
                </c:pt>
                <c:pt idx="159">
                  <c:v>3.0</c:v>
                </c:pt>
                <c:pt idx="160">
                  <c:v>3.333</c:v>
                </c:pt>
                <c:pt idx="161">
                  <c:v>3.333</c:v>
                </c:pt>
                <c:pt idx="162">
                  <c:v>3.333</c:v>
                </c:pt>
                <c:pt idx="163">
                  <c:v>3.333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2.333</c:v>
                </c:pt>
                <c:pt idx="168">
                  <c:v>2.667</c:v>
                </c:pt>
                <c:pt idx="169">
                  <c:v>3.667</c:v>
                </c:pt>
                <c:pt idx="170">
                  <c:v>3.667</c:v>
                </c:pt>
                <c:pt idx="171">
                  <c:v>3.0</c:v>
                </c:pt>
                <c:pt idx="172">
                  <c:v>4.0</c:v>
                </c:pt>
                <c:pt idx="173">
                  <c:v>3.0</c:v>
                </c:pt>
                <c:pt idx="174">
                  <c:v>3.667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29464"/>
        <c:axId val="564762024"/>
      </c:scatterChart>
      <c:valAx>
        <c:axId val="610329464"/>
        <c:scaling>
          <c:orientation val="minMax"/>
          <c:max val="11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99217635367833"/>
              <c:y val="0.902777777777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64762024"/>
        <c:crosses val="autoZero"/>
        <c:crossBetween val="midCat"/>
        <c:majorUnit val="1.0"/>
      </c:valAx>
      <c:valAx>
        <c:axId val="564762024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92485549132948"/>
              <c:y val="0.30557888597258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032946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Grade vs. Attendance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'Madrid Attend'!$BB$28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132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15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'Madrid Attend'!$BA$29:$BA$32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'Madrid Attend'!$BB$29:$BB$32</c:f>
              <c:numCache>
                <c:formatCode>General</c:formatCode>
                <c:ptCount val="4"/>
                <c:pt idx="0">
                  <c:v>2.934386363636363</c:v>
                </c:pt>
                <c:pt idx="1">
                  <c:v>3.1</c:v>
                </c:pt>
                <c:pt idx="2">
                  <c:v>3.466666666666666</c:v>
                </c:pt>
                <c:pt idx="3">
                  <c:v>3.250125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610360376"/>
        <c:axId val="610363320"/>
      </c:barChart>
      <c:catAx>
        <c:axId val="61036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610363320"/>
        <c:crosses val="autoZero"/>
        <c:auto val="1"/>
        <c:lblAlgn val="ctr"/>
        <c:lblOffset val="100"/>
        <c:noMultiLvlLbl val="0"/>
      </c:catAx>
      <c:valAx>
        <c:axId val="61036332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36037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GOV 312P (Stauffer) Fall 2012,</a:t>
            </a:r>
            <a:r>
              <a:rPr lang="en-US" sz="1600" baseline="0"/>
              <a:t> SI Leader: </a:t>
            </a:r>
            <a:r>
              <a:rPr lang="en-US" sz="1600" i="1" baseline="0"/>
              <a:t>Kanishka Marasinghe</a:t>
            </a:r>
          </a:p>
          <a:p>
            <a:pPr>
              <a:defRPr sz="1600"/>
            </a:pPr>
            <a:r>
              <a:rPr lang="en-US" sz="1600" baseline="0"/>
              <a:t>Grade vs. Attendance at SI Sessions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'Stauffer Attend'!$AT$23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'Stauffer Attend'!$AS$24:$AS$84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3.0</c:v>
                </c:pt>
                <c:pt idx="51">
                  <c:v>3.0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8.0</c:v>
                </c:pt>
                <c:pt idx="56">
                  <c:v>8.0</c:v>
                </c:pt>
                <c:pt idx="57">
                  <c:v>10.0</c:v>
                </c:pt>
                <c:pt idx="58">
                  <c:v>11.0</c:v>
                </c:pt>
                <c:pt idx="59">
                  <c:v>12.0</c:v>
                </c:pt>
                <c:pt idx="60">
                  <c:v>13.0</c:v>
                </c:pt>
              </c:numCache>
            </c:numRef>
          </c:xVal>
          <c:yVal>
            <c:numRef>
              <c:f>'Stauffer Attend'!$AT$24:$AT$84</c:f>
              <c:numCache>
                <c:formatCode>General</c:formatCode>
                <c:ptCount val="6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1.667</c:v>
                </c:pt>
                <c:pt idx="5">
                  <c:v>1.667</c:v>
                </c:pt>
                <c:pt idx="6">
                  <c:v>1.667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2.333</c:v>
                </c:pt>
                <c:pt idx="13">
                  <c:v>2.333</c:v>
                </c:pt>
                <c:pt idx="14">
                  <c:v>2.667</c:v>
                </c:pt>
                <c:pt idx="15">
                  <c:v>2.667</c:v>
                </c:pt>
                <c:pt idx="16">
                  <c:v>2.667</c:v>
                </c:pt>
                <c:pt idx="17">
                  <c:v>2.667</c:v>
                </c:pt>
                <c:pt idx="18">
                  <c:v>2.667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3.333</c:v>
                </c:pt>
                <c:pt idx="24">
                  <c:v>3.333</c:v>
                </c:pt>
                <c:pt idx="25">
                  <c:v>3.333</c:v>
                </c:pt>
                <c:pt idx="26">
                  <c:v>3.333</c:v>
                </c:pt>
                <c:pt idx="27">
                  <c:v>3.333</c:v>
                </c:pt>
                <c:pt idx="28">
                  <c:v>3.667</c:v>
                </c:pt>
                <c:pt idx="29">
                  <c:v>3.667</c:v>
                </c:pt>
                <c:pt idx="30">
                  <c:v>3.667</c:v>
                </c:pt>
                <c:pt idx="31">
                  <c:v>3.667</c:v>
                </c:pt>
                <c:pt idx="32">
                  <c:v>3.667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2.333</c:v>
                </c:pt>
                <c:pt idx="38">
                  <c:v>2.667</c:v>
                </c:pt>
                <c:pt idx="39">
                  <c:v>3.0</c:v>
                </c:pt>
                <c:pt idx="40">
                  <c:v>3.333</c:v>
                </c:pt>
                <c:pt idx="41">
                  <c:v>3.667</c:v>
                </c:pt>
                <c:pt idx="42">
                  <c:v>3.667</c:v>
                </c:pt>
                <c:pt idx="43">
                  <c:v>4.0</c:v>
                </c:pt>
                <c:pt idx="44">
                  <c:v>2.667</c:v>
                </c:pt>
                <c:pt idx="45">
                  <c:v>2.667</c:v>
                </c:pt>
                <c:pt idx="46">
                  <c:v>3.0</c:v>
                </c:pt>
                <c:pt idx="47">
                  <c:v>3.667</c:v>
                </c:pt>
                <c:pt idx="48">
                  <c:v>4.0</c:v>
                </c:pt>
                <c:pt idx="49">
                  <c:v>4.0</c:v>
                </c:pt>
                <c:pt idx="50">
                  <c:v>0.667</c:v>
                </c:pt>
                <c:pt idx="51">
                  <c:v>4.0</c:v>
                </c:pt>
                <c:pt idx="52">
                  <c:v>3.0</c:v>
                </c:pt>
                <c:pt idx="53">
                  <c:v>3.333</c:v>
                </c:pt>
                <c:pt idx="54">
                  <c:v>3.667</c:v>
                </c:pt>
                <c:pt idx="55">
                  <c:v>4.0</c:v>
                </c:pt>
                <c:pt idx="56">
                  <c:v>4.0</c:v>
                </c:pt>
                <c:pt idx="57">
                  <c:v>3.667</c:v>
                </c:pt>
                <c:pt idx="58">
                  <c:v>2.667</c:v>
                </c:pt>
                <c:pt idx="59">
                  <c:v>3.667</c:v>
                </c:pt>
                <c:pt idx="60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397784"/>
        <c:axId val="610400568"/>
      </c:scatterChart>
      <c:valAx>
        <c:axId val="610397784"/>
        <c:scaling>
          <c:orientation val="minMax"/>
          <c:max val="13.0"/>
        </c:scaling>
        <c:delete val="0"/>
        <c:axPos val="b"/>
        <c:numFmt formatCode="General" sourceLinked="1"/>
        <c:majorTickMark val="out"/>
        <c:minorTickMark val="none"/>
        <c:tickLblPos val="nextTo"/>
        <c:crossAx val="610400568"/>
        <c:crosses val="autoZero"/>
        <c:crossBetween val="midCat"/>
        <c:majorUnit val="1.0"/>
      </c:valAx>
      <c:valAx>
        <c:axId val="610400568"/>
        <c:scaling>
          <c:orientation val="minMax"/>
          <c:max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0397784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GOV 312L (Hunter) Fall 2012, SI Leader: Matthew Buehler</a:t>
            </a:r>
          </a:p>
          <a:p>
            <a:pPr>
              <a:defRPr sz="1600"/>
            </a:pPr>
            <a:r>
              <a:rPr lang="en-US" sz="1600"/>
              <a:t>Grade</a:t>
            </a:r>
            <a:r>
              <a:rPr lang="en-US" sz="1600" baseline="0"/>
              <a:t> vs. Attendance at SI Sessions</a:t>
            </a:r>
            <a:endParaRPr lang="en-US" sz="16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0942291304496"/>
          <c:y val="0.261111111111111"/>
          <c:w val="0.888750315301496"/>
          <c:h val="0.5502471566054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'Hunter Attend'!$AV$23</c:f>
              <c:strCache>
                <c:ptCount val="1"/>
                <c:pt idx="0">
                  <c:v>Grade Point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5"/>
          </c:marker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'Hunter Attend'!$AU$24:$AU$191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10.0</c:v>
                </c:pt>
                <c:pt idx="158">
                  <c:v>10.0</c:v>
                </c:pt>
                <c:pt idx="159">
                  <c:v>11.0</c:v>
                </c:pt>
                <c:pt idx="160">
                  <c:v>11.0</c:v>
                </c:pt>
                <c:pt idx="161">
                  <c:v>11.0</c:v>
                </c:pt>
                <c:pt idx="162">
                  <c:v>11.0</c:v>
                </c:pt>
                <c:pt idx="163">
                  <c:v>12.0</c:v>
                </c:pt>
                <c:pt idx="164">
                  <c:v>12.0</c:v>
                </c:pt>
                <c:pt idx="165">
                  <c:v>12.0</c:v>
                </c:pt>
                <c:pt idx="166">
                  <c:v>14.0</c:v>
                </c:pt>
                <c:pt idx="167">
                  <c:v>14.0</c:v>
                </c:pt>
              </c:numCache>
            </c:numRef>
          </c:xVal>
          <c:yVal>
            <c:numRef>
              <c:f>'Hunter Attend'!$AV$24:$AV$191</c:f>
              <c:numCache>
                <c:formatCode>General</c:formatCode>
                <c:ptCount val="16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0.667</c:v>
                </c:pt>
                <c:pt idx="7">
                  <c:v>1.333</c:v>
                </c:pt>
                <c:pt idx="8">
                  <c:v>1.333</c:v>
                </c:pt>
                <c:pt idx="9">
                  <c:v>1.333</c:v>
                </c:pt>
                <c:pt idx="10">
                  <c:v>1.667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2.333</c:v>
                </c:pt>
                <c:pt idx="18">
                  <c:v>2.333</c:v>
                </c:pt>
                <c:pt idx="19">
                  <c:v>2.333</c:v>
                </c:pt>
                <c:pt idx="20">
                  <c:v>2.333</c:v>
                </c:pt>
                <c:pt idx="21">
                  <c:v>2.333</c:v>
                </c:pt>
                <c:pt idx="22">
                  <c:v>2.333</c:v>
                </c:pt>
                <c:pt idx="23">
                  <c:v>2.667</c:v>
                </c:pt>
                <c:pt idx="24">
                  <c:v>2.667</c:v>
                </c:pt>
                <c:pt idx="25">
                  <c:v>2.667</c:v>
                </c:pt>
                <c:pt idx="26">
                  <c:v>2.667</c:v>
                </c:pt>
                <c:pt idx="27">
                  <c:v>2.667</c:v>
                </c:pt>
                <c:pt idx="28">
                  <c:v>2.667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3.333</c:v>
                </c:pt>
                <c:pt idx="36">
                  <c:v>3.333</c:v>
                </c:pt>
                <c:pt idx="37">
                  <c:v>3.333</c:v>
                </c:pt>
                <c:pt idx="38">
                  <c:v>3.333</c:v>
                </c:pt>
                <c:pt idx="39">
                  <c:v>3.333</c:v>
                </c:pt>
                <c:pt idx="40">
                  <c:v>3.333</c:v>
                </c:pt>
                <c:pt idx="41">
                  <c:v>3.333</c:v>
                </c:pt>
                <c:pt idx="42">
                  <c:v>3.667</c:v>
                </c:pt>
                <c:pt idx="43">
                  <c:v>3.667</c:v>
                </c:pt>
                <c:pt idx="44">
                  <c:v>3.667</c:v>
                </c:pt>
                <c:pt idx="45">
                  <c:v>3.667</c:v>
                </c:pt>
                <c:pt idx="46">
                  <c:v>4.0</c:v>
                </c:pt>
                <c:pt idx="47">
                  <c:v>0.667</c:v>
                </c:pt>
                <c:pt idx="48">
                  <c:v>1.0</c:v>
                </c:pt>
                <c:pt idx="49">
                  <c:v>1.333</c:v>
                </c:pt>
                <c:pt idx="50">
                  <c:v>1.333</c:v>
                </c:pt>
                <c:pt idx="51">
                  <c:v>1.667</c:v>
                </c:pt>
                <c:pt idx="52">
                  <c:v>1.667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2.333</c:v>
                </c:pt>
                <c:pt idx="59">
                  <c:v>2.333</c:v>
                </c:pt>
                <c:pt idx="60">
                  <c:v>2.333</c:v>
                </c:pt>
                <c:pt idx="61">
                  <c:v>2.333</c:v>
                </c:pt>
                <c:pt idx="62">
                  <c:v>2.333</c:v>
                </c:pt>
                <c:pt idx="63">
                  <c:v>2.333</c:v>
                </c:pt>
                <c:pt idx="64">
                  <c:v>2.333</c:v>
                </c:pt>
                <c:pt idx="65">
                  <c:v>2.333</c:v>
                </c:pt>
                <c:pt idx="66">
                  <c:v>2.667</c:v>
                </c:pt>
                <c:pt idx="67">
                  <c:v>2.667</c:v>
                </c:pt>
                <c:pt idx="68">
                  <c:v>2.667</c:v>
                </c:pt>
                <c:pt idx="69">
                  <c:v>2.667</c:v>
                </c:pt>
                <c:pt idx="70">
                  <c:v>2.667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3.333</c:v>
                </c:pt>
                <c:pt idx="77">
                  <c:v>3.333</c:v>
                </c:pt>
                <c:pt idx="78">
                  <c:v>3.333</c:v>
                </c:pt>
                <c:pt idx="79">
                  <c:v>3.333</c:v>
                </c:pt>
                <c:pt idx="80">
                  <c:v>3.333</c:v>
                </c:pt>
                <c:pt idx="81">
                  <c:v>3.333</c:v>
                </c:pt>
                <c:pt idx="82">
                  <c:v>3.333</c:v>
                </c:pt>
                <c:pt idx="83">
                  <c:v>3.667</c:v>
                </c:pt>
                <c:pt idx="84">
                  <c:v>3.667</c:v>
                </c:pt>
                <c:pt idx="85">
                  <c:v>3.667</c:v>
                </c:pt>
                <c:pt idx="86">
                  <c:v>3.667</c:v>
                </c:pt>
                <c:pt idx="87">
                  <c:v>3.667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1.667</c:v>
                </c:pt>
                <c:pt idx="93">
                  <c:v>2.333</c:v>
                </c:pt>
                <c:pt idx="94">
                  <c:v>2.333</c:v>
                </c:pt>
                <c:pt idx="95">
                  <c:v>2.667</c:v>
                </c:pt>
                <c:pt idx="96">
                  <c:v>3.0</c:v>
                </c:pt>
                <c:pt idx="97">
                  <c:v>3.0</c:v>
                </c:pt>
                <c:pt idx="98">
                  <c:v>3.333</c:v>
                </c:pt>
                <c:pt idx="99">
                  <c:v>3.333</c:v>
                </c:pt>
                <c:pt idx="100">
                  <c:v>3.333</c:v>
                </c:pt>
                <c:pt idx="101">
                  <c:v>3.333</c:v>
                </c:pt>
                <c:pt idx="102">
                  <c:v>3.333</c:v>
                </c:pt>
                <c:pt idx="103">
                  <c:v>3.333</c:v>
                </c:pt>
                <c:pt idx="104">
                  <c:v>3.667</c:v>
                </c:pt>
                <c:pt idx="105">
                  <c:v>3.667</c:v>
                </c:pt>
                <c:pt idx="106">
                  <c:v>3.667</c:v>
                </c:pt>
                <c:pt idx="107">
                  <c:v>3.667</c:v>
                </c:pt>
                <c:pt idx="108">
                  <c:v>3.667</c:v>
                </c:pt>
                <c:pt idx="109">
                  <c:v>4.0</c:v>
                </c:pt>
                <c:pt idx="110">
                  <c:v>4.0</c:v>
                </c:pt>
                <c:pt idx="111">
                  <c:v>1.0</c:v>
                </c:pt>
                <c:pt idx="112">
                  <c:v>1.333</c:v>
                </c:pt>
                <c:pt idx="113">
                  <c:v>2.667</c:v>
                </c:pt>
                <c:pt idx="114">
                  <c:v>2.667</c:v>
                </c:pt>
                <c:pt idx="115">
                  <c:v>2.667</c:v>
                </c:pt>
                <c:pt idx="116">
                  <c:v>3.0</c:v>
                </c:pt>
                <c:pt idx="117">
                  <c:v>3.0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3.667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2.333</c:v>
                </c:pt>
                <c:pt idx="133">
                  <c:v>3.667</c:v>
                </c:pt>
                <c:pt idx="134">
                  <c:v>3.667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3.0</c:v>
                </c:pt>
                <c:pt idx="139">
                  <c:v>3.0</c:v>
                </c:pt>
                <c:pt idx="140">
                  <c:v>3.667</c:v>
                </c:pt>
                <c:pt idx="141">
                  <c:v>3.667</c:v>
                </c:pt>
                <c:pt idx="142">
                  <c:v>4.0</c:v>
                </c:pt>
                <c:pt idx="143">
                  <c:v>2.333</c:v>
                </c:pt>
                <c:pt idx="144">
                  <c:v>3.0</c:v>
                </c:pt>
                <c:pt idx="145">
                  <c:v>3.0</c:v>
                </c:pt>
                <c:pt idx="146">
                  <c:v>3.333</c:v>
                </c:pt>
                <c:pt idx="147">
                  <c:v>3.667</c:v>
                </c:pt>
                <c:pt idx="148">
                  <c:v>3.667</c:v>
                </c:pt>
                <c:pt idx="149">
                  <c:v>4.0</c:v>
                </c:pt>
                <c:pt idx="150">
                  <c:v>4.0</c:v>
                </c:pt>
                <c:pt idx="151">
                  <c:v>3.333</c:v>
                </c:pt>
                <c:pt idx="152">
                  <c:v>3.333</c:v>
                </c:pt>
                <c:pt idx="153">
                  <c:v>3.667</c:v>
                </c:pt>
                <c:pt idx="154">
                  <c:v>3.0</c:v>
                </c:pt>
                <c:pt idx="155">
                  <c:v>3.667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3.0</c:v>
                </c:pt>
                <c:pt idx="160">
                  <c:v>3.333</c:v>
                </c:pt>
                <c:pt idx="161">
                  <c:v>3.333</c:v>
                </c:pt>
                <c:pt idx="162">
                  <c:v>4.0</c:v>
                </c:pt>
                <c:pt idx="163">
                  <c:v>3.0</c:v>
                </c:pt>
                <c:pt idx="164">
                  <c:v>4.0</c:v>
                </c:pt>
                <c:pt idx="165">
                  <c:v>4.0</c:v>
                </c:pt>
                <c:pt idx="166">
                  <c:v>3.0</c:v>
                </c:pt>
                <c:pt idx="167">
                  <c:v>3.667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658568"/>
        <c:axId val="610663880"/>
      </c:scatterChart>
      <c:valAx>
        <c:axId val="610658568"/>
        <c:scaling>
          <c:orientation val="minMax"/>
          <c:max val="14.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Number of SI Sessions Attended</a:t>
                </a:r>
              </a:p>
            </c:rich>
          </c:tx>
          <c:layout>
            <c:manualLayout>
              <c:xMode val="edge"/>
              <c:yMode val="edge"/>
              <c:x val="0.391867743804752"/>
              <c:y val="0.9074074074074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0663880"/>
        <c:crosses val="autoZero"/>
        <c:crossBetween val="midCat"/>
        <c:majorUnit val="1.0"/>
      </c:valAx>
      <c:valAx>
        <c:axId val="610663880"/>
        <c:scaling>
          <c:orientation val="minMax"/>
          <c:max val="4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COURSE GRADE</a:t>
                </a:r>
              </a:p>
            </c:rich>
          </c:tx>
          <c:layout>
            <c:manualLayout>
              <c:xMode val="edge"/>
              <c:yMode val="edge"/>
              <c:x val="0.00865800865800866"/>
              <c:y val="0.3398381452318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10658568"/>
        <c:crosses val="autoZero"/>
        <c:crossBetween val="midCat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'Hunter Attend'!$E$18:$AH$18</c:f>
              <c:strCache>
                <c:ptCount val="30"/>
                <c:pt idx="0">
                  <c:v>1 TH 8/30</c:v>
                </c:pt>
                <c:pt idx="1">
                  <c:v>2 TH 8/31</c:v>
                </c:pt>
                <c:pt idx="2">
                  <c:v>1 TH 9/6</c:v>
                </c:pt>
                <c:pt idx="3">
                  <c:v>2 TH 9/6</c:v>
                </c:pt>
                <c:pt idx="4">
                  <c:v>1 TH 9/13</c:v>
                </c:pt>
                <c:pt idx="5">
                  <c:v>2 TH 9/13</c:v>
                </c:pt>
                <c:pt idx="6">
                  <c:v>1 TH 9/20</c:v>
                </c:pt>
                <c:pt idx="7">
                  <c:v>2 TH 9/20</c:v>
                </c:pt>
                <c:pt idx="8">
                  <c:v>1 TH 9/27</c:v>
                </c:pt>
                <c:pt idx="9">
                  <c:v>2 TH 9/27</c:v>
                </c:pt>
                <c:pt idx="10">
                  <c:v>1 TH 10/4</c:v>
                </c:pt>
                <c:pt idx="11">
                  <c:v>2 TH 10/4</c:v>
                </c:pt>
                <c:pt idx="12">
                  <c:v>TUE 10/9</c:v>
                </c:pt>
                <c:pt idx="13">
                  <c:v>TH 10/11</c:v>
                </c:pt>
                <c:pt idx="14">
                  <c:v>TUE 10/16</c:v>
                </c:pt>
                <c:pt idx="15">
                  <c:v> TH 10/18</c:v>
                </c:pt>
                <c:pt idx="16">
                  <c:v>TUE 10/23</c:v>
                </c:pt>
                <c:pt idx="17">
                  <c:v>TH 10/25</c:v>
                </c:pt>
                <c:pt idx="18">
                  <c:v>TUE 10/30</c:v>
                </c:pt>
                <c:pt idx="19">
                  <c:v> TH 11/1</c:v>
                </c:pt>
                <c:pt idx="20">
                  <c:v>TUE 11/6</c:v>
                </c:pt>
                <c:pt idx="21">
                  <c:v>2 TH 11/8</c:v>
                </c:pt>
                <c:pt idx="22">
                  <c:v>11/13</c:v>
                </c:pt>
                <c:pt idx="23">
                  <c:v>2 TH 11/15</c:v>
                </c:pt>
                <c:pt idx="24">
                  <c:v>11/19</c:v>
                </c:pt>
                <c:pt idx="25">
                  <c:v>11/20</c:v>
                </c:pt>
                <c:pt idx="26">
                  <c:v>11/27</c:v>
                </c:pt>
                <c:pt idx="27">
                  <c:v>2 TH 11/29</c:v>
                </c:pt>
                <c:pt idx="28">
                  <c:v>12/4</c:v>
                </c:pt>
                <c:pt idx="29">
                  <c:v>2 TH 12/6</c:v>
                </c:pt>
              </c:strCache>
            </c:strRef>
          </c:cat>
          <c:val>
            <c:numRef>
              <c:f>'Hunter Attend'!$E$19:$AH$19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27.0</c:v>
                </c:pt>
                <c:pt idx="3">
                  <c:v>18.0</c:v>
                </c:pt>
                <c:pt idx="4">
                  <c:v>28.0</c:v>
                </c:pt>
                <c:pt idx="5">
                  <c:v>13.0</c:v>
                </c:pt>
                <c:pt idx="6">
                  <c:v>15.0</c:v>
                </c:pt>
                <c:pt idx="7">
                  <c:v>13.0</c:v>
                </c:pt>
                <c:pt idx="8">
                  <c:v>14.0</c:v>
                </c:pt>
                <c:pt idx="9">
                  <c:v>0.0</c:v>
                </c:pt>
                <c:pt idx="10">
                  <c:v>42.0</c:v>
                </c:pt>
                <c:pt idx="11">
                  <c:v>33.0</c:v>
                </c:pt>
                <c:pt idx="12">
                  <c:v>26.0</c:v>
                </c:pt>
                <c:pt idx="13">
                  <c:v>0.0</c:v>
                </c:pt>
                <c:pt idx="14">
                  <c:v>5.0</c:v>
                </c:pt>
                <c:pt idx="15">
                  <c:v>14.0</c:v>
                </c:pt>
                <c:pt idx="16">
                  <c:v>9.0</c:v>
                </c:pt>
                <c:pt idx="17">
                  <c:v>16.0</c:v>
                </c:pt>
                <c:pt idx="18">
                  <c:v>43.0</c:v>
                </c:pt>
                <c:pt idx="19">
                  <c:v>53.0</c:v>
                </c:pt>
                <c:pt idx="20">
                  <c:v>4.0</c:v>
                </c:pt>
                <c:pt idx="21">
                  <c:v>7.0</c:v>
                </c:pt>
                <c:pt idx="22">
                  <c:v>6.0</c:v>
                </c:pt>
                <c:pt idx="23">
                  <c:v>13.0</c:v>
                </c:pt>
                <c:pt idx="24">
                  <c:v>12.0</c:v>
                </c:pt>
                <c:pt idx="25">
                  <c:v>16.0</c:v>
                </c:pt>
                <c:pt idx="26">
                  <c:v>7.0</c:v>
                </c:pt>
                <c:pt idx="27">
                  <c:v>0.0</c:v>
                </c:pt>
                <c:pt idx="28">
                  <c:v>23.0</c:v>
                </c:pt>
                <c:pt idx="2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90136"/>
        <c:axId val="647385496"/>
      </c:barChart>
      <c:catAx>
        <c:axId val="64739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647385496"/>
        <c:crosses val="autoZero"/>
        <c:auto val="1"/>
        <c:lblAlgn val="ctr"/>
        <c:lblOffset val="100"/>
        <c:noMultiLvlLbl val="0"/>
      </c:catAx>
      <c:valAx>
        <c:axId val="647385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390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Grade vs. Attendance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'Hunter Attend'!$BE$26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124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1"/>
              <c:showPercent val="0"/>
              <c:showBubbleSize val="0"/>
            </c:dLbl>
            <c:dLblPos val="inBase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cat>
            <c:strRef>
              <c:f>'Hunter Attend'!$BD$27:$BD$30</c:f>
              <c:strCache>
                <c:ptCount val="4"/>
                <c:pt idx="0">
                  <c:v>0-25%</c:v>
                </c:pt>
                <c:pt idx="1">
                  <c:v>25-50%</c:v>
                </c:pt>
                <c:pt idx="2">
                  <c:v>50-75%</c:v>
                </c:pt>
                <c:pt idx="3">
                  <c:v>75-100%</c:v>
                </c:pt>
              </c:strCache>
            </c:strRef>
          </c:cat>
          <c:val>
            <c:numRef>
              <c:f>'Hunter Attend'!$BE$27:$BE$30</c:f>
              <c:numCache>
                <c:formatCode>0.00</c:formatCode>
                <c:ptCount val="4"/>
                <c:pt idx="0">
                  <c:v>2.680088709677418</c:v>
                </c:pt>
                <c:pt idx="1">
                  <c:v>3.506222222222223</c:v>
                </c:pt>
                <c:pt idx="2">
                  <c:v>3.625</c:v>
                </c:pt>
                <c:pt idx="3">
                  <c:v>3.481444444444444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834952"/>
        <c:axId val="564840472"/>
      </c:barChart>
      <c:catAx>
        <c:axId val="564834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Percentage of SI Sessions Attended</a:t>
                </a:r>
              </a:p>
            </c:rich>
          </c:tx>
          <c:layout>
            <c:manualLayout>
              <c:xMode val="edge"/>
              <c:yMode val="edge"/>
              <c:x val="0.319318897637795"/>
              <c:y val="0.898148148148148"/>
            </c:manualLayout>
          </c:layout>
          <c:overlay val="0"/>
        </c:title>
        <c:majorTickMark val="out"/>
        <c:minorTickMark val="none"/>
        <c:tickLblPos val="nextTo"/>
        <c:crossAx val="564840472"/>
        <c:crosses val="autoZero"/>
        <c:auto val="1"/>
        <c:lblAlgn val="ctr"/>
        <c:lblOffset val="100"/>
        <c:noMultiLvlLbl val="0"/>
      </c:catAx>
      <c:valAx>
        <c:axId val="56484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AVERAGE COURSE GRADE</a:t>
                </a:r>
              </a:p>
            </c:rich>
          </c:tx>
          <c:layout>
            <c:manualLayout>
              <c:xMode val="edge"/>
              <c:yMode val="edge"/>
              <c:x val="0.0138888888888889"/>
              <c:y val="0.25212233887430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crossAx val="564834952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'Madrid Attend'!$E$18:$AH$18</c:f>
              <c:strCache>
                <c:ptCount val="30"/>
                <c:pt idx="0">
                  <c:v>W 8/29</c:v>
                </c:pt>
                <c:pt idx="1">
                  <c:v>TH 8/30</c:v>
                </c:pt>
                <c:pt idx="2">
                  <c:v>W 9/5</c:v>
                </c:pt>
                <c:pt idx="3">
                  <c:v>TH 9/6</c:v>
                </c:pt>
                <c:pt idx="4">
                  <c:v>W 9/12</c:v>
                </c:pt>
                <c:pt idx="5">
                  <c:v>TH 9/13</c:v>
                </c:pt>
                <c:pt idx="6">
                  <c:v>W 9/19</c:v>
                </c:pt>
                <c:pt idx="7">
                  <c:v>TH 9/20</c:v>
                </c:pt>
                <c:pt idx="8">
                  <c:v>W 9/26</c:v>
                </c:pt>
                <c:pt idx="9">
                  <c:v>TH 9/27</c:v>
                </c:pt>
                <c:pt idx="10">
                  <c:v>W 10/3</c:v>
                </c:pt>
                <c:pt idx="11">
                  <c:v>TH 10/4</c:v>
                </c:pt>
                <c:pt idx="12">
                  <c:v>W 10/10</c:v>
                </c:pt>
                <c:pt idx="13">
                  <c:v>TH 10/11</c:v>
                </c:pt>
                <c:pt idx="14">
                  <c:v>W 10/17</c:v>
                </c:pt>
                <c:pt idx="15">
                  <c:v>TH 10/18</c:v>
                </c:pt>
                <c:pt idx="16">
                  <c:v>W 10/24</c:v>
                </c:pt>
                <c:pt idx="17">
                  <c:v>TH 10/25</c:v>
                </c:pt>
                <c:pt idx="18">
                  <c:v>W 10/31</c:v>
                </c:pt>
                <c:pt idx="19">
                  <c:v>TH 11/1</c:v>
                </c:pt>
                <c:pt idx="20">
                  <c:v>W 11/7</c:v>
                </c:pt>
                <c:pt idx="21">
                  <c:v>TH 11/8</c:v>
                </c:pt>
                <c:pt idx="22">
                  <c:v>W 11/14</c:v>
                </c:pt>
                <c:pt idx="23">
                  <c:v>TH 11/15</c:v>
                </c:pt>
                <c:pt idx="24">
                  <c:v>W 11/21</c:v>
                </c:pt>
                <c:pt idx="25">
                  <c:v>TH 11/22</c:v>
                </c:pt>
                <c:pt idx="26">
                  <c:v>W 11/28</c:v>
                </c:pt>
                <c:pt idx="27">
                  <c:v>TH 11/29</c:v>
                </c:pt>
                <c:pt idx="28">
                  <c:v>W 12/5</c:v>
                </c:pt>
                <c:pt idx="29">
                  <c:v>TH 12/6</c:v>
                </c:pt>
              </c:strCache>
            </c:strRef>
          </c:cat>
          <c:val>
            <c:numRef>
              <c:f>'Madrid Attend'!$E$19:$AH$19</c:f>
              <c:numCache>
                <c:formatCode>General</c:formatCode>
                <c:ptCount val="30"/>
                <c:pt idx="0">
                  <c:v>0.0</c:v>
                </c:pt>
                <c:pt idx="1">
                  <c:v>0.0</c:v>
                </c:pt>
                <c:pt idx="2">
                  <c:v>23.0</c:v>
                </c:pt>
                <c:pt idx="3">
                  <c:v>10.0</c:v>
                </c:pt>
                <c:pt idx="4">
                  <c:v>28.0</c:v>
                </c:pt>
                <c:pt idx="5">
                  <c:v>15.0</c:v>
                </c:pt>
                <c:pt idx="6">
                  <c:v>28.0</c:v>
                </c:pt>
                <c:pt idx="7">
                  <c:v>22.0</c:v>
                </c:pt>
                <c:pt idx="8">
                  <c:v>0.0</c:v>
                </c:pt>
                <c:pt idx="9">
                  <c:v>0.0</c:v>
                </c:pt>
                <c:pt idx="10">
                  <c:v>16.0</c:v>
                </c:pt>
                <c:pt idx="11">
                  <c:v>8.0</c:v>
                </c:pt>
                <c:pt idx="12">
                  <c:v>16.0</c:v>
                </c:pt>
                <c:pt idx="13">
                  <c:v>7.0</c:v>
                </c:pt>
                <c:pt idx="14">
                  <c:v>0.0</c:v>
                </c:pt>
                <c:pt idx="15">
                  <c:v>0.0</c:v>
                </c:pt>
                <c:pt idx="16">
                  <c:v>20.0</c:v>
                </c:pt>
                <c:pt idx="17">
                  <c:v>9.0</c:v>
                </c:pt>
                <c:pt idx="18">
                  <c:v>31.0</c:v>
                </c:pt>
                <c:pt idx="19">
                  <c:v>32.0</c:v>
                </c:pt>
                <c:pt idx="20">
                  <c:v>11.0</c:v>
                </c:pt>
                <c:pt idx="21">
                  <c:v>8.0</c:v>
                </c:pt>
                <c:pt idx="22">
                  <c:v>10.0</c:v>
                </c:pt>
                <c:pt idx="23">
                  <c:v>8.0</c:v>
                </c:pt>
                <c:pt idx="24">
                  <c:v>0.0</c:v>
                </c:pt>
                <c:pt idx="25">
                  <c:v>0.0</c:v>
                </c:pt>
                <c:pt idx="26">
                  <c:v>13.0</c:v>
                </c:pt>
                <c:pt idx="27">
                  <c:v>6.0</c:v>
                </c:pt>
                <c:pt idx="28">
                  <c:v>15.0</c:v>
                </c:pt>
                <c:pt idx="29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341192"/>
        <c:axId val="659344136"/>
      </c:barChart>
      <c:catAx>
        <c:axId val="65934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659344136"/>
        <c:crosses val="autoZero"/>
        <c:auto val="1"/>
        <c:lblAlgn val="ctr"/>
        <c:lblOffset val="100"/>
        <c:noMultiLvlLbl val="0"/>
      </c:catAx>
      <c:valAx>
        <c:axId val="659344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9341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330200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3</xdr:row>
      <xdr:rowOff>12700</xdr:rowOff>
    </xdr:from>
    <xdr:to>
      <xdr:col>13</xdr:col>
      <xdr:colOff>381000</xdr:colOff>
      <xdr:row>17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23</xdr:row>
      <xdr:rowOff>0</xdr:rowOff>
    </xdr:from>
    <xdr:to>
      <xdr:col>8</xdr:col>
      <xdr:colOff>393701</xdr:colOff>
      <xdr:row>36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558800</xdr:colOff>
      <xdr:row>23</xdr:row>
      <xdr:rowOff>12700</xdr:rowOff>
    </xdr:from>
    <xdr:to>
      <xdr:col>13</xdr:col>
      <xdr:colOff>381000</xdr:colOff>
      <xdr:row>36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8</xdr:col>
      <xdr:colOff>406400</xdr:colOff>
      <xdr:row>55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120650</xdr:rowOff>
    </xdr:from>
    <xdr:to>
      <xdr:col>22</xdr:col>
      <xdr:colOff>206375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492124</xdr:colOff>
      <xdr:row>1</xdr:row>
      <xdr:rowOff>73025</xdr:rowOff>
    </xdr:from>
    <xdr:to>
      <xdr:col>37</xdr:col>
      <xdr:colOff>158749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412750</xdr:colOff>
      <xdr:row>4</xdr:row>
      <xdr:rowOff>73025</xdr:rowOff>
    </xdr:from>
    <xdr:to>
      <xdr:col>54</xdr:col>
      <xdr:colOff>777875</xdr:colOff>
      <xdr:row>17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8001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8001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</xdr:row>
      <xdr:rowOff>41275</xdr:rowOff>
    </xdr:from>
    <xdr:to>
      <xdr:col>24</xdr:col>
      <xdr:colOff>730250</xdr:colOff>
      <xdr:row>14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587375</xdr:colOff>
      <xdr:row>1</xdr:row>
      <xdr:rowOff>25400</xdr:rowOff>
    </xdr:from>
    <xdr:to>
      <xdr:col>37</xdr:col>
      <xdr:colOff>793750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190500</xdr:colOff>
      <xdr:row>4</xdr:row>
      <xdr:rowOff>168275</xdr:rowOff>
    </xdr:from>
    <xdr:to>
      <xdr:col>52</xdr:col>
      <xdr:colOff>555625</xdr:colOff>
      <xdr:row>17</xdr:row>
      <xdr:rowOff>260350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0</xdr:row>
      <xdr:rowOff>176213</xdr:rowOff>
    </xdr:from>
    <xdr:to>
      <xdr:col>29</xdr:col>
      <xdr:colOff>47625</xdr:colOff>
      <xdr:row>13</xdr:row>
      <xdr:rowOff>188913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111124</xdr:colOff>
      <xdr:row>0</xdr:row>
      <xdr:rowOff>231775</xdr:rowOff>
    </xdr:from>
    <xdr:to>
      <xdr:col>37</xdr:col>
      <xdr:colOff>333374</xdr:colOff>
      <xdr:row>14</xdr:row>
      <xdr:rowOff>53975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730250</xdr:colOff>
      <xdr:row>3</xdr:row>
      <xdr:rowOff>25400</xdr:rowOff>
    </xdr:from>
    <xdr:to>
      <xdr:col>53</xdr:col>
      <xdr:colOff>254000</xdr:colOff>
      <xdr:row>16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793750</xdr:colOff>
      <xdr:row>2</xdr:row>
      <xdr:rowOff>184150</xdr:rowOff>
    </xdr:from>
    <xdr:to>
      <xdr:col>52</xdr:col>
      <xdr:colOff>555625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539748</xdr:colOff>
      <xdr:row>1</xdr:row>
      <xdr:rowOff>152400</xdr:rowOff>
    </xdr:from>
    <xdr:to>
      <xdr:col>26</xdr:col>
      <xdr:colOff>571499</xdr:colOff>
      <xdr:row>14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58</xdr:col>
      <xdr:colOff>777875</xdr:colOff>
      <xdr:row>4</xdr:row>
      <xdr:rowOff>41275</xdr:rowOff>
    </xdr:from>
    <xdr:to>
      <xdr:col>64</xdr:col>
      <xdr:colOff>301625</xdr:colOff>
      <xdr:row>16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365125</xdr:colOff>
      <xdr:row>2</xdr:row>
      <xdr:rowOff>9525</xdr:rowOff>
    </xdr:from>
    <xdr:to>
      <xdr:col>23</xdr:col>
      <xdr:colOff>492125</xdr:colOff>
      <xdr:row>15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95250</xdr:colOff>
      <xdr:row>3</xdr:row>
      <xdr:rowOff>9525</xdr:rowOff>
    </xdr:from>
    <xdr:to>
      <xdr:col>52</xdr:col>
      <xdr:colOff>460375</xdr:colOff>
      <xdr:row>16</xdr:row>
      <xdr:rowOff>117475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365124</xdr:colOff>
      <xdr:row>1</xdr:row>
      <xdr:rowOff>104775</xdr:rowOff>
    </xdr:from>
    <xdr:to>
      <xdr:col>36</xdr:col>
      <xdr:colOff>730249</xdr:colOff>
      <xdr:row>15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206376</xdr:colOff>
      <xdr:row>0</xdr:row>
      <xdr:rowOff>231775</xdr:rowOff>
    </xdr:from>
    <xdr:to>
      <xdr:col>38</xdr:col>
      <xdr:colOff>508000</xdr:colOff>
      <xdr:row>14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412750</xdr:colOff>
      <xdr:row>1</xdr:row>
      <xdr:rowOff>88900</xdr:rowOff>
    </xdr:from>
    <xdr:to>
      <xdr:col>26</xdr:col>
      <xdr:colOff>317500</xdr:colOff>
      <xdr:row>15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7874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841374</xdr:colOff>
      <xdr:row>1</xdr:row>
      <xdr:rowOff>25400</xdr:rowOff>
    </xdr:from>
    <xdr:to>
      <xdr:col>26</xdr:col>
      <xdr:colOff>571499</xdr:colOff>
      <xdr:row>14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650875</xdr:colOff>
      <xdr:row>1</xdr:row>
      <xdr:rowOff>88900</xdr:rowOff>
    </xdr:from>
    <xdr:to>
      <xdr:col>37</xdr:col>
      <xdr:colOff>714375</xdr:colOff>
      <xdr:row>15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158750</xdr:colOff>
      <xdr:row>3</xdr:row>
      <xdr:rowOff>152400</xdr:rowOff>
    </xdr:from>
    <xdr:to>
      <xdr:col>54</xdr:col>
      <xdr:colOff>523875</xdr:colOff>
      <xdr:row>17</xdr:row>
      <xdr:rowOff>53975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2" name="Group 1"/>
        <xdr:cNvGrpSpPr/>
      </xdr:nvGrpSpPr>
      <xdr:grpSpPr>
        <a:xfrm>
          <a:off x="1892300" y="800100"/>
          <a:ext cx="4686300" cy="1155700"/>
          <a:chOff x="364331" y="685801"/>
          <a:chExt cx="2381250" cy="971549"/>
        </a:xfrm>
      </xdr:grpSpPr>
      <xdr:sp macro="" textlink="">
        <xdr:nvSpPr>
          <xdr:cNvPr id="3" name="Rectangle 2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4" name="Rectangle 3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  <xdr:twoCellAnchor>
    <xdr:from>
      <xdr:col>1</xdr:col>
      <xdr:colOff>0</xdr:colOff>
      <xdr:row>3</xdr:row>
      <xdr:rowOff>50800</xdr:rowOff>
    </xdr:from>
    <xdr:to>
      <xdr:col>5</xdr:col>
      <xdr:colOff>762000</xdr:colOff>
      <xdr:row>9</xdr:row>
      <xdr:rowOff>63500</xdr:rowOff>
    </xdr:to>
    <xdr:grpSp>
      <xdr:nvGrpSpPr>
        <xdr:cNvPr id="5" name="Group 4"/>
        <xdr:cNvGrpSpPr/>
      </xdr:nvGrpSpPr>
      <xdr:grpSpPr>
        <a:xfrm>
          <a:off x="1892300" y="800100"/>
          <a:ext cx="4686300" cy="1155700"/>
          <a:chOff x="364331" y="685801"/>
          <a:chExt cx="2381250" cy="971549"/>
        </a:xfrm>
      </xdr:grpSpPr>
      <xdr:sp macro="" textlink="">
        <xdr:nvSpPr>
          <xdr:cNvPr id="6" name="Rectangle 5"/>
          <xdr:cNvSpPr/>
        </xdr:nvSpPr>
        <xdr:spPr>
          <a:xfrm>
            <a:off x="364331" y="685801"/>
            <a:ext cx="2381250" cy="971549"/>
          </a:xfrm>
          <a:prstGeom prst="rect">
            <a:avLst/>
          </a:prstGeom>
          <a:solidFill>
            <a:sysClr val="window" lastClr="FFFFFF"/>
          </a:solidFill>
          <a:ln w="63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Session 1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Day:		                        Room:</a:t>
            </a: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  <a:p>
            <a:pPr algn="l"/>
            <a:r>
              <a:rPr lang="en-US" sz="1400">
                <a:solidFill>
                  <a:sysClr val="windowText" lastClr="000000"/>
                </a:solidFill>
              </a:rPr>
              <a:t>Date:		     Start &amp; End Time:</a:t>
            </a:r>
          </a:p>
          <a:p>
            <a:pPr algn="l"/>
            <a:endParaRPr lang="en-US" sz="1400">
              <a:solidFill>
                <a:sysClr val="windowText" lastClr="000000"/>
              </a:solidFill>
            </a:endParaRPr>
          </a:p>
          <a:p>
            <a:pPr algn="l"/>
            <a:endParaRPr lang="en-US" sz="600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7" name="Rectangle 6"/>
          <xdr:cNvSpPr/>
        </xdr:nvSpPr>
        <xdr:spPr>
          <a:xfrm>
            <a:off x="366713" y="685801"/>
            <a:ext cx="2376487" cy="233172"/>
          </a:xfrm>
          <a:prstGeom prst="rect">
            <a:avLst/>
          </a:prstGeom>
          <a:solidFill>
            <a:schemeClr val="bg1">
              <a:lumMod val="95000"/>
            </a:schemeClr>
          </a:solidFill>
          <a:ln w="3175"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ysClr val="windowText" lastClr="000000"/>
                </a:solidFill>
              </a:rPr>
              <a:t>Session Information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selection activeCell="A67" sqref="A67"/>
    </sheetView>
  </sheetViews>
  <sheetFormatPr baseColWidth="10" defaultColWidth="11" defaultRowHeight="15" x14ac:dyDescent="0"/>
  <cols>
    <col min="15" max="15" width="21.83203125" customWidth="1"/>
  </cols>
  <sheetData>
    <row r="1" spans="1:18" ht="25">
      <c r="G1" s="98" t="s">
        <v>2163</v>
      </c>
    </row>
    <row r="3" spans="1:18">
      <c r="A3" s="3" t="s">
        <v>2164</v>
      </c>
    </row>
    <row r="4" spans="1:18" ht="16" thickBot="1">
      <c r="O4" s="121" t="s">
        <v>2141</v>
      </c>
      <c r="P4" s="122"/>
      <c r="Q4" s="122"/>
      <c r="R4" s="122"/>
    </row>
    <row r="5" spans="1:18">
      <c r="O5" s="99" t="s">
        <v>2142</v>
      </c>
      <c r="P5" s="100">
        <v>168</v>
      </c>
      <c r="Q5" s="99" t="s">
        <v>2143</v>
      </c>
      <c r="R5" s="101">
        <v>2.3490212209967667</v>
      </c>
    </row>
    <row r="6" spans="1:18">
      <c r="O6" s="102"/>
      <c r="P6" s="102"/>
      <c r="Q6" s="102"/>
      <c r="R6" s="102"/>
    </row>
    <row r="7" spans="1:18">
      <c r="O7" s="100"/>
      <c r="P7" s="103"/>
      <c r="Q7" s="104" t="s">
        <v>2129</v>
      </c>
      <c r="R7" s="104" t="s">
        <v>2130</v>
      </c>
    </row>
    <row r="8" spans="1:18">
      <c r="O8" s="105" t="s">
        <v>2129</v>
      </c>
      <c r="P8" s="106" t="s">
        <v>2144</v>
      </c>
      <c r="Q8" s="107">
        <v>1</v>
      </c>
      <c r="R8" s="108"/>
    </row>
    <row r="9" spans="1:18">
      <c r="O9" s="102"/>
      <c r="P9" s="109" t="s">
        <v>2145</v>
      </c>
      <c r="Q9" s="108"/>
      <c r="R9" s="108"/>
    </row>
    <row r="10" spans="1:18">
      <c r="O10" s="102"/>
      <c r="P10" s="109" t="s">
        <v>2146</v>
      </c>
      <c r="Q10" s="108"/>
      <c r="R10" s="108"/>
    </row>
    <row r="11" spans="1:18">
      <c r="O11" s="102"/>
      <c r="P11" s="109" t="s">
        <v>2147</v>
      </c>
      <c r="Q11" s="108"/>
      <c r="R11" s="108"/>
    </row>
    <row r="12" spans="1:18">
      <c r="O12" s="102"/>
      <c r="P12" s="109" t="s">
        <v>2148</v>
      </c>
      <c r="Q12" s="108"/>
      <c r="R12" s="108"/>
    </row>
    <row r="13" spans="1:18">
      <c r="O13" s="110" t="s">
        <v>2130</v>
      </c>
      <c r="P13" s="111" t="s">
        <v>2144</v>
      </c>
      <c r="Q13" s="112">
        <v>0.39748876493267421</v>
      </c>
      <c r="R13" s="112">
        <v>1</v>
      </c>
    </row>
    <row r="14" spans="1:18">
      <c r="O14" s="102"/>
      <c r="P14" s="109" t="s">
        <v>2145</v>
      </c>
      <c r="Q14" s="107">
        <v>5.0723053117608273E-3</v>
      </c>
      <c r="R14" s="108"/>
    </row>
    <row r="15" spans="1:18">
      <c r="O15" s="102"/>
      <c r="P15" s="109" t="s">
        <v>2146</v>
      </c>
      <c r="Q15" s="107">
        <v>5.5811303326470414</v>
      </c>
      <c r="R15" s="108"/>
    </row>
    <row r="16" spans="1:18">
      <c r="O16" s="102"/>
      <c r="P16" s="109" t="s">
        <v>2147</v>
      </c>
      <c r="Q16" s="107">
        <v>9.551909863070307E-8</v>
      </c>
      <c r="R16" s="108"/>
    </row>
    <row r="17" spans="1:18">
      <c r="O17" s="102"/>
      <c r="P17" s="109" t="s">
        <v>2148</v>
      </c>
      <c r="Q17" s="108" t="s">
        <v>2149</v>
      </c>
      <c r="R17" s="108"/>
    </row>
    <row r="18" spans="1:18" ht="16" thickBot="1">
      <c r="O18" s="123" t="s">
        <v>2150</v>
      </c>
      <c r="P18" s="124"/>
      <c r="Q18" s="114"/>
      <c r="R18" s="114"/>
    </row>
    <row r="19" spans="1:18">
      <c r="O19" s="115" t="s">
        <v>2151</v>
      </c>
      <c r="P19" s="115" t="s">
        <v>2150</v>
      </c>
      <c r="Q19" s="100"/>
      <c r="R19" s="100"/>
    </row>
    <row r="20" spans="1:18">
      <c r="O20" s="116" t="s">
        <v>2152</v>
      </c>
      <c r="P20" s="120">
        <v>0.39748876493267421</v>
      </c>
      <c r="Q20" s="102"/>
      <c r="R20" s="102"/>
    </row>
    <row r="23" spans="1:18">
      <c r="A23" s="3" t="s">
        <v>2171</v>
      </c>
    </row>
    <row r="24" spans="1:18" ht="16" thickBot="1">
      <c r="O24" s="125" t="s">
        <v>2141</v>
      </c>
      <c r="P24" s="126"/>
      <c r="Q24" s="126"/>
      <c r="R24" s="126"/>
    </row>
    <row r="25" spans="1:18">
      <c r="O25" s="76" t="s">
        <v>2142</v>
      </c>
      <c r="P25" s="77">
        <v>175</v>
      </c>
      <c r="Q25" s="76" t="s">
        <v>2143</v>
      </c>
      <c r="R25" s="78">
        <v>2.3480956308823453</v>
      </c>
    </row>
    <row r="27" spans="1:18">
      <c r="O27" s="77"/>
      <c r="P27" s="79"/>
      <c r="Q27" s="80" t="s">
        <v>2129</v>
      </c>
      <c r="R27" s="80" t="s">
        <v>2130</v>
      </c>
    </row>
    <row r="28" spans="1:18">
      <c r="O28" s="81" t="s">
        <v>2129</v>
      </c>
      <c r="P28" s="82" t="s">
        <v>2144</v>
      </c>
      <c r="Q28" s="83">
        <v>1</v>
      </c>
      <c r="R28" s="84"/>
    </row>
    <row r="29" spans="1:18">
      <c r="P29" s="85" t="s">
        <v>2145</v>
      </c>
      <c r="Q29" s="84"/>
      <c r="R29" s="84"/>
    </row>
    <row r="30" spans="1:18">
      <c r="P30" s="85" t="s">
        <v>2146</v>
      </c>
      <c r="Q30" s="84"/>
      <c r="R30" s="84"/>
    </row>
    <row r="31" spans="1:18">
      <c r="P31" s="85" t="s">
        <v>2147</v>
      </c>
      <c r="Q31" s="84"/>
      <c r="R31" s="84"/>
    </row>
    <row r="32" spans="1:18">
      <c r="P32" s="85" t="s">
        <v>2148</v>
      </c>
      <c r="Q32" s="84"/>
      <c r="R32" s="84"/>
    </row>
    <row r="33" spans="1:18">
      <c r="O33" s="86" t="s">
        <v>2130</v>
      </c>
      <c r="P33" s="87" t="s">
        <v>2144</v>
      </c>
      <c r="Q33" s="88">
        <v>0.22917161759921861</v>
      </c>
      <c r="R33" s="88">
        <v>1</v>
      </c>
    </row>
    <row r="34" spans="1:18">
      <c r="P34" s="85" t="s">
        <v>2145</v>
      </c>
      <c r="Q34" s="83">
        <v>5.476765142699176E-3</v>
      </c>
      <c r="R34" s="84"/>
    </row>
    <row r="35" spans="1:18">
      <c r="P35" s="85" t="s">
        <v>2146</v>
      </c>
      <c r="Q35" s="83">
        <v>3.0966974134430871</v>
      </c>
      <c r="R35" s="84"/>
    </row>
    <row r="36" spans="1:18">
      <c r="P36" s="85" t="s">
        <v>2147</v>
      </c>
      <c r="Q36" s="83">
        <v>2.2835807615344539E-3</v>
      </c>
      <c r="R36" s="84"/>
    </row>
    <row r="37" spans="1:18">
      <c r="P37" s="85" t="s">
        <v>2148</v>
      </c>
      <c r="Q37" s="84" t="s">
        <v>2149</v>
      </c>
      <c r="R37" s="84"/>
    </row>
    <row r="38" spans="1:18" ht="16" thickBot="1">
      <c r="O38" s="127" t="s">
        <v>2150</v>
      </c>
      <c r="P38" s="128"/>
      <c r="Q38" s="96"/>
      <c r="R38" s="96"/>
    </row>
    <row r="39" spans="1:18">
      <c r="O39" s="91" t="s">
        <v>2151</v>
      </c>
      <c r="P39" s="91" t="s">
        <v>2150</v>
      </c>
      <c r="Q39" s="77"/>
      <c r="R39" s="77"/>
    </row>
    <row r="40" spans="1:18">
      <c r="O40" s="92" t="s">
        <v>2152</v>
      </c>
      <c r="P40" s="119">
        <v>0.22917161759921861</v>
      </c>
    </row>
    <row r="43" spans="1:18">
      <c r="A43" s="3" t="s">
        <v>2174</v>
      </c>
    </row>
    <row r="58" spans="1:1">
      <c r="A58" s="3" t="s">
        <v>2177</v>
      </c>
    </row>
    <row r="61" spans="1:1">
      <c r="A61" s="3" t="s">
        <v>2178</v>
      </c>
    </row>
    <row r="64" spans="1:1">
      <c r="A64" s="3" t="s">
        <v>2179</v>
      </c>
    </row>
    <row r="67" spans="1:1">
      <c r="A67" s="3" t="s">
        <v>2180</v>
      </c>
    </row>
  </sheetData>
  <mergeCells count="4">
    <mergeCell ref="O4:R4"/>
    <mergeCell ref="O18:P18"/>
    <mergeCell ref="O24:R24"/>
    <mergeCell ref="O38:P3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>
      <selection activeCell="H10" sqref="H10"/>
    </sheetView>
  </sheetViews>
  <sheetFormatPr baseColWidth="10" defaultColWidth="11" defaultRowHeight="15" x14ac:dyDescent="0"/>
  <cols>
    <col min="1" max="1" width="24.83203125" customWidth="1"/>
    <col min="2" max="2" width="9.1640625" style="2" customWidth="1"/>
    <col min="3" max="3" width="14.33203125" customWidth="1"/>
    <col min="4" max="4" width="3.1640625" style="42" customWidth="1"/>
    <col min="5" max="5" width="24.83203125" customWidth="1"/>
    <col min="7" max="7" width="14.33203125" customWidth="1"/>
  </cols>
  <sheetData>
    <row r="1" spans="1:7" ht="23">
      <c r="A1" s="1" t="s">
        <v>1295</v>
      </c>
      <c r="B1" s="40"/>
      <c r="C1" s="41"/>
      <c r="G1" s="43" t="s">
        <v>21</v>
      </c>
    </row>
    <row r="2" spans="1:7" ht="20">
      <c r="A2" s="3" t="s">
        <v>1296</v>
      </c>
      <c r="B2" s="40"/>
      <c r="C2" s="41"/>
      <c r="G2" s="43" t="s">
        <v>437</v>
      </c>
    </row>
    <row r="11" spans="1:7" ht="17" customHeight="1">
      <c r="A11" s="144" t="s">
        <v>22</v>
      </c>
      <c r="B11" s="144"/>
      <c r="C11" s="144"/>
      <c r="D11" s="144"/>
      <c r="E11" s="144"/>
      <c r="F11" s="144"/>
      <c r="G11" s="144"/>
    </row>
    <row r="12" spans="1:7" ht="17" customHeight="1">
      <c r="A12" s="145" t="s">
        <v>23</v>
      </c>
      <c r="B12" s="145"/>
      <c r="C12" s="145"/>
      <c r="D12" s="145"/>
      <c r="E12" s="145"/>
      <c r="F12" s="145"/>
      <c r="G12" s="145"/>
    </row>
    <row r="14" spans="1:7" s="46" customFormat="1" ht="29.25" customHeight="1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>
      <c r="A15" s="47" t="s">
        <v>1297</v>
      </c>
      <c r="B15" s="48" t="s">
        <v>1298</v>
      </c>
      <c r="C15" s="47"/>
      <c r="D15" s="49"/>
      <c r="E15" s="47" t="s">
        <v>1349</v>
      </c>
      <c r="F15" s="48" t="s">
        <v>1350</v>
      </c>
      <c r="G15" s="47"/>
    </row>
    <row r="16" spans="1:7" s="50" customFormat="1" ht="21" customHeight="1">
      <c r="A16" s="51" t="s">
        <v>1299</v>
      </c>
      <c r="B16" s="52" t="s">
        <v>1300</v>
      </c>
      <c r="C16" s="51"/>
      <c r="D16" s="49"/>
      <c r="E16" s="51" t="s">
        <v>1351</v>
      </c>
      <c r="F16" s="52" t="s">
        <v>1352</v>
      </c>
      <c r="G16" s="51"/>
    </row>
    <row r="17" spans="1:7" s="50" customFormat="1" ht="21" customHeight="1">
      <c r="A17" s="47" t="s">
        <v>1301</v>
      </c>
      <c r="B17" s="48" t="s">
        <v>1302</v>
      </c>
      <c r="C17" s="47"/>
      <c r="D17" s="49"/>
      <c r="E17" s="47" t="s">
        <v>1353</v>
      </c>
      <c r="F17" s="48" t="s">
        <v>1354</v>
      </c>
      <c r="G17" s="47"/>
    </row>
    <row r="18" spans="1:7" s="50" customFormat="1" ht="21" customHeight="1">
      <c r="A18" s="51" t="s">
        <v>1303</v>
      </c>
      <c r="B18" s="52" t="s">
        <v>1304</v>
      </c>
      <c r="C18" s="51"/>
      <c r="D18" s="49"/>
      <c r="E18" s="51" t="s">
        <v>1355</v>
      </c>
      <c r="F18" s="52" t="s">
        <v>1356</v>
      </c>
      <c r="G18" s="51"/>
    </row>
    <row r="19" spans="1:7" s="50" customFormat="1" ht="21" customHeight="1">
      <c r="A19" s="47" t="s">
        <v>1305</v>
      </c>
      <c r="B19" s="48" t="s">
        <v>1306</v>
      </c>
      <c r="C19" s="47"/>
      <c r="D19" s="49"/>
      <c r="E19" s="47" t="s">
        <v>1357</v>
      </c>
      <c r="F19" s="48" t="s">
        <v>1358</v>
      </c>
      <c r="G19" s="47"/>
    </row>
    <row r="20" spans="1:7" s="50" customFormat="1" ht="21" customHeight="1">
      <c r="A20" s="51" t="s">
        <v>1307</v>
      </c>
      <c r="B20" s="52" t="s">
        <v>1308</v>
      </c>
      <c r="C20" s="51"/>
      <c r="D20" s="49"/>
      <c r="E20" s="51" t="s">
        <v>1359</v>
      </c>
      <c r="F20" s="52" t="s">
        <v>1360</v>
      </c>
      <c r="G20" s="51"/>
    </row>
    <row r="21" spans="1:7" s="50" customFormat="1" ht="21" customHeight="1">
      <c r="A21" s="47" t="s">
        <v>1309</v>
      </c>
      <c r="B21" s="48" t="s">
        <v>1310</v>
      </c>
      <c r="C21" s="47"/>
      <c r="D21" s="49"/>
      <c r="E21" s="47" t="s">
        <v>1361</v>
      </c>
      <c r="F21" s="48" t="s">
        <v>1362</v>
      </c>
      <c r="G21" s="47"/>
    </row>
    <row r="22" spans="1:7" s="50" customFormat="1" ht="21" customHeight="1">
      <c r="A22" s="51" t="s">
        <v>46</v>
      </c>
      <c r="B22" s="52" t="s">
        <v>47</v>
      </c>
      <c r="C22" s="51"/>
      <c r="D22" s="49"/>
      <c r="E22" s="51" t="s">
        <v>1363</v>
      </c>
      <c r="F22" s="52" t="s">
        <v>1364</v>
      </c>
      <c r="G22" s="51"/>
    </row>
    <row r="23" spans="1:7" s="50" customFormat="1" ht="21" customHeight="1">
      <c r="A23" s="47" t="s">
        <v>1311</v>
      </c>
      <c r="B23" s="48" t="s">
        <v>1312</v>
      </c>
      <c r="C23" s="47"/>
      <c r="D23" s="49"/>
      <c r="E23" s="47" t="s">
        <v>1365</v>
      </c>
      <c r="F23" s="48" t="s">
        <v>1366</v>
      </c>
      <c r="G23" s="47"/>
    </row>
    <row r="24" spans="1:7" s="50" customFormat="1" ht="21" customHeight="1">
      <c r="A24" s="51" t="s">
        <v>1313</v>
      </c>
      <c r="B24" s="52" t="s">
        <v>1314</v>
      </c>
      <c r="C24" s="51"/>
      <c r="D24" s="49"/>
      <c r="E24" s="51" t="s">
        <v>1367</v>
      </c>
      <c r="F24" s="52" t="s">
        <v>1368</v>
      </c>
      <c r="G24" s="51"/>
    </row>
    <row r="25" spans="1:7" s="50" customFormat="1" ht="21" customHeight="1">
      <c r="A25" s="47" t="s">
        <v>1315</v>
      </c>
      <c r="B25" s="48" t="s">
        <v>1316</v>
      </c>
      <c r="C25" s="47"/>
      <c r="D25" s="49"/>
      <c r="E25" s="47" t="s">
        <v>1369</v>
      </c>
      <c r="F25" s="48" t="s">
        <v>1370</v>
      </c>
      <c r="G25" s="47"/>
    </row>
    <row r="26" spans="1:7" s="50" customFormat="1" ht="21" customHeight="1">
      <c r="A26" s="51" t="s">
        <v>1317</v>
      </c>
      <c r="B26" s="52" t="s">
        <v>1318</v>
      </c>
      <c r="C26" s="51"/>
      <c r="D26" s="49"/>
      <c r="E26" s="51" t="s">
        <v>1371</v>
      </c>
      <c r="F26" s="52" t="s">
        <v>1372</v>
      </c>
      <c r="G26" s="51"/>
    </row>
    <row r="27" spans="1:7" s="50" customFormat="1" ht="21" customHeight="1">
      <c r="A27" s="47" t="s">
        <v>1319</v>
      </c>
      <c r="B27" s="48" t="s">
        <v>1320</v>
      </c>
      <c r="C27" s="47"/>
      <c r="D27" s="49"/>
      <c r="E27" s="47" t="s">
        <v>1373</v>
      </c>
      <c r="F27" s="48" t="s">
        <v>1374</v>
      </c>
      <c r="G27" s="47"/>
    </row>
    <row r="28" spans="1:7" s="50" customFormat="1" ht="21" customHeight="1">
      <c r="A28" s="51" t="s">
        <v>1321</v>
      </c>
      <c r="B28" s="52" t="s">
        <v>1322</v>
      </c>
      <c r="C28" s="51"/>
      <c r="D28" s="49"/>
      <c r="E28" s="51" t="s">
        <v>1375</v>
      </c>
      <c r="F28" s="52" t="s">
        <v>1376</v>
      </c>
      <c r="G28" s="51"/>
    </row>
    <row r="29" spans="1:7" s="50" customFormat="1" ht="21" customHeight="1">
      <c r="A29" s="47" t="s">
        <v>1323</v>
      </c>
      <c r="B29" s="48" t="s">
        <v>1324</v>
      </c>
      <c r="C29" s="47"/>
      <c r="D29" s="49"/>
      <c r="E29" s="47" t="s">
        <v>1377</v>
      </c>
      <c r="F29" s="48" t="s">
        <v>1378</v>
      </c>
      <c r="G29" s="47"/>
    </row>
    <row r="30" spans="1:7" s="50" customFormat="1" ht="21" customHeight="1">
      <c r="A30" s="51" t="s">
        <v>1325</v>
      </c>
      <c r="B30" s="52" t="s">
        <v>1326</v>
      </c>
      <c r="C30" s="51"/>
      <c r="D30" s="49"/>
      <c r="E30" s="51" t="s">
        <v>1379</v>
      </c>
      <c r="F30" s="52" t="s">
        <v>1380</v>
      </c>
      <c r="G30" s="51"/>
    </row>
    <row r="31" spans="1:7" s="50" customFormat="1" ht="21" customHeight="1">
      <c r="A31" s="47" t="s">
        <v>1327</v>
      </c>
      <c r="B31" s="48" t="s">
        <v>1328</v>
      </c>
      <c r="C31" s="47"/>
      <c r="D31" s="49"/>
      <c r="E31" s="47" t="s">
        <v>1381</v>
      </c>
      <c r="F31" s="48" t="s">
        <v>1382</v>
      </c>
      <c r="G31" s="47"/>
    </row>
    <row r="32" spans="1:7" s="50" customFormat="1" ht="21" customHeight="1">
      <c r="A32" s="51" t="s">
        <v>1329</v>
      </c>
      <c r="B32" s="52" t="s">
        <v>1330</v>
      </c>
      <c r="C32" s="51"/>
      <c r="D32" s="49"/>
      <c r="E32" s="51" t="s">
        <v>429</v>
      </c>
      <c r="F32" s="52" t="s">
        <v>430</v>
      </c>
      <c r="G32" s="51"/>
    </row>
    <row r="33" spans="1:7" s="50" customFormat="1" ht="21" customHeight="1">
      <c r="A33" s="47" t="s">
        <v>1331</v>
      </c>
      <c r="B33" s="48" t="s">
        <v>1332</v>
      </c>
      <c r="C33" s="47"/>
      <c r="D33" s="49"/>
      <c r="E33" s="47" t="s">
        <v>1383</v>
      </c>
      <c r="F33" s="48" t="s">
        <v>1384</v>
      </c>
      <c r="G33" s="47"/>
    </row>
    <row r="34" spans="1:7" s="50" customFormat="1" ht="21" customHeight="1">
      <c r="A34" s="51" t="s">
        <v>1333</v>
      </c>
      <c r="B34" s="52" t="s">
        <v>1334</v>
      </c>
      <c r="C34" s="51"/>
      <c r="D34" s="49"/>
      <c r="E34" s="51" t="s">
        <v>1385</v>
      </c>
      <c r="F34" s="52" t="s">
        <v>1386</v>
      </c>
      <c r="G34" s="51"/>
    </row>
    <row r="35" spans="1:7" s="50" customFormat="1" ht="21" customHeight="1">
      <c r="A35" s="47" t="s">
        <v>1335</v>
      </c>
      <c r="B35" s="48" t="s">
        <v>1336</v>
      </c>
      <c r="C35" s="47"/>
      <c r="D35" s="49"/>
      <c r="E35" s="47" t="s">
        <v>1387</v>
      </c>
      <c r="F35" s="48" t="s">
        <v>1388</v>
      </c>
      <c r="G35" s="47"/>
    </row>
    <row r="36" spans="1:7" s="50" customFormat="1" ht="21" customHeight="1">
      <c r="A36" s="51" t="s">
        <v>1337</v>
      </c>
      <c r="B36" s="52" t="s">
        <v>1338</v>
      </c>
      <c r="C36" s="51"/>
      <c r="D36" s="49"/>
      <c r="E36" s="51" t="s">
        <v>1389</v>
      </c>
      <c r="F36" s="52" t="s">
        <v>1390</v>
      </c>
      <c r="G36" s="51"/>
    </row>
    <row r="37" spans="1:7" s="50" customFormat="1" ht="21" customHeight="1">
      <c r="A37" s="47" t="s">
        <v>1339</v>
      </c>
      <c r="B37" s="48" t="s">
        <v>1340</v>
      </c>
      <c r="C37" s="47"/>
      <c r="D37" s="49"/>
      <c r="E37" s="47" t="s">
        <v>1391</v>
      </c>
      <c r="F37" s="48" t="s">
        <v>1392</v>
      </c>
      <c r="G37" s="47"/>
    </row>
    <row r="38" spans="1:7" s="50" customFormat="1" ht="21" customHeight="1">
      <c r="A38" s="51" t="s">
        <v>1341</v>
      </c>
      <c r="B38" s="52" t="s">
        <v>1342</v>
      </c>
      <c r="C38" s="51"/>
      <c r="D38" s="49"/>
      <c r="E38" s="51" t="s">
        <v>1393</v>
      </c>
      <c r="F38" s="52" t="s">
        <v>1394</v>
      </c>
      <c r="G38" s="51"/>
    </row>
    <row r="39" spans="1:7" s="50" customFormat="1" ht="21" customHeight="1">
      <c r="A39" s="47" t="s">
        <v>1343</v>
      </c>
      <c r="B39" s="48" t="s">
        <v>1344</v>
      </c>
      <c r="C39" s="47"/>
      <c r="D39" s="49"/>
      <c r="E39" s="47" t="s">
        <v>1395</v>
      </c>
      <c r="F39" s="48" t="s">
        <v>1396</v>
      </c>
      <c r="G39" s="47"/>
    </row>
    <row r="40" spans="1:7" s="50" customFormat="1" ht="21" customHeight="1">
      <c r="A40" s="51" t="s">
        <v>1345</v>
      </c>
      <c r="B40" s="52" t="s">
        <v>1346</v>
      </c>
      <c r="C40" s="51"/>
      <c r="D40" s="49"/>
      <c r="E40" s="51" t="s">
        <v>1397</v>
      </c>
      <c r="F40" s="52" t="s">
        <v>1398</v>
      </c>
      <c r="G40" s="51"/>
    </row>
    <row r="41" spans="1:7" s="50" customFormat="1" ht="21" customHeight="1">
      <c r="A41" s="53" t="s">
        <v>1347</v>
      </c>
      <c r="B41" s="54" t="s">
        <v>1348</v>
      </c>
      <c r="C41" s="53"/>
      <c r="D41" s="49"/>
      <c r="E41" s="53" t="s">
        <v>1399</v>
      </c>
      <c r="F41" s="54" t="s">
        <v>1400</v>
      </c>
      <c r="G41" s="53"/>
    </row>
    <row r="42" spans="1:7" s="50" customFormat="1" ht="27.75" customHeight="1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</row>
    <row r="43" spans="1:7" s="50" customFormat="1" ht="21" customHeight="1">
      <c r="A43" s="47" t="s">
        <v>1401</v>
      </c>
      <c r="B43" s="48" t="s">
        <v>1402</v>
      </c>
      <c r="C43" s="47"/>
      <c r="D43" s="49"/>
      <c r="E43" s="47" t="s">
        <v>1473</v>
      </c>
      <c r="F43" s="48" t="s">
        <v>1474</v>
      </c>
      <c r="G43" s="47"/>
    </row>
    <row r="44" spans="1:7" s="50" customFormat="1" ht="21" customHeight="1">
      <c r="A44" s="51" t="s">
        <v>1403</v>
      </c>
      <c r="B44" s="52" t="s">
        <v>1404</v>
      </c>
      <c r="C44" s="51"/>
      <c r="D44" s="49"/>
      <c r="E44" s="51" t="s">
        <v>1475</v>
      </c>
      <c r="F44" s="52" t="s">
        <v>1476</v>
      </c>
      <c r="G44" s="51"/>
    </row>
    <row r="45" spans="1:7" s="50" customFormat="1" ht="21" customHeight="1">
      <c r="A45" s="47" t="s">
        <v>1405</v>
      </c>
      <c r="B45" s="48" t="s">
        <v>1406</v>
      </c>
      <c r="C45" s="47"/>
      <c r="D45" s="49"/>
      <c r="E45" s="47" t="s">
        <v>1477</v>
      </c>
      <c r="F45" s="48" t="s">
        <v>1478</v>
      </c>
      <c r="G45" s="47"/>
    </row>
    <row r="46" spans="1:7" s="50" customFormat="1" ht="21" customHeight="1">
      <c r="A46" s="51" t="s">
        <v>1407</v>
      </c>
      <c r="B46" s="52" t="s">
        <v>1408</v>
      </c>
      <c r="C46" s="51"/>
      <c r="D46" s="49"/>
      <c r="E46" s="51" t="s">
        <v>1479</v>
      </c>
      <c r="F46" s="52" t="s">
        <v>1480</v>
      </c>
      <c r="G46" s="51"/>
    </row>
    <row r="47" spans="1:7" s="50" customFormat="1" ht="21" customHeight="1">
      <c r="A47" s="47" t="s">
        <v>1409</v>
      </c>
      <c r="B47" s="48" t="s">
        <v>1410</v>
      </c>
      <c r="C47" s="47"/>
      <c r="D47" s="49"/>
      <c r="E47" s="47" t="s">
        <v>1481</v>
      </c>
      <c r="F47" s="48" t="s">
        <v>1482</v>
      </c>
      <c r="G47" s="47"/>
    </row>
    <row r="48" spans="1:7" s="50" customFormat="1" ht="21" customHeight="1">
      <c r="A48" s="51" t="s">
        <v>1411</v>
      </c>
      <c r="B48" s="52" t="s">
        <v>1412</v>
      </c>
      <c r="C48" s="51"/>
      <c r="D48" s="49"/>
      <c r="E48" s="51" t="s">
        <v>1483</v>
      </c>
      <c r="F48" s="52" t="s">
        <v>1484</v>
      </c>
      <c r="G48" s="51"/>
    </row>
    <row r="49" spans="1:7" s="50" customFormat="1" ht="21" customHeight="1">
      <c r="A49" s="47" t="s">
        <v>1413</v>
      </c>
      <c r="B49" s="48" t="s">
        <v>1414</v>
      </c>
      <c r="C49" s="47"/>
      <c r="D49" s="49"/>
      <c r="E49" s="47" t="s">
        <v>1485</v>
      </c>
      <c r="F49" s="48" t="s">
        <v>1486</v>
      </c>
      <c r="G49" s="47"/>
    </row>
    <row r="50" spans="1:7" s="50" customFormat="1" ht="21" customHeight="1">
      <c r="A50" s="51" t="s">
        <v>1415</v>
      </c>
      <c r="B50" s="52" t="s">
        <v>1416</v>
      </c>
      <c r="C50" s="51"/>
      <c r="D50" s="49"/>
      <c r="E50" s="51" t="s">
        <v>1487</v>
      </c>
      <c r="F50" s="52" t="s">
        <v>1488</v>
      </c>
      <c r="G50" s="51"/>
    </row>
    <row r="51" spans="1:7" s="50" customFormat="1" ht="21" customHeight="1">
      <c r="A51" s="47" t="s">
        <v>1417</v>
      </c>
      <c r="B51" s="48" t="s">
        <v>1418</v>
      </c>
      <c r="C51" s="47"/>
      <c r="D51" s="49"/>
      <c r="E51" s="47" t="s">
        <v>1489</v>
      </c>
      <c r="F51" s="48" t="s">
        <v>1490</v>
      </c>
      <c r="G51" s="47"/>
    </row>
    <row r="52" spans="1:7" s="50" customFormat="1" ht="21" customHeight="1">
      <c r="A52" s="51" t="s">
        <v>1419</v>
      </c>
      <c r="B52" s="52" t="s">
        <v>1420</v>
      </c>
      <c r="C52" s="51"/>
      <c r="D52" s="49"/>
      <c r="E52" s="51" t="s">
        <v>1491</v>
      </c>
      <c r="F52" s="52" t="s">
        <v>1492</v>
      </c>
      <c r="G52" s="51"/>
    </row>
    <row r="53" spans="1:7" s="50" customFormat="1" ht="21" customHeight="1">
      <c r="A53" s="47" t="s">
        <v>1421</v>
      </c>
      <c r="B53" s="48" t="s">
        <v>1422</v>
      </c>
      <c r="C53" s="47"/>
      <c r="D53" s="49"/>
      <c r="E53" s="47" t="s">
        <v>1493</v>
      </c>
      <c r="F53" s="48" t="s">
        <v>1494</v>
      </c>
      <c r="G53" s="47"/>
    </row>
    <row r="54" spans="1:7" s="50" customFormat="1" ht="21" customHeight="1">
      <c r="A54" s="51" t="s">
        <v>1423</v>
      </c>
      <c r="B54" s="52" t="s">
        <v>1424</v>
      </c>
      <c r="C54" s="51"/>
      <c r="D54" s="49"/>
      <c r="E54" s="51" t="s">
        <v>1495</v>
      </c>
      <c r="F54" s="52" t="s">
        <v>1496</v>
      </c>
      <c r="G54" s="51"/>
    </row>
    <row r="55" spans="1:7" s="50" customFormat="1" ht="21" customHeight="1">
      <c r="A55" s="47" t="s">
        <v>1425</v>
      </c>
      <c r="B55" s="48" t="s">
        <v>1426</v>
      </c>
      <c r="C55" s="47"/>
      <c r="D55" s="49"/>
      <c r="E55" s="47" t="s">
        <v>1497</v>
      </c>
      <c r="F55" s="48" t="s">
        <v>1498</v>
      </c>
      <c r="G55" s="47"/>
    </row>
    <row r="56" spans="1:7" s="50" customFormat="1" ht="21" customHeight="1">
      <c r="A56" s="51" t="s">
        <v>1427</v>
      </c>
      <c r="B56" s="52" t="s">
        <v>1428</v>
      </c>
      <c r="C56" s="51"/>
      <c r="D56" s="49"/>
      <c r="E56" s="51" t="s">
        <v>1499</v>
      </c>
      <c r="F56" s="52" t="s">
        <v>1500</v>
      </c>
      <c r="G56" s="51"/>
    </row>
    <row r="57" spans="1:7" s="50" customFormat="1" ht="21" customHeight="1">
      <c r="A57" s="47" t="s">
        <v>1429</v>
      </c>
      <c r="B57" s="48" t="s">
        <v>1430</v>
      </c>
      <c r="C57" s="47"/>
      <c r="D57" s="49"/>
      <c r="E57" s="47" t="s">
        <v>1501</v>
      </c>
      <c r="F57" s="48" t="s">
        <v>1502</v>
      </c>
      <c r="G57" s="47"/>
    </row>
    <row r="58" spans="1:7" s="50" customFormat="1" ht="21" customHeight="1">
      <c r="A58" s="51" t="s">
        <v>1431</v>
      </c>
      <c r="B58" s="52" t="s">
        <v>1432</v>
      </c>
      <c r="C58" s="51"/>
      <c r="D58" s="49"/>
      <c r="E58" s="51" t="s">
        <v>1503</v>
      </c>
      <c r="F58" s="52" t="s">
        <v>1504</v>
      </c>
      <c r="G58" s="51"/>
    </row>
    <row r="59" spans="1:7" s="50" customFormat="1" ht="21" customHeight="1">
      <c r="A59" s="47" t="s">
        <v>1433</v>
      </c>
      <c r="B59" s="48" t="s">
        <v>1434</v>
      </c>
      <c r="C59" s="47"/>
      <c r="D59" s="49"/>
      <c r="E59" s="47" t="s">
        <v>1505</v>
      </c>
      <c r="F59" s="48" t="s">
        <v>1506</v>
      </c>
      <c r="G59" s="47"/>
    </row>
    <row r="60" spans="1:7" s="50" customFormat="1" ht="21" customHeight="1">
      <c r="A60" s="51" t="s">
        <v>1435</v>
      </c>
      <c r="B60" s="52" t="s">
        <v>1436</v>
      </c>
      <c r="C60" s="51"/>
      <c r="D60" s="49"/>
      <c r="E60" s="51" t="s">
        <v>1507</v>
      </c>
      <c r="F60" s="52" t="s">
        <v>1508</v>
      </c>
      <c r="G60" s="51"/>
    </row>
    <row r="61" spans="1:7" s="50" customFormat="1" ht="21" customHeight="1">
      <c r="A61" s="47" t="s">
        <v>1437</v>
      </c>
      <c r="B61" s="48" t="s">
        <v>1438</v>
      </c>
      <c r="C61" s="47"/>
      <c r="D61" s="49"/>
      <c r="E61" s="47" t="s">
        <v>1509</v>
      </c>
      <c r="F61" s="48" t="s">
        <v>1510</v>
      </c>
      <c r="G61" s="47"/>
    </row>
    <row r="62" spans="1:7" s="50" customFormat="1" ht="21" customHeight="1">
      <c r="A62" s="51" t="s">
        <v>433</v>
      </c>
      <c r="B62" s="52" t="s">
        <v>434</v>
      </c>
      <c r="C62" s="51"/>
      <c r="D62" s="49"/>
      <c r="E62" s="51" t="s">
        <v>1511</v>
      </c>
      <c r="F62" s="52" t="s">
        <v>1512</v>
      </c>
      <c r="G62" s="51"/>
    </row>
    <row r="63" spans="1:7" s="50" customFormat="1" ht="21" customHeight="1">
      <c r="A63" s="47" t="s">
        <v>1439</v>
      </c>
      <c r="B63" s="48" t="s">
        <v>1440</v>
      </c>
      <c r="C63" s="47"/>
      <c r="D63" s="49"/>
      <c r="E63" s="47" t="s">
        <v>1513</v>
      </c>
      <c r="F63" s="48" t="s">
        <v>1514</v>
      </c>
      <c r="G63" s="47"/>
    </row>
    <row r="64" spans="1:7" s="50" customFormat="1" ht="21" customHeight="1">
      <c r="A64" s="51" t="s">
        <v>1441</v>
      </c>
      <c r="B64" s="52" t="s">
        <v>1442</v>
      </c>
      <c r="C64" s="51"/>
      <c r="D64" s="49"/>
      <c r="E64" s="51" t="s">
        <v>1515</v>
      </c>
      <c r="F64" s="52" t="s">
        <v>1516</v>
      </c>
      <c r="G64" s="51"/>
    </row>
    <row r="65" spans="1:7" s="50" customFormat="1" ht="21" customHeight="1">
      <c r="A65" s="47" t="s">
        <v>1443</v>
      </c>
      <c r="B65" s="48" t="s">
        <v>1444</v>
      </c>
      <c r="C65" s="47"/>
      <c r="D65" s="49"/>
      <c r="E65" s="47" t="s">
        <v>1517</v>
      </c>
      <c r="F65" s="48" t="s">
        <v>1518</v>
      </c>
      <c r="G65" s="47"/>
    </row>
    <row r="66" spans="1:7" s="50" customFormat="1" ht="21" customHeight="1">
      <c r="A66" s="51" t="s">
        <v>1445</v>
      </c>
      <c r="B66" s="52" t="s">
        <v>1446</v>
      </c>
      <c r="C66" s="51"/>
      <c r="D66" s="49"/>
      <c r="E66" s="51" t="s">
        <v>1519</v>
      </c>
      <c r="F66" s="52" t="s">
        <v>1520</v>
      </c>
      <c r="G66" s="51"/>
    </row>
    <row r="67" spans="1:7" s="50" customFormat="1" ht="21" customHeight="1">
      <c r="A67" s="47" t="s">
        <v>1447</v>
      </c>
      <c r="B67" s="48" t="s">
        <v>1448</v>
      </c>
      <c r="C67" s="47"/>
      <c r="D67" s="49"/>
      <c r="E67" s="47" t="s">
        <v>1521</v>
      </c>
      <c r="F67" s="48" t="s">
        <v>1522</v>
      </c>
      <c r="G67" s="47"/>
    </row>
    <row r="68" spans="1:7" s="50" customFormat="1" ht="21" customHeight="1">
      <c r="A68" s="51" t="s">
        <v>1449</v>
      </c>
      <c r="B68" s="52" t="s">
        <v>1450</v>
      </c>
      <c r="C68" s="51"/>
      <c r="D68" s="49"/>
      <c r="E68" s="51" t="s">
        <v>1523</v>
      </c>
      <c r="F68" s="52" t="s">
        <v>1524</v>
      </c>
      <c r="G68" s="51"/>
    </row>
    <row r="69" spans="1:7" s="50" customFormat="1" ht="21" customHeight="1">
      <c r="A69" s="47" t="s">
        <v>1451</v>
      </c>
      <c r="B69" s="48" t="s">
        <v>1452</v>
      </c>
      <c r="C69" s="47"/>
      <c r="D69" s="49"/>
      <c r="E69" s="47" t="s">
        <v>1525</v>
      </c>
      <c r="F69" s="48" t="s">
        <v>1526</v>
      </c>
      <c r="G69" s="47"/>
    </row>
    <row r="70" spans="1:7" s="50" customFormat="1" ht="21" customHeight="1">
      <c r="A70" s="51" t="s">
        <v>1453</v>
      </c>
      <c r="B70" s="52" t="s">
        <v>1454</v>
      </c>
      <c r="C70" s="51"/>
      <c r="D70" s="49"/>
      <c r="E70" s="51" t="s">
        <v>1527</v>
      </c>
      <c r="F70" s="52" t="s">
        <v>1528</v>
      </c>
      <c r="G70" s="51"/>
    </row>
    <row r="71" spans="1:7" s="50" customFormat="1" ht="21" customHeight="1">
      <c r="A71" s="47" t="s">
        <v>1455</v>
      </c>
      <c r="B71" s="48" t="s">
        <v>1456</v>
      </c>
      <c r="C71" s="47"/>
      <c r="D71" s="49"/>
      <c r="E71" s="47" t="s">
        <v>1529</v>
      </c>
      <c r="F71" s="48" t="s">
        <v>1530</v>
      </c>
      <c r="G71" s="47"/>
    </row>
    <row r="72" spans="1:7" s="50" customFormat="1" ht="21" customHeight="1">
      <c r="A72" s="51" t="s">
        <v>1457</v>
      </c>
      <c r="B72" s="52" t="s">
        <v>1458</v>
      </c>
      <c r="C72" s="51"/>
      <c r="D72" s="49"/>
      <c r="E72" s="51" t="s">
        <v>1531</v>
      </c>
      <c r="F72" s="52" t="s">
        <v>1532</v>
      </c>
      <c r="G72" s="51"/>
    </row>
    <row r="73" spans="1:7" s="50" customFormat="1" ht="21" customHeight="1">
      <c r="A73" s="47" t="s">
        <v>1459</v>
      </c>
      <c r="B73" s="48" t="s">
        <v>1460</v>
      </c>
      <c r="C73" s="47"/>
      <c r="D73" s="49"/>
      <c r="E73" s="47" t="s">
        <v>1533</v>
      </c>
      <c r="F73" s="48" t="s">
        <v>1534</v>
      </c>
      <c r="G73" s="47"/>
    </row>
    <row r="74" spans="1:7" s="50" customFormat="1" ht="21" customHeight="1">
      <c r="A74" s="51" t="s">
        <v>1461</v>
      </c>
      <c r="B74" s="52" t="s">
        <v>1462</v>
      </c>
      <c r="C74" s="51"/>
      <c r="D74" s="49"/>
      <c r="E74" s="51" t="s">
        <v>1535</v>
      </c>
      <c r="F74" s="52" t="s">
        <v>1536</v>
      </c>
      <c r="G74" s="51"/>
    </row>
    <row r="75" spans="1:7" s="50" customFormat="1" ht="21" customHeight="1">
      <c r="A75" s="47" t="s">
        <v>1463</v>
      </c>
      <c r="B75" s="48" t="s">
        <v>1464</v>
      </c>
      <c r="C75" s="47"/>
      <c r="D75" s="49"/>
      <c r="E75" s="47" t="s">
        <v>1537</v>
      </c>
      <c r="F75" s="48" t="s">
        <v>1538</v>
      </c>
      <c r="G75" s="47"/>
    </row>
    <row r="76" spans="1:7" s="50" customFormat="1" ht="21" customHeight="1">
      <c r="A76" s="51" t="s">
        <v>1465</v>
      </c>
      <c r="B76" s="52" t="s">
        <v>1466</v>
      </c>
      <c r="C76" s="51"/>
      <c r="D76" s="49"/>
      <c r="E76" s="51" t="s">
        <v>1539</v>
      </c>
      <c r="F76" s="52" t="s">
        <v>1540</v>
      </c>
      <c r="G76" s="51"/>
    </row>
    <row r="77" spans="1:7" s="50" customFormat="1" ht="21" customHeight="1">
      <c r="A77" s="47" t="s">
        <v>1467</v>
      </c>
      <c r="B77" s="48" t="s">
        <v>1468</v>
      </c>
      <c r="C77" s="47"/>
      <c r="D77" s="49"/>
      <c r="E77" s="47" t="s">
        <v>1541</v>
      </c>
      <c r="F77" s="48" t="s">
        <v>1542</v>
      </c>
      <c r="G77" s="47"/>
    </row>
    <row r="78" spans="1:7" s="50" customFormat="1" ht="21" customHeight="1">
      <c r="A78" s="51" t="s">
        <v>1469</v>
      </c>
      <c r="B78" s="52" t="s">
        <v>1470</v>
      </c>
      <c r="C78" s="51"/>
      <c r="D78" s="49"/>
      <c r="E78" s="51" t="s">
        <v>1543</v>
      </c>
      <c r="F78" s="52" t="s">
        <v>1544</v>
      </c>
      <c r="G78" s="51"/>
    </row>
    <row r="79" spans="1:7" s="50" customFormat="1" ht="21" customHeight="1">
      <c r="A79" s="47" t="s">
        <v>1471</v>
      </c>
      <c r="B79" s="48" t="s">
        <v>1472</v>
      </c>
      <c r="C79" s="47"/>
      <c r="D79" s="49"/>
      <c r="E79" s="47" t="s">
        <v>1545</v>
      </c>
      <c r="F79" s="48" t="s">
        <v>1546</v>
      </c>
      <c r="G79" s="47"/>
    </row>
    <row r="80" spans="1:7" s="50" customFormat="1" ht="27.75" customHeight="1">
      <c r="A80" s="44" t="s">
        <v>24</v>
      </c>
      <c r="B80" s="44" t="s">
        <v>16</v>
      </c>
      <c r="C80" s="44" t="s">
        <v>25</v>
      </c>
      <c r="D80" s="45"/>
      <c r="E80" s="44" t="s">
        <v>24</v>
      </c>
      <c r="F80" s="44" t="s">
        <v>16</v>
      </c>
      <c r="G80" s="44" t="s">
        <v>25</v>
      </c>
    </row>
    <row r="81" spans="1:7" s="50" customFormat="1" ht="21" customHeight="1">
      <c r="A81" s="47" t="s">
        <v>1547</v>
      </c>
      <c r="B81" s="48" t="s">
        <v>1548</v>
      </c>
      <c r="C81" s="47"/>
      <c r="D81" s="49"/>
      <c r="E81" s="47"/>
      <c r="F81" s="48"/>
      <c r="G81" s="47"/>
    </row>
    <row r="82" spans="1:7" s="50" customFormat="1" ht="21" customHeight="1">
      <c r="A82" s="51" t="s">
        <v>1549</v>
      </c>
      <c r="B82" s="52" t="s">
        <v>1550</v>
      </c>
      <c r="C82" s="51"/>
      <c r="D82" s="49"/>
      <c r="E82" s="51"/>
      <c r="F82" s="52"/>
      <c r="G82" s="51"/>
    </row>
    <row r="83" spans="1:7" s="50" customFormat="1" ht="21" customHeight="1">
      <c r="A83" s="47" t="s">
        <v>1551</v>
      </c>
      <c r="B83" s="48" t="s">
        <v>1552</v>
      </c>
      <c r="C83" s="47"/>
      <c r="D83" s="49"/>
      <c r="E83" s="47"/>
      <c r="F83" s="48"/>
      <c r="G83" s="47"/>
    </row>
    <row r="84" spans="1:7" s="50" customFormat="1" ht="21" customHeight="1">
      <c r="A84" s="51" t="s">
        <v>1553</v>
      </c>
      <c r="B84" s="52" t="s">
        <v>1554</v>
      </c>
      <c r="C84" s="51"/>
      <c r="D84" s="49"/>
      <c r="E84" s="51"/>
      <c r="F84" s="52"/>
      <c r="G84" s="51"/>
    </row>
    <row r="85" spans="1:7" s="50" customFormat="1" ht="21" customHeight="1">
      <c r="A85" s="47" t="s">
        <v>1555</v>
      </c>
      <c r="B85" s="48" t="s">
        <v>1556</v>
      </c>
      <c r="C85" s="47"/>
      <c r="D85" s="49"/>
      <c r="E85" s="47"/>
      <c r="F85" s="48"/>
      <c r="G85" s="47"/>
    </row>
    <row r="86" spans="1:7" s="50" customFormat="1" ht="21" customHeight="1">
      <c r="A86" s="51" t="s">
        <v>1557</v>
      </c>
      <c r="B86" s="52" t="s">
        <v>1558</v>
      </c>
      <c r="C86" s="51"/>
      <c r="D86" s="49"/>
      <c r="E86" s="51"/>
      <c r="F86" s="52"/>
      <c r="G86" s="51"/>
    </row>
    <row r="87" spans="1:7" s="50" customFormat="1" ht="21" customHeight="1">
      <c r="A87" s="47" t="s">
        <v>1559</v>
      </c>
      <c r="B87" s="48" t="s">
        <v>1560</v>
      </c>
      <c r="C87" s="47"/>
      <c r="D87" s="49"/>
      <c r="E87" s="47"/>
      <c r="F87" s="48"/>
      <c r="G87" s="47"/>
    </row>
    <row r="88" spans="1:7" s="50" customFormat="1" ht="21" customHeight="1">
      <c r="A88" s="51" t="s">
        <v>1561</v>
      </c>
      <c r="B88" s="52" t="s">
        <v>1562</v>
      </c>
      <c r="C88" s="51"/>
      <c r="D88" s="49"/>
      <c r="E88" s="51"/>
      <c r="F88" s="52"/>
      <c r="G88" s="51"/>
    </row>
    <row r="89" spans="1:7" s="50" customFormat="1" ht="21" customHeight="1">
      <c r="A89" s="47" t="s">
        <v>1563</v>
      </c>
      <c r="B89" s="48" t="s">
        <v>1564</v>
      </c>
      <c r="C89" s="47"/>
      <c r="D89" s="49"/>
      <c r="E89" s="47"/>
      <c r="F89" s="48"/>
      <c r="G89" s="47"/>
    </row>
    <row r="90" spans="1:7" s="50" customFormat="1" ht="21" customHeight="1">
      <c r="A90" s="51" t="s">
        <v>1565</v>
      </c>
      <c r="B90" s="52" t="s">
        <v>1566</v>
      </c>
      <c r="C90" s="51"/>
      <c r="D90" s="49"/>
      <c r="E90" s="51"/>
      <c r="F90" s="52"/>
      <c r="G90" s="51"/>
    </row>
    <row r="91" spans="1:7" s="50" customFormat="1" ht="21" customHeight="1">
      <c r="A91" s="47" t="s">
        <v>1567</v>
      </c>
      <c r="B91" s="48" t="s">
        <v>1568</v>
      </c>
      <c r="C91" s="47"/>
      <c r="D91" s="49"/>
      <c r="E91" s="47"/>
      <c r="F91" s="48"/>
      <c r="G91" s="47"/>
    </row>
    <row r="92" spans="1:7" s="50" customFormat="1" ht="21" customHeight="1">
      <c r="A92" s="51" t="s">
        <v>1569</v>
      </c>
      <c r="B92" s="52" t="s">
        <v>1570</v>
      </c>
      <c r="C92" s="51"/>
      <c r="D92" s="49"/>
      <c r="E92" s="51"/>
      <c r="F92" s="52"/>
      <c r="G92" s="51"/>
    </row>
    <row r="93" spans="1:7" s="50" customFormat="1" ht="21" customHeight="1">
      <c r="A93" s="47" t="s">
        <v>1571</v>
      </c>
      <c r="B93" s="48" t="s">
        <v>1572</v>
      </c>
      <c r="C93" s="47"/>
      <c r="D93" s="49"/>
      <c r="E93" s="47"/>
      <c r="F93" s="48"/>
      <c r="G93" s="47"/>
    </row>
    <row r="94" spans="1:7" s="50" customFormat="1" ht="21" customHeight="1">
      <c r="A94" s="51" t="s">
        <v>1573</v>
      </c>
      <c r="B94" s="52" t="s">
        <v>1574</v>
      </c>
      <c r="C94" s="51"/>
      <c r="D94" s="49"/>
      <c r="E94" s="51"/>
      <c r="F94" s="52"/>
      <c r="G94" s="51"/>
    </row>
    <row r="95" spans="1:7" s="50" customFormat="1" ht="21" customHeight="1">
      <c r="A95" s="47" t="s">
        <v>1575</v>
      </c>
      <c r="B95" s="48" t="s">
        <v>1576</v>
      </c>
      <c r="C95" s="47"/>
      <c r="D95" s="49"/>
      <c r="E95" s="47"/>
      <c r="F95" s="48"/>
      <c r="G95" s="47"/>
    </row>
    <row r="96" spans="1:7" s="50" customFormat="1" ht="21" customHeight="1">
      <c r="A96" s="51" t="s">
        <v>1577</v>
      </c>
      <c r="B96" s="52" t="s">
        <v>1578</v>
      </c>
      <c r="C96" s="51"/>
      <c r="D96" s="49"/>
      <c r="E96" s="51"/>
      <c r="F96" s="52"/>
      <c r="G96" s="51"/>
    </row>
    <row r="97" spans="1:7" s="50" customFormat="1" ht="21" customHeight="1">
      <c r="A97" s="47" t="s">
        <v>1579</v>
      </c>
      <c r="B97" s="48" t="s">
        <v>1580</v>
      </c>
      <c r="C97" s="47"/>
      <c r="D97" s="49"/>
      <c r="E97" s="47"/>
      <c r="F97" s="48"/>
      <c r="G97" s="47"/>
    </row>
    <row r="98" spans="1:7" s="50" customFormat="1" ht="21" customHeight="1">
      <c r="A98" s="51" t="s">
        <v>1581</v>
      </c>
      <c r="B98" s="52" t="s">
        <v>1582</v>
      </c>
      <c r="C98" s="51"/>
      <c r="D98" s="49"/>
      <c r="E98" s="51"/>
      <c r="F98" s="52"/>
      <c r="G98" s="51"/>
    </row>
    <row r="99" spans="1:7" s="50" customFormat="1" ht="21" customHeight="1">
      <c r="A99" s="47" t="s">
        <v>1583</v>
      </c>
      <c r="B99" s="48" t="s">
        <v>1584</v>
      </c>
      <c r="C99" s="47"/>
      <c r="D99" s="49"/>
      <c r="E99" s="47"/>
      <c r="F99" s="48"/>
      <c r="G99" s="47"/>
    </row>
    <row r="100" spans="1:7" s="50" customFormat="1" ht="21" customHeight="1">
      <c r="A100" s="51" t="s">
        <v>1585</v>
      </c>
      <c r="B100" s="52" t="s">
        <v>1586</v>
      </c>
      <c r="C100" s="51"/>
      <c r="D100" s="49"/>
      <c r="E100" s="51"/>
      <c r="F100" s="52"/>
      <c r="G100" s="51"/>
    </row>
    <row r="101" spans="1:7" s="50" customFormat="1" ht="21" customHeight="1">
      <c r="A101" s="47" t="s">
        <v>1587</v>
      </c>
      <c r="B101" s="48" t="s">
        <v>1588</v>
      </c>
      <c r="C101" s="47"/>
      <c r="D101" s="49"/>
      <c r="E101" s="47"/>
      <c r="F101" s="48"/>
      <c r="G101" s="47"/>
    </row>
    <row r="102" spans="1:7" s="50" customFormat="1" ht="21" customHeight="1">
      <c r="A102" s="51" t="s">
        <v>1589</v>
      </c>
      <c r="B102" s="52" t="s">
        <v>1590</v>
      </c>
      <c r="C102" s="51"/>
      <c r="D102" s="49"/>
      <c r="E102" s="51"/>
      <c r="F102" s="52"/>
      <c r="G102" s="51"/>
    </row>
    <row r="103" spans="1:7" s="50" customFormat="1" ht="21" customHeight="1">
      <c r="A103" s="47" t="s">
        <v>1591</v>
      </c>
      <c r="B103" s="48" t="s">
        <v>1592</v>
      </c>
      <c r="C103" s="47"/>
      <c r="D103" s="49"/>
      <c r="E103" s="47"/>
      <c r="F103" s="48"/>
      <c r="G103" s="47"/>
    </row>
    <row r="104" spans="1:7" s="50" customFormat="1" ht="21" customHeight="1">
      <c r="A104" s="51" t="s">
        <v>1593</v>
      </c>
      <c r="B104" s="52" t="s">
        <v>1594</v>
      </c>
      <c r="C104" s="51"/>
      <c r="D104" s="49"/>
      <c r="E104" s="51"/>
      <c r="F104" s="52"/>
      <c r="G104" s="51"/>
    </row>
    <row r="105" spans="1:7" s="50" customFormat="1" ht="21" customHeight="1">
      <c r="A105" s="47" t="s">
        <v>1595</v>
      </c>
      <c r="B105" s="48" t="s">
        <v>1596</v>
      </c>
      <c r="C105" s="47"/>
      <c r="D105" s="49"/>
      <c r="E105" s="47"/>
      <c r="F105" s="48"/>
      <c r="G105" s="47"/>
    </row>
    <row r="106" spans="1:7" s="50" customFormat="1" ht="21" customHeight="1">
      <c r="A106" s="51" t="s">
        <v>1597</v>
      </c>
      <c r="B106" s="52" t="s">
        <v>1598</v>
      </c>
      <c r="C106" s="51"/>
      <c r="D106" s="49"/>
      <c r="E106" s="51"/>
      <c r="F106" s="52"/>
      <c r="G106" s="51"/>
    </row>
    <row r="107" spans="1:7" s="50" customFormat="1" ht="21" customHeight="1">
      <c r="A107" s="47" t="s">
        <v>1599</v>
      </c>
      <c r="B107" s="48" t="s">
        <v>1600</v>
      </c>
      <c r="C107" s="47"/>
      <c r="D107" s="49"/>
      <c r="E107" s="47"/>
      <c r="F107" s="48"/>
      <c r="G107" s="47"/>
    </row>
    <row r="108" spans="1:7" s="50" customFormat="1" ht="21" customHeight="1">
      <c r="A108" s="51" t="s">
        <v>1601</v>
      </c>
      <c r="B108" s="52" t="s">
        <v>1602</v>
      </c>
      <c r="C108" s="51"/>
      <c r="D108" s="49"/>
      <c r="E108" s="51"/>
      <c r="F108" s="52"/>
      <c r="G108" s="51"/>
    </row>
    <row r="109" spans="1:7" s="50" customFormat="1" ht="21" customHeight="1">
      <c r="A109" s="47" t="s">
        <v>1603</v>
      </c>
      <c r="B109" s="48" t="s">
        <v>1604</v>
      </c>
      <c r="C109" s="47"/>
      <c r="D109" s="49"/>
      <c r="E109" s="47"/>
      <c r="F109" s="48"/>
      <c r="G109" s="47"/>
    </row>
    <row r="110" spans="1:7" s="50" customFormat="1" ht="21" customHeight="1">
      <c r="A110" s="51"/>
      <c r="B110" s="52"/>
      <c r="C110" s="51"/>
      <c r="D110" s="49"/>
      <c r="E110" s="51"/>
      <c r="F110" s="52"/>
      <c r="G110" s="51"/>
    </row>
    <row r="111" spans="1:7" s="50" customFormat="1" ht="21" customHeight="1">
      <c r="A111" s="47"/>
      <c r="B111" s="48"/>
      <c r="C111" s="47"/>
      <c r="D111" s="49"/>
      <c r="E111" s="47"/>
      <c r="F111" s="48"/>
      <c r="G111" s="47"/>
    </row>
    <row r="112" spans="1:7" s="50" customFormat="1" ht="21" customHeight="1">
      <c r="A112" s="51"/>
      <c r="B112" s="52"/>
      <c r="C112" s="51"/>
      <c r="D112" s="49"/>
      <c r="E112" s="51"/>
      <c r="F112" s="52"/>
      <c r="G112" s="51"/>
    </row>
    <row r="113" spans="1:7" s="50" customFormat="1" ht="21" customHeight="1">
      <c r="A113" s="47"/>
      <c r="B113" s="48"/>
      <c r="C113" s="47"/>
      <c r="D113" s="49"/>
      <c r="E113" s="47"/>
      <c r="F113" s="48"/>
      <c r="G113" s="47"/>
    </row>
    <row r="114" spans="1:7" s="50" customFormat="1" ht="21" customHeight="1">
      <c r="A114" s="51"/>
      <c r="B114" s="52"/>
      <c r="C114" s="51"/>
      <c r="D114" s="49"/>
      <c r="E114" s="51"/>
      <c r="F114" s="52"/>
      <c r="G114" s="51"/>
    </row>
    <row r="115" spans="1:7" s="50" customFormat="1" ht="21" customHeight="1">
      <c r="A115" s="47"/>
      <c r="B115" s="48"/>
      <c r="C115" s="47"/>
      <c r="D115" s="49"/>
      <c r="E115" s="47"/>
      <c r="F115" s="48"/>
      <c r="G115" s="47"/>
    </row>
    <row r="116" spans="1:7" s="50" customFormat="1" ht="21" customHeight="1">
      <c r="A116" s="51"/>
      <c r="B116" s="52"/>
      <c r="C116" s="51"/>
      <c r="D116" s="49"/>
      <c r="E116" s="51"/>
      <c r="F116" s="52"/>
      <c r="G116" s="51"/>
    </row>
    <row r="117" spans="1:7" s="50" customFormat="1" ht="21" customHeight="1">
      <c r="A117" s="47"/>
      <c r="B117" s="48"/>
      <c r="C117" s="47"/>
      <c r="D117" s="49"/>
      <c r="E117" s="47"/>
      <c r="F117" s="48"/>
      <c r="G117" s="47"/>
    </row>
    <row r="118" spans="1:7">
      <c r="B118"/>
      <c r="D118"/>
    </row>
    <row r="119" spans="1:7">
      <c r="B119"/>
      <c r="D119"/>
    </row>
    <row r="120" spans="1:7">
      <c r="B120"/>
      <c r="D120"/>
    </row>
    <row r="121" spans="1:7">
      <c r="B121"/>
      <c r="D121"/>
    </row>
    <row r="122" spans="1:7">
      <c r="B122"/>
      <c r="D122"/>
    </row>
    <row r="123" spans="1:7">
      <c r="B123"/>
      <c r="D123"/>
    </row>
    <row r="124" spans="1:7">
      <c r="B124"/>
      <c r="D124"/>
    </row>
    <row r="125" spans="1:7">
      <c r="B125"/>
      <c r="D125"/>
    </row>
    <row r="126" spans="1:7">
      <c r="B126"/>
      <c r="D126"/>
    </row>
    <row r="127" spans="1:7">
      <c r="B127"/>
      <c r="D127"/>
    </row>
    <row r="128" spans="1:7">
      <c r="B128"/>
      <c r="D128"/>
    </row>
    <row r="129" spans="2:4">
      <c r="B129"/>
      <c r="D129"/>
    </row>
    <row r="130" spans="2:4">
      <c r="B130"/>
      <c r="D130"/>
    </row>
    <row r="131" spans="2:4">
      <c r="B131"/>
      <c r="D131"/>
    </row>
    <row r="132" spans="2:4">
      <c r="B132"/>
      <c r="D132"/>
    </row>
    <row r="133" spans="2:4">
      <c r="B133"/>
      <c r="D133"/>
    </row>
    <row r="134" spans="2:4">
      <c r="B134"/>
      <c r="D134"/>
    </row>
    <row r="135" spans="2:4">
      <c r="B135"/>
      <c r="D135"/>
    </row>
    <row r="136" spans="2:4">
      <c r="B136"/>
      <c r="D136"/>
    </row>
    <row r="137" spans="2:4">
      <c r="B137"/>
      <c r="D137"/>
    </row>
    <row r="138" spans="2:4">
      <c r="B138"/>
      <c r="D138"/>
    </row>
    <row r="139" spans="2:4">
      <c r="B139"/>
      <c r="D139"/>
    </row>
    <row r="140" spans="2:4">
      <c r="B140"/>
      <c r="D140"/>
    </row>
    <row r="141" spans="2:4">
      <c r="B141"/>
      <c r="D141"/>
    </row>
    <row r="142" spans="2:4">
      <c r="B142"/>
      <c r="D142"/>
    </row>
    <row r="143" spans="2:4">
      <c r="B143"/>
      <c r="D143"/>
    </row>
    <row r="144" spans="2:4">
      <c r="B144"/>
      <c r="D144"/>
    </row>
    <row r="145" spans="2:4">
      <c r="B145"/>
      <c r="D145"/>
    </row>
    <row r="146" spans="2:4">
      <c r="B146"/>
      <c r="D146"/>
    </row>
    <row r="147" spans="2:4">
      <c r="B147"/>
      <c r="D147"/>
    </row>
    <row r="148" spans="2:4">
      <c r="B148"/>
      <c r="D148"/>
    </row>
    <row r="149" spans="2:4">
      <c r="B149"/>
      <c r="D149"/>
    </row>
    <row r="150" spans="2:4">
      <c r="B150"/>
      <c r="D150"/>
    </row>
    <row r="151" spans="2:4">
      <c r="B151"/>
      <c r="D151"/>
    </row>
    <row r="152" spans="2:4">
      <c r="B152"/>
      <c r="D152"/>
    </row>
    <row r="153" spans="2:4">
      <c r="B153"/>
      <c r="D153"/>
    </row>
    <row r="154" spans="2:4">
      <c r="B154"/>
      <c r="D154"/>
    </row>
    <row r="155" spans="2:4">
      <c r="B155"/>
      <c r="D155"/>
    </row>
    <row r="156" spans="2:4">
      <c r="B156"/>
      <c r="D156"/>
    </row>
    <row r="157" spans="2:4">
      <c r="B157"/>
      <c r="D157"/>
    </row>
    <row r="158" spans="2:4">
      <c r="B158"/>
      <c r="D158"/>
    </row>
    <row r="159" spans="2:4">
      <c r="B159"/>
      <c r="D159"/>
    </row>
    <row r="160" spans="2:4">
      <c r="B160"/>
      <c r="D160"/>
    </row>
    <row r="161" spans="2:4">
      <c r="B161"/>
      <c r="D161"/>
    </row>
    <row r="162" spans="2:4">
      <c r="B162"/>
      <c r="D162"/>
    </row>
    <row r="163" spans="2:4">
      <c r="B163"/>
      <c r="D163"/>
    </row>
    <row r="164" spans="2:4">
      <c r="B164"/>
      <c r="D164"/>
    </row>
    <row r="165" spans="2:4">
      <c r="B165"/>
      <c r="D165"/>
    </row>
    <row r="166" spans="2:4">
      <c r="B166"/>
      <c r="D166"/>
    </row>
    <row r="167" spans="2:4">
      <c r="B167"/>
      <c r="D167"/>
    </row>
    <row r="168" spans="2:4">
      <c r="B168"/>
      <c r="D168"/>
    </row>
    <row r="169" spans="2:4">
      <c r="B169"/>
      <c r="D169"/>
    </row>
    <row r="170" spans="2:4">
      <c r="B170"/>
      <c r="D170"/>
    </row>
    <row r="171" spans="2:4">
      <c r="B171"/>
      <c r="D171"/>
    </row>
    <row r="172" spans="2:4">
      <c r="B172"/>
      <c r="D172"/>
    </row>
    <row r="173" spans="2:4">
      <c r="B173"/>
      <c r="D173"/>
    </row>
    <row r="174" spans="2:4">
      <c r="B174"/>
      <c r="D174"/>
    </row>
    <row r="175" spans="2:4">
      <c r="B175"/>
      <c r="D175"/>
    </row>
    <row r="176" spans="2:4">
      <c r="B176"/>
      <c r="D176"/>
    </row>
    <row r="177" spans="2:4">
      <c r="B177"/>
      <c r="D177"/>
    </row>
    <row r="178" spans="2:4">
      <c r="B178"/>
      <c r="D178"/>
    </row>
    <row r="179" spans="2:4">
      <c r="B179"/>
      <c r="D179"/>
    </row>
    <row r="180" spans="2:4">
      <c r="B180"/>
      <c r="D180"/>
    </row>
    <row r="181" spans="2:4">
      <c r="B181"/>
      <c r="D181"/>
    </row>
    <row r="182" spans="2:4">
      <c r="B182"/>
      <c r="D182"/>
    </row>
    <row r="183" spans="2:4">
      <c r="B183"/>
      <c r="D183"/>
    </row>
    <row r="184" spans="2:4">
      <c r="B184"/>
      <c r="D184"/>
    </row>
    <row r="185" spans="2:4">
      <c r="B185"/>
      <c r="D185"/>
    </row>
    <row r="186" spans="2:4">
      <c r="B186"/>
      <c r="D186"/>
    </row>
    <row r="187" spans="2:4">
      <c r="B187"/>
      <c r="D187"/>
    </row>
    <row r="188" spans="2:4">
      <c r="B188"/>
      <c r="D188"/>
    </row>
    <row r="189" spans="2:4">
      <c r="B189"/>
      <c r="D189"/>
    </row>
    <row r="190" spans="2:4">
      <c r="B190"/>
      <c r="D190"/>
    </row>
    <row r="191" spans="2:4">
      <c r="B191"/>
      <c r="D191"/>
    </row>
    <row r="192" spans="2:4">
      <c r="B192"/>
      <c r="D192"/>
    </row>
    <row r="193" spans="2:4">
      <c r="B193"/>
      <c r="D193"/>
    </row>
    <row r="194" spans="2:4">
      <c r="B194"/>
      <c r="D194"/>
    </row>
    <row r="195" spans="2:4">
      <c r="B195"/>
      <c r="D195"/>
    </row>
    <row r="196" spans="2:4">
      <c r="B196"/>
      <c r="D196"/>
    </row>
    <row r="197" spans="2:4">
      <c r="B197"/>
      <c r="D197"/>
    </row>
    <row r="198" spans="2:4">
      <c r="B198"/>
      <c r="D198"/>
    </row>
    <row r="199" spans="2:4">
      <c r="B199"/>
      <c r="D199"/>
    </row>
    <row r="200" spans="2:4">
      <c r="B200"/>
      <c r="D200"/>
    </row>
    <row r="201" spans="2:4">
      <c r="B201"/>
      <c r="D201"/>
    </row>
    <row r="202" spans="2:4">
      <c r="B202"/>
      <c r="D202"/>
    </row>
    <row r="203" spans="2:4">
      <c r="B203"/>
      <c r="D203"/>
    </row>
    <row r="204" spans="2:4">
      <c r="B204"/>
      <c r="D204"/>
    </row>
    <row r="205" spans="2:4">
      <c r="B205"/>
      <c r="D205"/>
    </row>
    <row r="206" spans="2:4">
      <c r="B206"/>
      <c r="D206"/>
    </row>
    <row r="207" spans="2:4">
      <c r="B207"/>
      <c r="D207"/>
    </row>
    <row r="208" spans="2:4">
      <c r="B208"/>
      <c r="D208"/>
    </row>
    <row r="209" spans="2:4">
      <c r="B209"/>
      <c r="D209"/>
    </row>
    <row r="210" spans="2:4">
      <c r="B210"/>
      <c r="D210"/>
    </row>
    <row r="211" spans="2:4">
      <c r="B211"/>
      <c r="D211"/>
    </row>
    <row r="212" spans="2:4">
      <c r="B212"/>
      <c r="D212"/>
    </row>
    <row r="213" spans="2:4">
      <c r="B213"/>
      <c r="D213"/>
    </row>
    <row r="214" spans="2:4">
      <c r="B214"/>
      <c r="D214"/>
    </row>
    <row r="215" spans="2:4">
      <c r="B215"/>
      <c r="D215"/>
    </row>
  </sheetData>
  <mergeCells count="2">
    <mergeCell ref="A11:G11"/>
    <mergeCell ref="A12:G12"/>
  </mergeCells>
  <phoneticPr fontId="17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2"/>
  <sheetViews>
    <sheetView zoomScale="80" zoomScaleNormal="80" zoomScalePageLayoutView="80" workbookViewId="0">
      <pane xSplit="4" ySplit="23" topLeftCell="AC24" activePane="bottomRight" state="frozen"/>
      <selection pane="topRight" activeCell="E1" sqref="E1"/>
      <selection pane="bottomLeft" activeCell="A24" sqref="A24"/>
      <selection pane="bottomRight" activeCell="AW236" sqref="AW24:AW236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5" width="11" style="2"/>
    <col min="6" max="11" width="11" style="61"/>
    <col min="12" max="34" width="11" style="2"/>
    <col min="35" max="35" width="12.33203125" style="5" customWidth="1"/>
    <col min="36" max="36" width="13.6640625" style="2" customWidth="1"/>
    <col min="37" max="37" width="12.5" style="5" customWidth="1"/>
    <col min="38" max="38" width="14" style="5" customWidth="1"/>
  </cols>
  <sheetData>
    <row r="1" spans="1:48" ht="23">
      <c r="A1" s="1" t="s">
        <v>2007</v>
      </c>
      <c r="E1"/>
      <c r="F1" s="42"/>
      <c r="G1" s="42"/>
      <c r="H1" s="42"/>
      <c r="I1" s="42"/>
      <c r="J1" s="42"/>
      <c r="K1" s="4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O1" s="72" t="s">
        <v>2131</v>
      </c>
      <c r="AP1" s="72" t="s">
        <v>2132</v>
      </c>
    </row>
    <row r="2" spans="1:48" ht="16" thickBot="1">
      <c r="A2" s="3" t="s">
        <v>736</v>
      </c>
      <c r="E2"/>
      <c r="F2" s="42"/>
      <c r="G2" s="42"/>
      <c r="H2" s="42"/>
      <c r="I2" s="42"/>
      <c r="J2" s="42"/>
      <c r="K2" s="4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O2" s="73" t="s">
        <v>2117</v>
      </c>
      <c r="AP2" s="73">
        <v>4</v>
      </c>
      <c r="AS2" s="125" t="s">
        <v>2141</v>
      </c>
      <c r="AT2" s="126"/>
      <c r="AU2" s="126"/>
      <c r="AV2" s="126"/>
    </row>
    <row r="3" spans="1:48">
      <c r="A3" s="3"/>
      <c r="C3" s="4" t="s">
        <v>0</v>
      </c>
      <c r="D3" s="5">
        <v>226</v>
      </c>
      <c r="E3"/>
      <c r="F3" s="42"/>
      <c r="G3" s="42"/>
      <c r="H3" s="42"/>
      <c r="I3" s="42"/>
      <c r="J3" s="42"/>
      <c r="K3" s="42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O3" s="73" t="s">
        <v>2120</v>
      </c>
      <c r="AP3" s="73">
        <v>3.6669999999999998</v>
      </c>
      <c r="AS3" s="76" t="s">
        <v>2142</v>
      </c>
      <c r="AT3" s="77">
        <v>213</v>
      </c>
      <c r="AU3" s="76" t="s">
        <v>2143</v>
      </c>
      <c r="AV3" s="78">
        <v>2.3441504027307665</v>
      </c>
    </row>
    <row r="4" spans="1:48">
      <c r="C4" s="4" t="s">
        <v>1</v>
      </c>
      <c r="D4" s="6">
        <f>AJ19</f>
        <v>76</v>
      </c>
      <c r="E4"/>
      <c r="F4" s="42"/>
      <c r="G4" s="42"/>
      <c r="H4" s="42"/>
      <c r="I4" s="42"/>
      <c r="J4" s="42"/>
      <c r="K4" s="42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O4" s="73" t="s">
        <v>2114</v>
      </c>
      <c r="AP4" s="73">
        <v>3.3330000000000002</v>
      </c>
    </row>
    <row r="5" spans="1:48">
      <c r="B5" s="4"/>
      <c r="C5" s="4" t="s">
        <v>2</v>
      </c>
      <c r="D5" s="7">
        <f>AI21</f>
        <v>23</v>
      </c>
      <c r="E5"/>
      <c r="F5" s="42"/>
      <c r="G5" s="42"/>
      <c r="H5" s="42"/>
      <c r="I5" s="42"/>
      <c r="J5" s="42"/>
      <c r="K5" s="4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O5" s="73" t="s">
        <v>2115</v>
      </c>
      <c r="AP5" s="73">
        <v>3</v>
      </c>
      <c r="AS5" s="77"/>
      <c r="AT5" s="79"/>
      <c r="AU5" s="80" t="s">
        <v>2138</v>
      </c>
      <c r="AV5" s="80" t="s">
        <v>2130</v>
      </c>
    </row>
    <row r="6" spans="1:48">
      <c r="B6" s="4"/>
      <c r="C6" s="4" t="s">
        <v>3</v>
      </c>
      <c r="D6" s="5">
        <v>12</v>
      </c>
      <c r="E6"/>
      <c r="F6" s="42"/>
      <c r="G6" s="42"/>
      <c r="H6" s="42"/>
      <c r="I6" s="42"/>
      <c r="J6" s="42"/>
      <c r="K6" s="4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O6" s="73" t="s">
        <v>2116</v>
      </c>
      <c r="AP6" s="73">
        <v>2.6669999999999998</v>
      </c>
      <c r="AS6" s="81" t="s">
        <v>2138</v>
      </c>
      <c r="AT6" s="82" t="s">
        <v>2144</v>
      </c>
      <c r="AU6" s="83">
        <v>1</v>
      </c>
      <c r="AV6" s="84"/>
    </row>
    <row r="7" spans="1:48">
      <c r="B7" s="4"/>
      <c r="C7" s="4" t="s">
        <v>4</v>
      </c>
      <c r="D7" s="8">
        <f>AK19</f>
        <v>370</v>
      </c>
      <c r="E7"/>
      <c r="F7" s="42"/>
      <c r="G7" s="42"/>
      <c r="H7" s="42"/>
      <c r="I7" s="42"/>
      <c r="J7" s="42"/>
      <c r="K7" s="42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O7" s="73" t="s">
        <v>2123</v>
      </c>
      <c r="AP7" s="73">
        <v>2.3330000000000002</v>
      </c>
      <c r="AT7" s="85" t="s">
        <v>2145</v>
      </c>
      <c r="AU7" s="84"/>
      <c r="AV7" s="84"/>
    </row>
    <row r="8" spans="1:48">
      <c r="B8" s="4"/>
      <c r="C8" s="4"/>
      <c r="D8" s="9"/>
      <c r="E8"/>
      <c r="F8" s="42"/>
      <c r="G8" s="42"/>
      <c r="H8" s="42"/>
      <c r="I8" s="42"/>
      <c r="J8" s="42"/>
      <c r="K8" s="42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O8" s="73" t="s">
        <v>2119</v>
      </c>
      <c r="AP8" s="73">
        <v>2</v>
      </c>
      <c r="AT8" s="85" t="s">
        <v>2146</v>
      </c>
      <c r="AU8" s="84"/>
      <c r="AV8" s="84"/>
    </row>
    <row r="9" spans="1:48" ht="20">
      <c r="A9" s="4" t="s">
        <v>5</v>
      </c>
      <c r="B9" s="56" t="s">
        <v>1043</v>
      </c>
      <c r="C9" s="2"/>
      <c r="E9"/>
      <c r="F9" s="42"/>
      <c r="G9" s="42"/>
      <c r="H9" s="42"/>
      <c r="I9" s="42"/>
      <c r="J9" s="42"/>
      <c r="K9" s="42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O9" s="73" t="s">
        <v>2127</v>
      </c>
      <c r="AP9" s="73">
        <v>1.667</v>
      </c>
      <c r="AT9" s="85" t="s">
        <v>2147</v>
      </c>
      <c r="AU9" s="84"/>
      <c r="AV9" s="84"/>
    </row>
    <row r="10" spans="1:48" ht="18">
      <c r="A10" s="4"/>
      <c r="B10" s="10"/>
      <c r="C10" s="2"/>
      <c r="E10"/>
      <c r="F10" s="42"/>
      <c r="G10" s="42"/>
      <c r="H10" s="42"/>
      <c r="I10" s="42"/>
      <c r="J10" s="42"/>
      <c r="K10" s="42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O10" s="73" t="s">
        <v>2125</v>
      </c>
      <c r="AP10" s="73">
        <v>1.333</v>
      </c>
      <c r="AT10" s="85" t="s">
        <v>2148</v>
      </c>
      <c r="AU10" s="84"/>
      <c r="AV10" s="84"/>
    </row>
    <row r="11" spans="1:48" ht="18">
      <c r="A11" s="4" t="s">
        <v>6</v>
      </c>
      <c r="B11" s="58" t="s">
        <v>1947</v>
      </c>
      <c r="C11" s="2"/>
      <c r="E11"/>
      <c r="F11" s="42"/>
      <c r="G11" s="42"/>
      <c r="H11" s="42"/>
      <c r="I11" s="42"/>
      <c r="J11" s="42"/>
      <c r="K11" s="42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O11" s="73" t="s">
        <v>2118</v>
      </c>
      <c r="AP11" s="73">
        <v>1</v>
      </c>
      <c r="AS11" s="86" t="s">
        <v>2130</v>
      </c>
      <c r="AT11" s="87" t="s">
        <v>2144</v>
      </c>
      <c r="AU11" s="94">
        <v>0.25650319449301667</v>
      </c>
      <c r="AV11" s="88">
        <v>1</v>
      </c>
    </row>
    <row r="12" spans="1:48" ht="18">
      <c r="A12" s="4"/>
      <c r="B12" s="60" t="s">
        <v>1948</v>
      </c>
      <c r="C12" s="2"/>
      <c r="E12"/>
      <c r="F12" s="42"/>
      <c r="G12" s="42"/>
      <c r="H12" s="42"/>
      <c r="I12" s="42"/>
      <c r="J12" s="42"/>
      <c r="K12" s="4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O12" s="73" t="s">
        <v>2126</v>
      </c>
      <c r="AP12" s="73">
        <v>0.66700000000000004</v>
      </c>
      <c r="AT12" s="85" t="s">
        <v>2145</v>
      </c>
      <c r="AU12" s="83">
        <v>4.4275171147624536E-3</v>
      </c>
      <c r="AV12" s="84"/>
    </row>
    <row r="13" spans="1:48">
      <c r="B13" s="4"/>
      <c r="C13" s="4"/>
      <c r="D13" s="5"/>
      <c r="E13"/>
      <c r="F13" s="42"/>
      <c r="G13" s="42"/>
      <c r="H13" s="42"/>
      <c r="I13" s="42"/>
      <c r="J13" s="42"/>
      <c r="K13" s="4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O13" s="73" t="s">
        <v>2124</v>
      </c>
      <c r="AP13" s="73">
        <v>0</v>
      </c>
      <c r="AT13" s="85" t="s">
        <v>2146</v>
      </c>
      <c r="AU13" s="83">
        <v>3.8548958935746303</v>
      </c>
      <c r="AV13" s="84"/>
    </row>
    <row r="14" spans="1:48">
      <c r="B14" s="4"/>
      <c r="C14" s="4"/>
      <c r="D14" s="5"/>
      <c r="E14"/>
      <c r="F14" s="42"/>
      <c r="G14" s="42"/>
      <c r="H14" s="42"/>
      <c r="I14" s="42"/>
      <c r="J14" s="42"/>
      <c r="K14" s="4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O14" s="73" t="s">
        <v>2113</v>
      </c>
      <c r="AP14" s="73" t="s">
        <v>2133</v>
      </c>
      <c r="AT14" s="85" t="s">
        <v>2147</v>
      </c>
      <c r="AU14" s="83">
        <v>1.5368757679734557E-4</v>
      </c>
      <c r="AV14" s="84"/>
    </row>
    <row r="15" spans="1:48">
      <c r="B15" s="4"/>
      <c r="C15" s="4"/>
      <c r="D15" s="5"/>
      <c r="E15"/>
      <c r="F15" s="42"/>
      <c r="G15" s="42"/>
      <c r="H15" s="42"/>
      <c r="I15" s="42"/>
      <c r="J15" s="42"/>
      <c r="K15" s="4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O15" s="73" t="s">
        <v>2121</v>
      </c>
      <c r="AP15" s="73" t="s">
        <v>2134</v>
      </c>
      <c r="AT15" s="85" t="s">
        <v>2148</v>
      </c>
      <c r="AU15" s="95" t="s">
        <v>2149</v>
      </c>
      <c r="AV15" s="84"/>
    </row>
    <row r="16" spans="1:48">
      <c r="B16" s="4"/>
      <c r="C16" s="4"/>
      <c r="D16" s="5"/>
      <c r="E16"/>
      <c r="F16" s="42"/>
      <c r="G16" s="42"/>
      <c r="H16" s="42"/>
      <c r="I16" s="42"/>
      <c r="J16" s="42"/>
      <c r="K16" s="4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O16" s="73" t="s">
        <v>2135</v>
      </c>
      <c r="AP16" s="73" t="s">
        <v>2136</v>
      </c>
      <c r="AS16" s="89"/>
      <c r="AT16" s="89"/>
      <c r="AU16" s="89"/>
      <c r="AV16" s="89"/>
    </row>
    <row r="17" spans="1:54" ht="16" thickBot="1">
      <c r="B17" s="4"/>
      <c r="C17" s="4"/>
      <c r="D17" s="5"/>
      <c r="AO17" s="73" t="s">
        <v>2122</v>
      </c>
      <c r="AP17" s="73" t="s">
        <v>2137</v>
      </c>
      <c r="AS17" s="127" t="s">
        <v>2150</v>
      </c>
      <c r="AT17" s="128"/>
      <c r="AU17" s="90"/>
      <c r="AV17" s="90"/>
    </row>
    <row r="18" spans="1:54" ht="49" customHeight="1">
      <c r="B18" s="129" t="s">
        <v>7</v>
      </c>
      <c r="C18" s="130"/>
      <c r="D18" s="131"/>
      <c r="E18" s="12" t="s">
        <v>2008</v>
      </c>
      <c r="F18" s="62" t="s">
        <v>2009</v>
      </c>
      <c r="G18" s="62" t="s">
        <v>2010</v>
      </c>
      <c r="H18" s="62" t="s">
        <v>2011</v>
      </c>
      <c r="I18" s="62" t="s">
        <v>2012</v>
      </c>
      <c r="J18" s="62" t="s">
        <v>2013</v>
      </c>
      <c r="K18" s="62" t="s">
        <v>2014</v>
      </c>
      <c r="L18" s="12" t="s">
        <v>2015</v>
      </c>
      <c r="M18" s="12" t="s">
        <v>2016</v>
      </c>
      <c r="N18" s="12" t="s">
        <v>2017</v>
      </c>
      <c r="O18" s="12" t="s">
        <v>2018</v>
      </c>
      <c r="P18" s="12" t="s">
        <v>2019</v>
      </c>
      <c r="Q18" s="12" t="s">
        <v>2020</v>
      </c>
      <c r="R18" s="12" t="s">
        <v>2021</v>
      </c>
      <c r="S18" s="12" t="s">
        <v>2022</v>
      </c>
      <c r="T18" s="12" t="s">
        <v>2023</v>
      </c>
      <c r="U18" s="12" t="s">
        <v>2024</v>
      </c>
      <c r="V18" s="12" t="s">
        <v>2025</v>
      </c>
      <c r="W18" s="12" t="s">
        <v>2026</v>
      </c>
      <c r="X18" s="12" t="s">
        <v>2027</v>
      </c>
      <c r="Y18" s="12" t="s">
        <v>2028</v>
      </c>
      <c r="Z18" s="12" t="s">
        <v>2029</v>
      </c>
      <c r="AA18" s="12" t="s">
        <v>2030</v>
      </c>
      <c r="AB18" s="12" t="s">
        <v>2031</v>
      </c>
      <c r="AC18" s="12" t="s">
        <v>2032</v>
      </c>
      <c r="AD18" s="12" t="s">
        <v>2033</v>
      </c>
      <c r="AE18" s="12" t="s">
        <v>2034</v>
      </c>
      <c r="AF18" s="12" t="s">
        <v>2035</v>
      </c>
      <c r="AG18" s="12" t="s">
        <v>2036</v>
      </c>
      <c r="AH18" s="12" t="s">
        <v>2037</v>
      </c>
      <c r="AI18" s="13" t="s">
        <v>8</v>
      </c>
      <c r="AJ18" s="14" t="s">
        <v>9</v>
      </c>
      <c r="AK18" s="13" t="s">
        <v>10</v>
      </c>
      <c r="AS18" s="91" t="s">
        <v>2151</v>
      </c>
      <c r="AT18" s="91" t="s">
        <v>2150</v>
      </c>
      <c r="AU18" s="77"/>
      <c r="AV18" s="77"/>
    </row>
    <row r="19" spans="1:54">
      <c r="B19" s="132" t="s">
        <v>11</v>
      </c>
      <c r="C19" s="133"/>
      <c r="D19" s="134"/>
      <c r="E19" s="15">
        <f t="shared" ref="E19:AK19" si="0">SUM(E24:E249)</f>
        <v>0</v>
      </c>
      <c r="F19" s="15">
        <f t="shared" si="0"/>
        <v>33</v>
      </c>
      <c r="G19" s="15">
        <f t="shared" si="0"/>
        <v>11</v>
      </c>
      <c r="H19" s="15">
        <f t="shared" si="0"/>
        <v>17</v>
      </c>
      <c r="I19" s="15">
        <f t="shared" si="0"/>
        <v>13</v>
      </c>
      <c r="J19" s="15">
        <f t="shared" si="0"/>
        <v>16</v>
      </c>
      <c r="K19" s="15">
        <f t="shared" si="0"/>
        <v>15</v>
      </c>
      <c r="L19" s="15">
        <f t="shared" si="0"/>
        <v>10</v>
      </c>
      <c r="M19" s="15">
        <f t="shared" si="0"/>
        <v>16</v>
      </c>
      <c r="N19" s="15">
        <f t="shared" si="0"/>
        <v>27</v>
      </c>
      <c r="O19" s="15">
        <f t="shared" si="0"/>
        <v>0</v>
      </c>
      <c r="P19" s="15">
        <f t="shared" si="0"/>
        <v>0</v>
      </c>
      <c r="Q19" s="15">
        <f t="shared" si="0"/>
        <v>16</v>
      </c>
      <c r="R19" s="15">
        <f t="shared" si="0"/>
        <v>16</v>
      </c>
      <c r="S19" s="15">
        <f t="shared" si="0"/>
        <v>17</v>
      </c>
      <c r="T19" s="15">
        <f t="shared" si="0"/>
        <v>16</v>
      </c>
      <c r="U19" s="15">
        <f t="shared" si="0"/>
        <v>20</v>
      </c>
      <c r="V19" s="15">
        <f t="shared" si="0"/>
        <v>22</v>
      </c>
      <c r="W19" s="15">
        <f t="shared" si="0"/>
        <v>0</v>
      </c>
      <c r="X19" s="15">
        <f t="shared" si="0"/>
        <v>0</v>
      </c>
      <c r="Y19" s="15">
        <f t="shared" si="0"/>
        <v>11</v>
      </c>
      <c r="Z19" s="15">
        <f t="shared" si="0"/>
        <v>17</v>
      </c>
      <c r="AA19" s="15">
        <f t="shared" si="0"/>
        <v>10</v>
      </c>
      <c r="AB19" s="15">
        <f t="shared" si="0"/>
        <v>6</v>
      </c>
      <c r="AC19" s="15">
        <f t="shared" si="0"/>
        <v>14</v>
      </c>
      <c r="AD19" s="15">
        <f t="shared" si="0"/>
        <v>17</v>
      </c>
      <c r="AE19" s="15">
        <f t="shared" si="0"/>
        <v>14</v>
      </c>
      <c r="AF19" s="15">
        <f t="shared" si="0"/>
        <v>16</v>
      </c>
      <c r="AG19" s="15">
        <f t="shared" si="0"/>
        <v>0</v>
      </c>
      <c r="AH19" s="15">
        <f t="shared" si="0"/>
        <v>0</v>
      </c>
      <c r="AI19" s="16">
        <f t="shared" si="0"/>
        <v>370</v>
      </c>
      <c r="AJ19" s="17">
        <f t="shared" si="0"/>
        <v>76</v>
      </c>
      <c r="AK19" s="18">
        <f t="shared" si="0"/>
        <v>370</v>
      </c>
      <c r="AS19" s="92" t="s">
        <v>2153</v>
      </c>
      <c r="AT19" s="93">
        <v>0.25650319449301667</v>
      </c>
    </row>
    <row r="20" spans="1:54">
      <c r="A20" s="3"/>
      <c r="B20" s="135" t="s">
        <v>12</v>
      </c>
      <c r="C20" s="136"/>
      <c r="D20" s="137"/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20"/>
      <c r="AJ20" s="21"/>
      <c r="AK20" s="22"/>
    </row>
    <row r="21" spans="1:54">
      <c r="B21" s="138" t="s">
        <v>13</v>
      </c>
      <c r="C21" s="139"/>
      <c r="D21" s="140"/>
      <c r="E21" s="23">
        <f t="shared" ref="E21:AH21" si="1">IF(E19=0,0,1)</f>
        <v>0</v>
      </c>
      <c r="F21" s="23">
        <f t="shared" si="1"/>
        <v>1</v>
      </c>
      <c r="G21" s="23">
        <f t="shared" si="1"/>
        <v>1</v>
      </c>
      <c r="H21" s="23">
        <f t="shared" si="1"/>
        <v>1</v>
      </c>
      <c r="I21" s="23">
        <f t="shared" si="1"/>
        <v>1</v>
      </c>
      <c r="J21" s="23">
        <f t="shared" si="1"/>
        <v>1</v>
      </c>
      <c r="K21" s="23">
        <f t="shared" si="1"/>
        <v>1</v>
      </c>
      <c r="L21" s="23">
        <f t="shared" si="1"/>
        <v>1</v>
      </c>
      <c r="M21" s="23">
        <f t="shared" si="1"/>
        <v>1</v>
      </c>
      <c r="N21" s="23">
        <f t="shared" si="1"/>
        <v>1</v>
      </c>
      <c r="O21" s="23">
        <f t="shared" si="1"/>
        <v>0</v>
      </c>
      <c r="P21" s="23">
        <f t="shared" si="1"/>
        <v>0</v>
      </c>
      <c r="Q21" s="23">
        <f t="shared" si="1"/>
        <v>1</v>
      </c>
      <c r="R21" s="23">
        <f t="shared" si="1"/>
        <v>1</v>
      </c>
      <c r="S21" s="23">
        <f t="shared" si="1"/>
        <v>1</v>
      </c>
      <c r="T21" s="23">
        <f t="shared" si="1"/>
        <v>1</v>
      </c>
      <c r="U21" s="23">
        <f t="shared" si="1"/>
        <v>1</v>
      </c>
      <c r="V21" s="23">
        <f t="shared" si="1"/>
        <v>1</v>
      </c>
      <c r="W21" s="23">
        <f t="shared" si="1"/>
        <v>0</v>
      </c>
      <c r="X21" s="23">
        <f t="shared" si="1"/>
        <v>0</v>
      </c>
      <c r="Y21" s="23">
        <f t="shared" si="1"/>
        <v>1</v>
      </c>
      <c r="Z21" s="23">
        <f t="shared" si="1"/>
        <v>1</v>
      </c>
      <c r="AA21" s="23">
        <f t="shared" si="1"/>
        <v>1</v>
      </c>
      <c r="AB21" s="23">
        <f t="shared" si="1"/>
        <v>1</v>
      </c>
      <c r="AC21" s="23">
        <f t="shared" si="1"/>
        <v>1</v>
      </c>
      <c r="AD21" s="23">
        <f t="shared" si="1"/>
        <v>1</v>
      </c>
      <c r="AE21" s="23">
        <f t="shared" si="1"/>
        <v>1</v>
      </c>
      <c r="AF21" s="23">
        <f t="shared" si="1"/>
        <v>1</v>
      </c>
      <c r="AG21" s="23">
        <f t="shared" si="1"/>
        <v>0</v>
      </c>
      <c r="AH21" s="23">
        <f t="shared" si="1"/>
        <v>0</v>
      </c>
      <c r="AI21" s="24">
        <f>SUM(E21:AH21)</f>
        <v>23</v>
      </c>
      <c r="AJ21" s="25"/>
      <c r="AK21" s="26"/>
    </row>
    <row r="22" spans="1:54" ht="67" customHeight="1">
      <c r="A22" s="27"/>
      <c r="B22" s="141" t="s">
        <v>14</v>
      </c>
      <c r="C22" s="142"/>
      <c r="D22" s="14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2091</v>
      </c>
      <c r="P22" s="28" t="s">
        <v>2091</v>
      </c>
      <c r="Q22" s="28"/>
      <c r="R22" s="28"/>
      <c r="S22" s="28"/>
      <c r="T22" s="28"/>
      <c r="U22" s="28"/>
      <c r="V22" s="28"/>
      <c r="W22" s="28" t="s">
        <v>2101</v>
      </c>
      <c r="X22" s="28" t="s">
        <v>2101</v>
      </c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0"/>
      <c r="AJ22" s="29"/>
      <c r="AK22" s="26"/>
      <c r="AW22" s="3" t="s">
        <v>2139</v>
      </c>
    </row>
    <row r="23" spans="1:54">
      <c r="B23" s="30" t="s">
        <v>15</v>
      </c>
      <c r="C23" s="30" t="s">
        <v>16</v>
      </c>
      <c r="D23" s="31" t="s">
        <v>17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3"/>
      <c r="AJ23" s="33"/>
      <c r="AK23" s="34"/>
      <c r="AL23" s="5" t="s">
        <v>2128</v>
      </c>
      <c r="AO23" t="s">
        <v>2129</v>
      </c>
      <c r="AP23" t="s">
        <v>2130</v>
      </c>
      <c r="AS23" t="s">
        <v>2138</v>
      </c>
      <c r="AT23" t="s">
        <v>2130</v>
      </c>
      <c r="AW23" t="s">
        <v>2138</v>
      </c>
      <c r="AX23" t="s">
        <v>2130</v>
      </c>
    </row>
    <row r="24" spans="1:54">
      <c r="A24" s="3" t="s">
        <v>18</v>
      </c>
      <c r="B24" s="39" t="s">
        <v>738</v>
      </c>
      <c r="C24" s="39" t="s">
        <v>739</v>
      </c>
      <c r="D24" s="39">
        <v>33000</v>
      </c>
      <c r="E24" s="35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1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>SUM(E24:AH24)</f>
        <v>1</v>
      </c>
      <c r="AJ24" s="37">
        <f>IF(AI24=0,0,1)</f>
        <v>1</v>
      </c>
      <c r="AK24" s="38">
        <f>SUMPRODUCT($E$20:$AH$20,E24:AH24)</f>
        <v>1</v>
      </c>
      <c r="AL24" s="71" t="s">
        <v>2120</v>
      </c>
      <c r="AO24">
        <f>AI24</f>
        <v>1</v>
      </c>
      <c r="AP24">
        <f>VLOOKUP(AL24,$AO$2:$AP$17,2,FALSE)</f>
        <v>3.6669999999999998</v>
      </c>
      <c r="AS24" s="74">
        <f t="shared" ref="AS24:AS48" si="2">AO24/12</f>
        <v>8.3333333333333329E-2</v>
      </c>
      <c r="AT24">
        <f t="shared" ref="AT24:AT48" si="3">AP24</f>
        <v>3.6669999999999998</v>
      </c>
      <c r="AW24" s="97">
        <v>0</v>
      </c>
      <c r="AX24">
        <v>0</v>
      </c>
    </row>
    <row r="25" spans="1:54">
      <c r="A25" t="s">
        <v>19</v>
      </c>
      <c r="B25" s="39" t="s">
        <v>1803</v>
      </c>
      <c r="C25" s="39" t="s">
        <v>1804</v>
      </c>
      <c r="D25" s="39">
        <v>33000</v>
      </c>
      <c r="E25" s="35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ref="AI25:AI112" si="4">SUM(E25:AH25)</f>
        <v>0</v>
      </c>
      <c r="AJ25" s="37">
        <f t="shared" ref="AJ25:AJ112" si="5">IF(AI25=0,0,1)</f>
        <v>0</v>
      </c>
      <c r="AK25" s="38">
        <f t="shared" ref="AK25:AK112" si="6">SUMPRODUCT($E$20:$AH$20,E25:AH25)</f>
        <v>0</v>
      </c>
      <c r="AL25" s="71" t="s">
        <v>2123</v>
      </c>
      <c r="AO25">
        <f t="shared" ref="AO25:AO88" si="7">AI25</f>
        <v>0</v>
      </c>
      <c r="AP25">
        <f t="shared" ref="AP25:AP88" si="8">VLOOKUP(AL25,$AO$2:$AP$17,2,FALSE)</f>
        <v>2.3330000000000002</v>
      </c>
      <c r="AS25" s="74">
        <f t="shared" si="2"/>
        <v>0</v>
      </c>
      <c r="AT25">
        <f t="shared" si="3"/>
        <v>2.3330000000000002</v>
      </c>
      <c r="AW25" s="97">
        <v>0</v>
      </c>
      <c r="AX25">
        <v>0</v>
      </c>
    </row>
    <row r="26" spans="1:54">
      <c r="A26" t="s">
        <v>20</v>
      </c>
      <c r="B26" s="39" t="s">
        <v>740</v>
      </c>
      <c r="C26" s="39" t="s">
        <v>741</v>
      </c>
      <c r="D26" s="39">
        <v>33000</v>
      </c>
      <c r="E26" s="35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1</v>
      </c>
      <c r="AG26" s="35">
        <v>0</v>
      </c>
      <c r="AH26" s="35">
        <v>0</v>
      </c>
      <c r="AI26" s="36">
        <f t="shared" si="4"/>
        <v>1</v>
      </c>
      <c r="AJ26" s="37">
        <f t="shared" si="5"/>
        <v>1</v>
      </c>
      <c r="AK26" s="38">
        <f t="shared" si="6"/>
        <v>1</v>
      </c>
      <c r="AL26" s="71" t="s">
        <v>2120</v>
      </c>
      <c r="AO26">
        <f t="shared" si="7"/>
        <v>1</v>
      </c>
      <c r="AP26">
        <f t="shared" si="8"/>
        <v>3.6669999999999998</v>
      </c>
      <c r="AS26" s="74">
        <f t="shared" si="2"/>
        <v>8.3333333333333329E-2</v>
      </c>
      <c r="AT26">
        <f t="shared" si="3"/>
        <v>3.6669999999999998</v>
      </c>
      <c r="AW26" s="97">
        <v>0</v>
      </c>
      <c r="AX26">
        <v>0</v>
      </c>
    </row>
    <row r="27" spans="1:54">
      <c r="B27" s="39" t="s">
        <v>742</v>
      </c>
      <c r="C27" s="39" t="s">
        <v>743</v>
      </c>
      <c r="D27" s="39">
        <v>33000</v>
      </c>
      <c r="E27" s="35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35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4"/>
        <v>0</v>
      </c>
      <c r="AJ27" s="37">
        <f t="shared" si="5"/>
        <v>0</v>
      </c>
      <c r="AK27" s="38">
        <f t="shared" si="6"/>
        <v>0</v>
      </c>
      <c r="AL27" s="71" t="s">
        <v>2123</v>
      </c>
      <c r="AO27">
        <f t="shared" si="7"/>
        <v>0</v>
      </c>
      <c r="AP27">
        <f t="shared" si="8"/>
        <v>2.3330000000000002</v>
      </c>
      <c r="AS27" s="74">
        <f t="shared" si="2"/>
        <v>0</v>
      </c>
      <c r="AT27">
        <f t="shared" si="3"/>
        <v>2.3330000000000002</v>
      </c>
      <c r="AW27" s="97">
        <v>0</v>
      </c>
      <c r="AX27">
        <v>0</v>
      </c>
      <c r="BA27" t="s">
        <v>2160</v>
      </c>
      <c r="BB27" t="s">
        <v>2161</v>
      </c>
    </row>
    <row r="28" spans="1:54">
      <c r="B28" s="39" t="s">
        <v>1805</v>
      </c>
      <c r="C28" s="39" t="s">
        <v>1806</v>
      </c>
      <c r="D28" s="39">
        <v>33000</v>
      </c>
      <c r="E28" s="35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4"/>
        <v>0</v>
      </c>
      <c r="AJ28" s="37">
        <f t="shared" si="5"/>
        <v>0</v>
      </c>
      <c r="AK28" s="38">
        <f t="shared" si="6"/>
        <v>0</v>
      </c>
      <c r="AL28" s="71" t="s">
        <v>2123</v>
      </c>
      <c r="AO28">
        <f t="shared" si="7"/>
        <v>0</v>
      </c>
      <c r="AP28">
        <f t="shared" si="8"/>
        <v>2.3330000000000002</v>
      </c>
      <c r="AS28" s="74">
        <f t="shared" si="2"/>
        <v>0</v>
      </c>
      <c r="AT28">
        <f t="shared" si="3"/>
        <v>2.3330000000000002</v>
      </c>
      <c r="AW28" s="97">
        <v>0</v>
      </c>
      <c r="AX28">
        <v>0.66700000000000004</v>
      </c>
      <c r="AZ28" t="s">
        <v>2156</v>
      </c>
      <c r="BA28">
        <v>2.78</v>
      </c>
      <c r="BB28">
        <v>174</v>
      </c>
    </row>
    <row r="29" spans="1:54">
      <c r="B29" s="39" t="s">
        <v>1807</v>
      </c>
      <c r="C29" s="39" t="s">
        <v>1808</v>
      </c>
      <c r="D29" s="39">
        <v>33000</v>
      </c>
      <c r="E29" s="35">
        <v>0</v>
      </c>
      <c r="F29" s="63">
        <v>1</v>
      </c>
      <c r="G29" s="63">
        <v>0</v>
      </c>
      <c r="H29" s="63">
        <v>1</v>
      </c>
      <c r="I29" s="63">
        <v>0</v>
      </c>
      <c r="J29" s="63">
        <v>0</v>
      </c>
      <c r="K29" s="63">
        <v>0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4"/>
        <v>2</v>
      </c>
      <c r="AJ29" s="37">
        <f t="shared" si="5"/>
        <v>1</v>
      </c>
      <c r="AK29" s="38">
        <f t="shared" si="6"/>
        <v>2</v>
      </c>
      <c r="AL29" s="71" t="s">
        <v>2115</v>
      </c>
      <c r="AO29">
        <f t="shared" si="7"/>
        <v>2</v>
      </c>
      <c r="AP29">
        <f t="shared" si="8"/>
        <v>3</v>
      </c>
      <c r="AS29" s="74">
        <f t="shared" si="2"/>
        <v>0.16666666666666666</v>
      </c>
      <c r="AT29">
        <f t="shared" si="3"/>
        <v>3</v>
      </c>
      <c r="AW29" s="97">
        <v>0</v>
      </c>
      <c r="AX29">
        <v>0.66700000000000004</v>
      </c>
      <c r="AZ29" t="s">
        <v>2157</v>
      </c>
      <c r="BA29">
        <v>3.46</v>
      </c>
      <c r="BB29">
        <v>13</v>
      </c>
    </row>
    <row r="30" spans="1:54">
      <c r="B30" s="39" t="s">
        <v>744</v>
      </c>
      <c r="C30" s="39" t="s">
        <v>745</v>
      </c>
      <c r="D30" s="39">
        <v>33000</v>
      </c>
      <c r="E30" s="35">
        <v>0</v>
      </c>
      <c r="F30" s="63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ref="AI30:AI53" si="9">SUM(E30:AH30)</f>
        <v>0</v>
      </c>
      <c r="AJ30" s="37">
        <f t="shared" ref="AJ30:AJ53" si="10">IF(AI30=0,0,1)</f>
        <v>0</v>
      </c>
      <c r="AK30" s="38">
        <f t="shared" ref="AK30:AK53" si="11">SUMPRODUCT($E$20:$AH$20,E30:AH30)</f>
        <v>0</v>
      </c>
      <c r="AL30" s="71" t="s">
        <v>2114</v>
      </c>
      <c r="AO30">
        <f t="shared" si="7"/>
        <v>0</v>
      </c>
      <c r="AP30">
        <f t="shared" si="8"/>
        <v>3.3330000000000002</v>
      </c>
      <c r="AS30" s="74">
        <f t="shared" si="2"/>
        <v>0</v>
      </c>
      <c r="AT30">
        <f t="shared" si="3"/>
        <v>3.3330000000000002</v>
      </c>
      <c r="AW30" s="97">
        <v>0</v>
      </c>
      <c r="AX30">
        <v>0.66700000000000004</v>
      </c>
      <c r="AZ30" t="s">
        <v>2158</v>
      </c>
      <c r="BA30">
        <v>3.36</v>
      </c>
      <c r="BB30">
        <v>13</v>
      </c>
    </row>
    <row r="31" spans="1:54">
      <c r="B31" s="39" t="s">
        <v>746</v>
      </c>
      <c r="C31" s="39" t="s">
        <v>747</v>
      </c>
      <c r="D31" s="39">
        <v>33000</v>
      </c>
      <c r="E31" s="35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9"/>
        <v>0</v>
      </c>
      <c r="AJ31" s="37">
        <f t="shared" si="10"/>
        <v>0</v>
      </c>
      <c r="AK31" s="38">
        <f t="shared" si="11"/>
        <v>0</v>
      </c>
      <c r="AL31" s="71" t="s">
        <v>2116</v>
      </c>
      <c r="AO31">
        <f t="shared" si="7"/>
        <v>0</v>
      </c>
      <c r="AP31">
        <f t="shared" si="8"/>
        <v>2.6669999999999998</v>
      </c>
      <c r="AS31" s="74">
        <f t="shared" si="2"/>
        <v>0</v>
      </c>
      <c r="AT31">
        <f t="shared" si="3"/>
        <v>2.6669999999999998</v>
      </c>
      <c r="AW31" s="97">
        <v>0</v>
      </c>
      <c r="AX31">
        <v>0.66700000000000004</v>
      </c>
      <c r="AZ31" t="s">
        <v>2159</v>
      </c>
      <c r="BA31">
        <v>3.36</v>
      </c>
      <c r="BB31">
        <v>13</v>
      </c>
    </row>
    <row r="32" spans="1:54">
      <c r="B32" s="39" t="s">
        <v>748</v>
      </c>
      <c r="C32" s="39" t="s">
        <v>749</v>
      </c>
      <c r="D32" s="39">
        <v>33000</v>
      </c>
      <c r="E32" s="35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9"/>
        <v>0</v>
      </c>
      <c r="AJ32" s="37">
        <f t="shared" si="10"/>
        <v>0</v>
      </c>
      <c r="AK32" s="38">
        <f t="shared" si="11"/>
        <v>0</v>
      </c>
      <c r="AL32" s="71" t="s">
        <v>2120</v>
      </c>
      <c r="AO32">
        <f t="shared" si="7"/>
        <v>0</v>
      </c>
      <c r="AP32">
        <f t="shared" si="8"/>
        <v>3.6669999999999998</v>
      </c>
      <c r="AS32" s="74">
        <f t="shared" si="2"/>
        <v>0</v>
      </c>
      <c r="AT32">
        <f t="shared" si="3"/>
        <v>3.6669999999999998</v>
      </c>
      <c r="AW32" s="97">
        <v>0</v>
      </c>
      <c r="AX32">
        <v>0.66700000000000004</v>
      </c>
    </row>
    <row r="33" spans="2:50">
      <c r="B33" s="39" t="s">
        <v>750</v>
      </c>
      <c r="C33" s="39" t="s">
        <v>751</v>
      </c>
      <c r="D33" s="39">
        <v>33000</v>
      </c>
      <c r="E33" s="35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35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9"/>
        <v>0</v>
      </c>
      <c r="AJ33" s="37">
        <f t="shared" si="10"/>
        <v>0</v>
      </c>
      <c r="AK33" s="38">
        <f t="shared" si="11"/>
        <v>0</v>
      </c>
      <c r="AL33" s="71" t="s">
        <v>2123</v>
      </c>
      <c r="AO33">
        <f t="shared" si="7"/>
        <v>0</v>
      </c>
      <c r="AP33">
        <f t="shared" si="8"/>
        <v>2.3330000000000002</v>
      </c>
      <c r="AS33" s="74">
        <f t="shared" si="2"/>
        <v>0</v>
      </c>
      <c r="AT33">
        <f t="shared" si="3"/>
        <v>2.3330000000000002</v>
      </c>
      <c r="AW33" s="97">
        <v>0</v>
      </c>
      <c r="AX33">
        <v>0.66700000000000004</v>
      </c>
    </row>
    <row r="34" spans="2:50">
      <c r="B34" s="39" t="s">
        <v>1809</v>
      </c>
      <c r="C34" s="39" t="s">
        <v>1810</v>
      </c>
      <c r="D34" s="39">
        <v>33000</v>
      </c>
      <c r="E34" s="35">
        <v>0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9"/>
        <v>0</v>
      </c>
      <c r="AJ34" s="37">
        <f t="shared" si="10"/>
        <v>0</v>
      </c>
      <c r="AK34" s="38">
        <f t="shared" si="11"/>
        <v>0</v>
      </c>
      <c r="AL34" s="71" t="s">
        <v>2117</v>
      </c>
      <c r="AO34">
        <f t="shared" si="7"/>
        <v>0</v>
      </c>
      <c r="AP34">
        <f t="shared" si="8"/>
        <v>4</v>
      </c>
      <c r="AS34" s="74">
        <f t="shared" si="2"/>
        <v>0</v>
      </c>
      <c r="AT34">
        <f t="shared" si="3"/>
        <v>4</v>
      </c>
      <c r="AW34" s="97">
        <v>0</v>
      </c>
      <c r="AX34">
        <v>1</v>
      </c>
    </row>
    <row r="35" spans="2:50">
      <c r="B35" s="39" t="s">
        <v>752</v>
      </c>
      <c r="C35" s="39" t="s">
        <v>753</v>
      </c>
      <c r="D35" s="39">
        <v>33000</v>
      </c>
      <c r="E35" s="35">
        <v>0</v>
      </c>
      <c r="F35" s="63">
        <v>1</v>
      </c>
      <c r="G35" s="63">
        <v>0</v>
      </c>
      <c r="H35" s="63">
        <v>0</v>
      </c>
      <c r="I35" s="63">
        <v>0</v>
      </c>
      <c r="J35" s="63">
        <v>1</v>
      </c>
      <c r="K35" s="63">
        <v>0</v>
      </c>
      <c r="L35" s="35">
        <v>0</v>
      </c>
      <c r="M35" s="35">
        <v>0</v>
      </c>
      <c r="N35" s="35">
        <v>1</v>
      </c>
      <c r="O35" s="35">
        <v>0</v>
      </c>
      <c r="P35" s="35">
        <v>0</v>
      </c>
      <c r="Q35" s="35">
        <v>0</v>
      </c>
      <c r="R35" s="35">
        <v>1</v>
      </c>
      <c r="S35" s="35">
        <v>0</v>
      </c>
      <c r="T35" s="35">
        <v>1</v>
      </c>
      <c r="U35" s="35">
        <v>0</v>
      </c>
      <c r="V35" s="35">
        <v>1</v>
      </c>
      <c r="W35" s="35">
        <v>0</v>
      </c>
      <c r="X35" s="35">
        <v>0</v>
      </c>
      <c r="Y35" s="35">
        <v>0</v>
      </c>
      <c r="Z35" s="35">
        <v>1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1</v>
      </c>
      <c r="AG35" s="35">
        <v>0</v>
      </c>
      <c r="AH35" s="35">
        <v>0</v>
      </c>
      <c r="AI35" s="36">
        <f t="shared" si="9"/>
        <v>8</v>
      </c>
      <c r="AJ35" s="37">
        <f t="shared" si="10"/>
        <v>1</v>
      </c>
      <c r="AK35" s="38">
        <f t="shared" si="11"/>
        <v>8</v>
      </c>
      <c r="AL35" s="71" t="s">
        <v>2120</v>
      </c>
      <c r="AO35">
        <f t="shared" si="7"/>
        <v>8</v>
      </c>
      <c r="AP35">
        <f t="shared" si="8"/>
        <v>3.6669999999999998</v>
      </c>
      <c r="AS35" s="74">
        <f t="shared" si="2"/>
        <v>0.66666666666666663</v>
      </c>
      <c r="AT35">
        <f t="shared" si="3"/>
        <v>3.6669999999999998</v>
      </c>
      <c r="AW35" s="97">
        <v>0</v>
      </c>
      <c r="AX35">
        <v>1</v>
      </c>
    </row>
    <row r="36" spans="2:50">
      <c r="B36" s="39" t="s">
        <v>754</v>
      </c>
      <c r="C36" s="39" t="s">
        <v>755</v>
      </c>
      <c r="D36" s="39">
        <v>33000</v>
      </c>
      <c r="E36" s="35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9"/>
        <v>0</v>
      </c>
      <c r="AJ36" s="37">
        <f t="shared" si="10"/>
        <v>0</v>
      </c>
      <c r="AK36" s="38">
        <f t="shared" si="11"/>
        <v>0</v>
      </c>
      <c r="AL36" s="71" t="s">
        <v>2123</v>
      </c>
      <c r="AO36">
        <f t="shared" si="7"/>
        <v>0</v>
      </c>
      <c r="AP36">
        <f t="shared" si="8"/>
        <v>2.3330000000000002</v>
      </c>
      <c r="AS36" s="74">
        <f t="shared" si="2"/>
        <v>0</v>
      </c>
      <c r="AT36">
        <f t="shared" si="3"/>
        <v>2.3330000000000002</v>
      </c>
      <c r="AW36" s="97">
        <v>0</v>
      </c>
      <c r="AX36">
        <v>1.333</v>
      </c>
    </row>
    <row r="37" spans="2:50">
      <c r="B37" s="39" t="s">
        <v>1050</v>
      </c>
      <c r="C37" s="39" t="s">
        <v>1051</v>
      </c>
      <c r="D37" s="39">
        <v>33000</v>
      </c>
      <c r="E37" s="35">
        <v>0</v>
      </c>
      <c r="F37" s="63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9"/>
        <v>0</v>
      </c>
      <c r="AJ37" s="37">
        <f t="shared" si="10"/>
        <v>0</v>
      </c>
      <c r="AK37" s="38">
        <f t="shared" si="11"/>
        <v>0</v>
      </c>
      <c r="AL37" s="71" t="s">
        <v>2117</v>
      </c>
      <c r="AO37">
        <f t="shared" si="7"/>
        <v>0</v>
      </c>
      <c r="AP37">
        <f t="shared" si="8"/>
        <v>4</v>
      </c>
      <c r="AS37" s="74">
        <f t="shared" si="2"/>
        <v>0</v>
      </c>
      <c r="AT37">
        <f t="shared" si="3"/>
        <v>4</v>
      </c>
      <c r="AW37" s="97">
        <v>0</v>
      </c>
      <c r="AX37">
        <v>1.333</v>
      </c>
    </row>
    <row r="38" spans="2:50">
      <c r="B38" s="39" t="s">
        <v>1811</v>
      </c>
      <c r="C38" s="39" t="s">
        <v>1812</v>
      </c>
      <c r="D38" s="39">
        <v>33000</v>
      </c>
      <c r="E38" s="35">
        <v>0</v>
      </c>
      <c r="F38" s="63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9"/>
        <v>0</v>
      </c>
      <c r="AJ38" s="37">
        <f t="shared" si="10"/>
        <v>0</v>
      </c>
      <c r="AK38" s="38">
        <f t="shared" si="11"/>
        <v>0</v>
      </c>
      <c r="AL38" s="71" t="s">
        <v>2120</v>
      </c>
      <c r="AO38">
        <f t="shared" si="7"/>
        <v>0</v>
      </c>
      <c r="AP38">
        <f t="shared" si="8"/>
        <v>3.6669999999999998</v>
      </c>
      <c r="AS38" s="74">
        <f t="shared" si="2"/>
        <v>0</v>
      </c>
      <c r="AT38">
        <f t="shared" si="3"/>
        <v>3.6669999999999998</v>
      </c>
      <c r="AW38" s="97">
        <v>0</v>
      </c>
      <c r="AX38">
        <v>1.333</v>
      </c>
    </row>
    <row r="39" spans="2:50">
      <c r="B39" s="39" t="s">
        <v>756</v>
      </c>
      <c r="C39" s="39" t="s">
        <v>757</v>
      </c>
      <c r="D39" s="39">
        <v>33000</v>
      </c>
      <c r="E39" s="35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9"/>
        <v>0</v>
      </c>
      <c r="AJ39" s="37">
        <f t="shared" si="10"/>
        <v>0</v>
      </c>
      <c r="AK39" s="38">
        <f t="shared" si="11"/>
        <v>0</v>
      </c>
      <c r="AL39" s="71" t="s">
        <v>2120</v>
      </c>
      <c r="AO39">
        <f t="shared" si="7"/>
        <v>0</v>
      </c>
      <c r="AP39">
        <f t="shared" si="8"/>
        <v>3.6669999999999998</v>
      </c>
      <c r="AS39" s="74">
        <f t="shared" si="2"/>
        <v>0</v>
      </c>
      <c r="AT39">
        <f t="shared" si="3"/>
        <v>3.6669999999999998</v>
      </c>
      <c r="AW39" s="97">
        <v>0</v>
      </c>
      <c r="AX39">
        <v>1.667</v>
      </c>
    </row>
    <row r="40" spans="2:50">
      <c r="B40" s="39" t="s">
        <v>758</v>
      </c>
      <c r="C40" s="39" t="s">
        <v>759</v>
      </c>
      <c r="D40" s="39">
        <v>33000</v>
      </c>
      <c r="E40" s="35">
        <v>0</v>
      </c>
      <c r="F40" s="63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9"/>
        <v>0</v>
      </c>
      <c r="AJ40" s="37">
        <f t="shared" si="10"/>
        <v>0</v>
      </c>
      <c r="AK40" s="38">
        <f t="shared" si="11"/>
        <v>0</v>
      </c>
      <c r="AL40" s="71" t="s">
        <v>2120</v>
      </c>
      <c r="AO40">
        <f t="shared" si="7"/>
        <v>0</v>
      </c>
      <c r="AP40">
        <f t="shared" si="8"/>
        <v>3.6669999999999998</v>
      </c>
      <c r="AS40" s="74">
        <f t="shared" si="2"/>
        <v>0</v>
      </c>
      <c r="AT40">
        <f t="shared" si="3"/>
        <v>3.6669999999999998</v>
      </c>
      <c r="AW40" s="97">
        <v>0</v>
      </c>
      <c r="AX40">
        <v>1.667</v>
      </c>
    </row>
    <row r="41" spans="2:50">
      <c r="B41" s="39" t="s">
        <v>760</v>
      </c>
      <c r="C41" s="39" t="s">
        <v>761</v>
      </c>
      <c r="D41" s="39">
        <v>33000</v>
      </c>
      <c r="E41" s="35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9"/>
        <v>0</v>
      </c>
      <c r="AJ41" s="37">
        <f t="shared" si="10"/>
        <v>0</v>
      </c>
      <c r="AK41" s="38">
        <f t="shared" si="11"/>
        <v>0</v>
      </c>
      <c r="AL41" s="71" t="s">
        <v>2113</v>
      </c>
      <c r="AO41">
        <f t="shared" si="7"/>
        <v>0</v>
      </c>
      <c r="AP41" t="str">
        <f t="shared" si="8"/>
        <v>QQQ</v>
      </c>
      <c r="AS41" s="74">
        <f t="shared" si="2"/>
        <v>0</v>
      </c>
      <c r="AT41" t="str">
        <f t="shared" si="3"/>
        <v>QQQ</v>
      </c>
      <c r="AW41" s="97">
        <v>0</v>
      </c>
      <c r="AX41">
        <v>1.667</v>
      </c>
    </row>
    <row r="42" spans="2:50">
      <c r="B42" s="39" t="s">
        <v>1813</v>
      </c>
      <c r="C42" s="39" t="s">
        <v>1814</v>
      </c>
      <c r="D42" s="39">
        <v>33000</v>
      </c>
      <c r="E42" s="35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9"/>
        <v>0</v>
      </c>
      <c r="AJ42" s="37">
        <f t="shared" si="10"/>
        <v>0</v>
      </c>
      <c r="AK42" s="38">
        <f t="shared" si="11"/>
        <v>0</v>
      </c>
      <c r="AL42" s="71" t="s">
        <v>2116</v>
      </c>
      <c r="AO42">
        <f t="shared" si="7"/>
        <v>0</v>
      </c>
      <c r="AP42">
        <f t="shared" si="8"/>
        <v>2.6669999999999998</v>
      </c>
      <c r="AS42" s="74">
        <f t="shared" si="2"/>
        <v>0</v>
      </c>
      <c r="AT42">
        <f t="shared" si="3"/>
        <v>2.6669999999999998</v>
      </c>
      <c r="AW42" s="97">
        <v>0</v>
      </c>
      <c r="AX42">
        <v>1.667</v>
      </c>
    </row>
    <row r="43" spans="2:50">
      <c r="B43" s="39" t="s">
        <v>762</v>
      </c>
      <c r="C43" s="39" t="s">
        <v>763</v>
      </c>
      <c r="D43" s="39">
        <v>33000</v>
      </c>
      <c r="E43" s="35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9"/>
        <v>0</v>
      </c>
      <c r="AJ43" s="37">
        <f t="shared" si="10"/>
        <v>0</v>
      </c>
      <c r="AK43" s="38">
        <f t="shared" si="11"/>
        <v>0</v>
      </c>
      <c r="AL43" s="71" t="s">
        <v>2119</v>
      </c>
      <c r="AO43">
        <f t="shared" si="7"/>
        <v>0</v>
      </c>
      <c r="AP43">
        <f t="shared" si="8"/>
        <v>2</v>
      </c>
      <c r="AS43" s="74">
        <f t="shared" si="2"/>
        <v>0</v>
      </c>
      <c r="AT43">
        <f t="shared" si="3"/>
        <v>2</v>
      </c>
      <c r="AW43" s="97">
        <v>0</v>
      </c>
      <c r="AX43">
        <v>1.667</v>
      </c>
    </row>
    <row r="44" spans="2:50">
      <c r="B44" s="39" t="s">
        <v>764</v>
      </c>
      <c r="C44" s="39" t="s">
        <v>765</v>
      </c>
      <c r="D44" s="39">
        <v>33000</v>
      </c>
      <c r="E44" s="35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9"/>
        <v>0</v>
      </c>
      <c r="AJ44" s="37">
        <f t="shared" si="10"/>
        <v>0</v>
      </c>
      <c r="AK44" s="38">
        <f t="shared" si="11"/>
        <v>0</v>
      </c>
      <c r="AL44" s="71" t="s">
        <v>2123</v>
      </c>
      <c r="AO44">
        <f t="shared" si="7"/>
        <v>0</v>
      </c>
      <c r="AP44">
        <f t="shared" si="8"/>
        <v>2.3330000000000002</v>
      </c>
      <c r="AS44" s="74">
        <f t="shared" si="2"/>
        <v>0</v>
      </c>
      <c r="AT44">
        <f t="shared" si="3"/>
        <v>2.3330000000000002</v>
      </c>
      <c r="AW44" s="97">
        <v>0</v>
      </c>
      <c r="AX44">
        <v>1.667</v>
      </c>
    </row>
    <row r="45" spans="2:50">
      <c r="B45" s="39" t="s">
        <v>766</v>
      </c>
      <c r="C45" s="39" t="s">
        <v>767</v>
      </c>
      <c r="D45" s="39">
        <v>33000</v>
      </c>
      <c r="E45" s="35">
        <v>0</v>
      </c>
      <c r="F45" s="63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35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9"/>
        <v>0</v>
      </c>
      <c r="AJ45" s="37">
        <f t="shared" si="10"/>
        <v>0</v>
      </c>
      <c r="AK45" s="38">
        <f t="shared" si="11"/>
        <v>0</v>
      </c>
      <c r="AL45" s="71" t="s">
        <v>2113</v>
      </c>
      <c r="AO45">
        <f t="shared" si="7"/>
        <v>0</v>
      </c>
      <c r="AP45" t="str">
        <f t="shared" si="8"/>
        <v>QQQ</v>
      </c>
      <c r="AS45" s="74">
        <f t="shared" si="2"/>
        <v>0</v>
      </c>
      <c r="AT45" t="str">
        <f t="shared" si="3"/>
        <v>QQQ</v>
      </c>
      <c r="AW45" s="97">
        <v>0</v>
      </c>
      <c r="AX45">
        <v>1.667</v>
      </c>
    </row>
    <row r="46" spans="2:50">
      <c r="B46" s="39" t="s">
        <v>768</v>
      </c>
      <c r="C46" s="39" t="s">
        <v>769</v>
      </c>
      <c r="D46" s="39">
        <v>33000</v>
      </c>
      <c r="E46" s="35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9"/>
        <v>0</v>
      </c>
      <c r="AJ46" s="37">
        <f t="shared" si="10"/>
        <v>0</v>
      </c>
      <c r="AK46" s="38">
        <f t="shared" si="11"/>
        <v>0</v>
      </c>
      <c r="AL46" s="71" t="s">
        <v>2116</v>
      </c>
      <c r="AO46">
        <f t="shared" si="7"/>
        <v>0</v>
      </c>
      <c r="AP46">
        <f t="shared" si="8"/>
        <v>2.6669999999999998</v>
      </c>
      <c r="AS46" s="74">
        <f t="shared" si="2"/>
        <v>0</v>
      </c>
      <c r="AT46">
        <f t="shared" si="3"/>
        <v>2.6669999999999998</v>
      </c>
      <c r="AW46" s="97">
        <v>0</v>
      </c>
      <c r="AX46">
        <v>1.667</v>
      </c>
    </row>
    <row r="47" spans="2:50">
      <c r="B47" s="39" t="s">
        <v>770</v>
      </c>
      <c r="C47" s="39" t="s">
        <v>771</v>
      </c>
      <c r="D47" s="39">
        <v>33000</v>
      </c>
      <c r="E47" s="35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9"/>
        <v>0</v>
      </c>
      <c r="AJ47" s="37">
        <f t="shared" si="10"/>
        <v>0</v>
      </c>
      <c r="AK47" s="38">
        <f t="shared" si="11"/>
        <v>0</v>
      </c>
      <c r="AL47" s="71" t="s">
        <v>2120</v>
      </c>
      <c r="AO47">
        <f t="shared" si="7"/>
        <v>0</v>
      </c>
      <c r="AP47">
        <f t="shared" si="8"/>
        <v>3.6669999999999998</v>
      </c>
      <c r="AS47" s="74">
        <f t="shared" si="2"/>
        <v>0</v>
      </c>
      <c r="AT47">
        <f t="shared" si="3"/>
        <v>3.6669999999999998</v>
      </c>
      <c r="AW47" s="97">
        <v>0</v>
      </c>
      <c r="AX47">
        <v>1.667</v>
      </c>
    </row>
    <row r="48" spans="2:50">
      <c r="B48" s="39" t="s">
        <v>772</v>
      </c>
      <c r="C48" s="39" t="s">
        <v>773</v>
      </c>
      <c r="D48" s="39">
        <v>33000</v>
      </c>
      <c r="E48" s="35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9"/>
        <v>0</v>
      </c>
      <c r="AJ48" s="37">
        <f t="shared" si="10"/>
        <v>0</v>
      </c>
      <c r="AK48" s="38">
        <f t="shared" si="11"/>
        <v>0</v>
      </c>
      <c r="AL48" s="71" t="s">
        <v>2117</v>
      </c>
      <c r="AO48">
        <f t="shared" si="7"/>
        <v>0</v>
      </c>
      <c r="AP48">
        <f t="shared" si="8"/>
        <v>4</v>
      </c>
      <c r="AS48" s="74">
        <f t="shared" si="2"/>
        <v>0</v>
      </c>
      <c r="AT48">
        <f t="shared" si="3"/>
        <v>4</v>
      </c>
      <c r="AW48" s="97">
        <v>0</v>
      </c>
      <c r="AX48">
        <v>1.667</v>
      </c>
    </row>
    <row r="49" spans="2:50">
      <c r="B49" s="39" t="s">
        <v>774</v>
      </c>
      <c r="C49" s="39" t="s">
        <v>775</v>
      </c>
      <c r="D49" s="39">
        <v>33000</v>
      </c>
      <c r="E49" s="35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9"/>
        <v>0</v>
      </c>
      <c r="AJ49" s="37">
        <f t="shared" si="10"/>
        <v>0</v>
      </c>
      <c r="AK49" s="38">
        <f t="shared" si="11"/>
        <v>0</v>
      </c>
      <c r="AL49" s="71" t="s">
        <v>2120</v>
      </c>
      <c r="AO49">
        <f t="shared" si="7"/>
        <v>0</v>
      </c>
      <c r="AP49">
        <f t="shared" si="8"/>
        <v>3.6669999999999998</v>
      </c>
      <c r="AS49" s="74">
        <f>AO49/12</f>
        <v>0</v>
      </c>
      <c r="AT49">
        <f>AP49</f>
        <v>3.6669999999999998</v>
      </c>
      <c r="AW49" s="97">
        <v>0</v>
      </c>
      <c r="AX49">
        <v>1.667</v>
      </c>
    </row>
    <row r="50" spans="2:50">
      <c r="B50" s="39" t="s">
        <v>776</v>
      </c>
      <c r="C50" s="39" t="s">
        <v>777</v>
      </c>
      <c r="D50" s="39">
        <v>33000</v>
      </c>
      <c r="E50" s="35">
        <v>0</v>
      </c>
      <c r="F50" s="63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9"/>
        <v>0</v>
      </c>
      <c r="AJ50" s="37">
        <f t="shared" si="10"/>
        <v>0</v>
      </c>
      <c r="AK50" s="38">
        <f t="shared" si="11"/>
        <v>0</v>
      </c>
      <c r="AL50" s="71" t="s">
        <v>2115</v>
      </c>
      <c r="AO50">
        <f t="shared" si="7"/>
        <v>0</v>
      </c>
      <c r="AP50">
        <f t="shared" si="8"/>
        <v>3</v>
      </c>
      <c r="AS50" s="74">
        <f t="shared" ref="AS50:AS113" si="12">AO50/12</f>
        <v>0</v>
      </c>
      <c r="AT50">
        <f t="shared" ref="AT50:AT113" si="13">AP50</f>
        <v>3</v>
      </c>
      <c r="AW50" s="97">
        <v>0</v>
      </c>
      <c r="AX50">
        <v>1.667</v>
      </c>
    </row>
    <row r="51" spans="2:50">
      <c r="B51" s="39" t="s">
        <v>778</v>
      </c>
      <c r="C51" s="39" t="s">
        <v>779</v>
      </c>
      <c r="D51" s="39">
        <v>33000</v>
      </c>
      <c r="E51" s="35">
        <v>0</v>
      </c>
      <c r="F51" s="63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9"/>
        <v>0</v>
      </c>
      <c r="AJ51" s="37">
        <f t="shared" si="10"/>
        <v>0</v>
      </c>
      <c r="AK51" s="38">
        <f t="shared" si="11"/>
        <v>0</v>
      </c>
      <c r="AL51" s="71" t="s">
        <v>2120</v>
      </c>
      <c r="AO51">
        <f t="shared" si="7"/>
        <v>0</v>
      </c>
      <c r="AP51">
        <f t="shared" si="8"/>
        <v>3.6669999999999998</v>
      </c>
      <c r="AS51" s="74">
        <f t="shared" si="12"/>
        <v>0</v>
      </c>
      <c r="AT51">
        <f t="shared" si="13"/>
        <v>3.6669999999999998</v>
      </c>
      <c r="AW51" s="97">
        <v>0</v>
      </c>
      <c r="AX51">
        <v>2</v>
      </c>
    </row>
    <row r="52" spans="2:50">
      <c r="B52" s="39" t="s">
        <v>780</v>
      </c>
      <c r="C52" s="39" t="s">
        <v>781</v>
      </c>
      <c r="D52" s="39">
        <v>33000</v>
      </c>
      <c r="E52" s="35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9"/>
        <v>0</v>
      </c>
      <c r="AJ52" s="37">
        <f t="shared" si="10"/>
        <v>0</v>
      </c>
      <c r="AK52" s="38">
        <f t="shared" si="11"/>
        <v>0</v>
      </c>
      <c r="AL52" s="71" t="s">
        <v>2120</v>
      </c>
      <c r="AO52">
        <f t="shared" si="7"/>
        <v>0</v>
      </c>
      <c r="AP52">
        <f t="shared" si="8"/>
        <v>3.6669999999999998</v>
      </c>
      <c r="AS52" s="74">
        <f t="shared" si="12"/>
        <v>0</v>
      </c>
      <c r="AT52">
        <f t="shared" si="13"/>
        <v>3.6669999999999998</v>
      </c>
      <c r="AW52" s="97">
        <v>0</v>
      </c>
      <c r="AX52">
        <v>2</v>
      </c>
    </row>
    <row r="53" spans="2:50">
      <c r="B53" s="39" t="s">
        <v>782</v>
      </c>
      <c r="C53" s="39" t="s">
        <v>783</v>
      </c>
      <c r="D53" s="39">
        <v>33000</v>
      </c>
      <c r="E53" s="35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9"/>
        <v>0</v>
      </c>
      <c r="AJ53" s="37">
        <f t="shared" si="10"/>
        <v>0</v>
      </c>
      <c r="AK53" s="38">
        <f t="shared" si="11"/>
        <v>0</v>
      </c>
      <c r="AL53" s="71" t="s">
        <v>2117</v>
      </c>
      <c r="AO53">
        <f t="shared" si="7"/>
        <v>0</v>
      </c>
      <c r="AP53">
        <f t="shared" si="8"/>
        <v>4</v>
      </c>
      <c r="AS53" s="74">
        <f t="shared" si="12"/>
        <v>0</v>
      </c>
      <c r="AT53">
        <f t="shared" si="13"/>
        <v>4</v>
      </c>
      <c r="AW53" s="97">
        <v>0</v>
      </c>
      <c r="AX53">
        <v>2</v>
      </c>
    </row>
    <row r="54" spans="2:50">
      <c r="B54" s="39" t="s">
        <v>784</v>
      </c>
      <c r="C54" s="39" t="s">
        <v>785</v>
      </c>
      <c r="D54" s="39">
        <v>33000</v>
      </c>
      <c r="E54" s="35">
        <v>0</v>
      </c>
      <c r="F54" s="63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4"/>
        <v>0</v>
      </c>
      <c r="AJ54" s="37">
        <f t="shared" si="5"/>
        <v>0</v>
      </c>
      <c r="AK54" s="38">
        <f t="shared" si="6"/>
        <v>0</v>
      </c>
      <c r="AL54" s="71" t="s">
        <v>2116</v>
      </c>
      <c r="AO54">
        <f t="shared" si="7"/>
        <v>0</v>
      </c>
      <c r="AP54">
        <f t="shared" si="8"/>
        <v>2.6669999999999998</v>
      </c>
      <c r="AS54" s="74">
        <f t="shared" si="12"/>
        <v>0</v>
      </c>
      <c r="AT54">
        <f t="shared" si="13"/>
        <v>2.6669999999999998</v>
      </c>
      <c r="AW54" s="97">
        <v>0</v>
      </c>
      <c r="AX54">
        <v>2</v>
      </c>
    </row>
    <row r="55" spans="2:50">
      <c r="B55" s="39" t="s">
        <v>786</v>
      </c>
      <c r="C55" s="39" t="s">
        <v>787</v>
      </c>
      <c r="D55" s="39">
        <v>33000</v>
      </c>
      <c r="E55" s="35">
        <v>0</v>
      </c>
      <c r="F55" s="63">
        <v>1</v>
      </c>
      <c r="G55" s="63">
        <v>0</v>
      </c>
      <c r="H55" s="63">
        <v>0</v>
      </c>
      <c r="I55" s="63">
        <v>0</v>
      </c>
      <c r="J55" s="63">
        <v>1</v>
      </c>
      <c r="K55" s="63">
        <v>0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4"/>
        <v>2</v>
      </c>
      <c r="AJ55" s="37">
        <f t="shared" si="5"/>
        <v>1</v>
      </c>
      <c r="AK55" s="38">
        <f t="shared" si="6"/>
        <v>2</v>
      </c>
      <c r="AL55" s="71" t="s">
        <v>2120</v>
      </c>
      <c r="AO55">
        <f t="shared" si="7"/>
        <v>2</v>
      </c>
      <c r="AP55">
        <f t="shared" si="8"/>
        <v>3.6669999999999998</v>
      </c>
      <c r="AS55" s="74">
        <f t="shared" si="12"/>
        <v>0.16666666666666666</v>
      </c>
      <c r="AT55">
        <f t="shared" si="13"/>
        <v>3.6669999999999998</v>
      </c>
      <c r="AW55" s="97">
        <v>0</v>
      </c>
      <c r="AX55">
        <v>2</v>
      </c>
    </row>
    <row r="56" spans="2:50">
      <c r="B56" s="39" t="s">
        <v>788</v>
      </c>
      <c r="C56" s="39" t="s">
        <v>789</v>
      </c>
      <c r="D56" s="39">
        <v>33000</v>
      </c>
      <c r="E56" s="35">
        <v>0</v>
      </c>
      <c r="F56" s="63">
        <v>0</v>
      </c>
      <c r="G56" s="63">
        <v>0</v>
      </c>
      <c r="H56" s="63">
        <v>0</v>
      </c>
      <c r="I56" s="63">
        <v>1</v>
      </c>
      <c r="J56" s="63">
        <v>0</v>
      </c>
      <c r="K56" s="63">
        <v>0</v>
      </c>
      <c r="L56" s="35">
        <v>0</v>
      </c>
      <c r="M56" s="35">
        <v>1</v>
      </c>
      <c r="N56" s="35">
        <v>0</v>
      </c>
      <c r="O56" s="35">
        <v>0</v>
      </c>
      <c r="P56" s="35">
        <v>0</v>
      </c>
      <c r="Q56" s="35">
        <v>1</v>
      </c>
      <c r="R56" s="35">
        <v>0</v>
      </c>
      <c r="S56" s="35">
        <v>1</v>
      </c>
      <c r="T56" s="35">
        <v>0</v>
      </c>
      <c r="U56" s="35">
        <v>1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4"/>
        <v>5</v>
      </c>
      <c r="AJ56" s="37">
        <f t="shared" si="5"/>
        <v>1</v>
      </c>
      <c r="AK56" s="38">
        <f t="shared" si="6"/>
        <v>5</v>
      </c>
      <c r="AL56" s="71" t="s">
        <v>2114</v>
      </c>
      <c r="AO56">
        <f t="shared" si="7"/>
        <v>5</v>
      </c>
      <c r="AP56">
        <f t="shared" si="8"/>
        <v>3.3330000000000002</v>
      </c>
      <c r="AS56" s="74">
        <f t="shared" si="12"/>
        <v>0.41666666666666669</v>
      </c>
      <c r="AT56">
        <f t="shared" si="13"/>
        <v>3.3330000000000002</v>
      </c>
      <c r="AW56" s="97">
        <v>0</v>
      </c>
      <c r="AX56">
        <v>2</v>
      </c>
    </row>
    <row r="57" spans="2:50">
      <c r="B57" s="39" t="s">
        <v>790</v>
      </c>
      <c r="C57" s="39" t="s">
        <v>791</v>
      </c>
      <c r="D57" s="39">
        <v>33000</v>
      </c>
      <c r="E57" s="35">
        <v>0</v>
      </c>
      <c r="F57" s="63">
        <v>1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35">
        <v>0</v>
      </c>
      <c r="M57" s="35">
        <v>0</v>
      </c>
      <c r="N57" s="35">
        <v>1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1</v>
      </c>
      <c r="U57" s="35">
        <v>0</v>
      </c>
      <c r="V57" s="35">
        <v>1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4"/>
        <v>4</v>
      </c>
      <c r="AJ57" s="37">
        <f t="shared" si="5"/>
        <v>1</v>
      </c>
      <c r="AK57" s="38">
        <f t="shared" si="6"/>
        <v>4</v>
      </c>
      <c r="AL57" s="71" t="s">
        <v>2120</v>
      </c>
      <c r="AO57">
        <f t="shared" si="7"/>
        <v>4</v>
      </c>
      <c r="AP57">
        <f t="shared" si="8"/>
        <v>3.6669999999999998</v>
      </c>
      <c r="AS57" s="74">
        <f t="shared" si="12"/>
        <v>0.33333333333333331</v>
      </c>
      <c r="AT57">
        <f t="shared" si="13"/>
        <v>3.6669999999999998</v>
      </c>
      <c r="AW57" s="97">
        <v>0</v>
      </c>
      <c r="AX57">
        <v>2</v>
      </c>
    </row>
    <row r="58" spans="2:50">
      <c r="B58" s="39" t="s">
        <v>1815</v>
      </c>
      <c r="C58" s="39" t="s">
        <v>1816</v>
      </c>
      <c r="D58" s="39">
        <v>33000</v>
      </c>
      <c r="E58" s="35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4"/>
        <v>0</v>
      </c>
      <c r="AJ58" s="37">
        <f t="shared" si="5"/>
        <v>0</v>
      </c>
      <c r="AK58" s="38">
        <f t="shared" si="6"/>
        <v>0</v>
      </c>
      <c r="AL58" s="71" t="s">
        <v>2114</v>
      </c>
      <c r="AO58">
        <f t="shared" si="7"/>
        <v>0</v>
      </c>
      <c r="AP58">
        <f t="shared" si="8"/>
        <v>3.3330000000000002</v>
      </c>
      <c r="AS58" s="74">
        <f t="shared" si="12"/>
        <v>0</v>
      </c>
      <c r="AT58">
        <f t="shared" si="13"/>
        <v>3.3330000000000002</v>
      </c>
      <c r="AW58" s="97">
        <v>0</v>
      </c>
      <c r="AX58">
        <v>2</v>
      </c>
    </row>
    <row r="59" spans="2:50">
      <c r="B59" s="39" t="s">
        <v>792</v>
      </c>
      <c r="C59" s="39" t="s">
        <v>793</v>
      </c>
      <c r="D59" s="39">
        <v>33914</v>
      </c>
      <c r="E59" s="35">
        <v>0</v>
      </c>
      <c r="F59" s="63">
        <v>0</v>
      </c>
      <c r="G59" s="63">
        <v>0</v>
      </c>
      <c r="H59" s="63">
        <v>1</v>
      </c>
      <c r="I59" s="63">
        <v>0</v>
      </c>
      <c r="J59" s="63">
        <v>0</v>
      </c>
      <c r="K59" s="63">
        <v>0</v>
      </c>
      <c r="L59" s="35">
        <v>0</v>
      </c>
      <c r="M59" s="35">
        <v>0</v>
      </c>
      <c r="N59" s="35">
        <v>1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1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4"/>
        <v>3</v>
      </c>
      <c r="AJ59" s="37">
        <f t="shared" si="5"/>
        <v>1</v>
      </c>
      <c r="AK59" s="38">
        <f t="shared" si="6"/>
        <v>3</v>
      </c>
      <c r="AL59" s="71" t="s">
        <v>2114</v>
      </c>
      <c r="AO59">
        <f t="shared" si="7"/>
        <v>3</v>
      </c>
      <c r="AP59">
        <f t="shared" si="8"/>
        <v>3.3330000000000002</v>
      </c>
      <c r="AS59" s="74">
        <f t="shared" si="12"/>
        <v>0.25</v>
      </c>
      <c r="AT59">
        <f t="shared" si="13"/>
        <v>3.3330000000000002</v>
      </c>
      <c r="AW59" s="97">
        <v>0</v>
      </c>
      <c r="AX59">
        <v>2</v>
      </c>
    </row>
    <row r="60" spans="2:50">
      <c r="B60" s="39" t="s">
        <v>1817</v>
      </c>
      <c r="C60" s="39" t="s">
        <v>1818</v>
      </c>
      <c r="D60" s="39">
        <v>33000</v>
      </c>
      <c r="E60" s="35">
        <v>0</v>
      </c>
      <c r="F60" s="63">
        <v>1</v>
      </c>
      <c r="G60" s="63">
        <v>0</v>
      </c>
      <c r="H60" s="63">
        <v>1</v>
      </c>
      <c r="I60" s="63">
        <v>0</v>
      </c>
      <c r="J60" s="63">
        <v>1</v>
      </c>
      <c r="K60" s="63">
        <v>0</v>
      </c>
      <c r="L60" s="35">
        <v>0</v>
      </c>
      <c r="M60" s="35">
        <v>0</v>
      </c>
      <c r="N60" s="35">
        <v>1</v>
      </c>
      <c r="O60" s="35">
        <v>0</v>
      </c>
      <c r="P60" s="35">
        <v>0</v>
      </c>
      <c r="Q60" s="35">
        <v>0</v>
      </c>
      <c r="R60" s="35">
        <v>1</v>
      </c>
      <c r="S60" s="35">
        <v>0</v>
      </c>
      <c r="T60" s="35">
        <v>1</v>
      </c>
      <c r="U60" s="35">
        <v>0</v>
      </c>
      <c r="V60" s="35">
        <v>1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1</v>
      </c>
      <c r="AE60" s="35">
        <v>0</v>
      </c>
      <c r="AF60" s="35">
        <v>1</v>
      </c>
      <c r="AG60" s="35">
        <v>0</v>
      </c>
      <c r="AH60" s="35">
        <v>0</v>
      </c>
      <c r="AI60" s="36">
        <f t="shared" si="4"/>
        <v>9</v>
      </c>
      <c r="AJ60" s="37">
        <f t="shared" si="5"/>
        <v>1</v>
      </c>
      <c r="AK60" s="38">
        <f t="shared" si="6"/>
        <v>9</v>
      </c>
      <c r="AL60" s="71" t="s">
        <v>2117</v>
      </c>
      <c r="AO60">
        <f t="shared" si="7"/>
        <v>9</v>
      </c>
      <c r="AP60">
        <f t="shared" si="8"/>
        <v>4</v>
      </c>
      <c r="AS60" s="74">
        <f t="shared" si="12"/>
        <v>0.75</v>
      </c>
      <c r="AT60">
        <f t="shared" si="13"/>
        <v>4</v>
      </c>
      <c r="AW60" s="97">
        <v>0</v>
      </c>
      <c r="AX60">
        <v>2</v>
      </c>
    </row>
    <row r="61" spans="2:50">
      <c r="B61" s="39" t="s">
        <v>794</v>
      </c>
      <c r="C61" s="39" t="s">
        <v>795</v>
      </c>
      <c r="D61" s="39">
        <v>33000</v>
      </c>
      <c r="E61" s="35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35">
        <v>0</v>
      </c>
      <c r="M61" s="35">
        <v>0</v>
      </c>
      <c r="N61" s="35">
        <v>1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4"/>
        <v>1</v>
      </c>
      <c r="AJ61" s="37">
        <f t="shared" si="5"/>
        <v>1</v>
      </c>
      <c r="AK61" s="38">
        <f t="shared" si="6"/>
        <v>1</v>
      </c>
      <c r="AL61" s="71" t="s">
        <v>2119</v>
      </c>
      <c r="AO61">
        <f t="shared" si="7"/>
        <v>1</v>
      </c>
      <c r="AP61">
        <f t="shared" si="8"/>
        <v>2</v>
      </c>
      <c r="AS61" s="74">
        <f t="shared" si="12"/>
        <v>8.3333333333333329E-2</v>
      </c>
      <c r="AT61">
        <f t="shared" si="13"/>
        <v>2</v>
      </c>
      <c r="AW61" s="97">
        <v>0</v>
      </c>
      <c r="AX61">
        <v>2</v>
      </c>
    </row>
    <row r="62" spans="2:50">
      <c r="B62" s="39" t="s">
        <v>796</v>
      </c>
      <c r="C62" s="39" t="s">
        <v>797</v>
      </c>
      <c r="D62" s="39">
        <v>33000</v>
      </c>
      <c r="E62" s="35">
        <v>0</v>
      </c>
      <c r="F62" s="63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35">
        <v>0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4"/>
        <v>0</v>
      </c>
      <c r="AJ62" s="37">
        <f t="shared" si="5"/>
        <v>0</v>
      </c>
      <c r="AK62" s="38">
        <f t="shared" si="6"/>
        <v>0</v>
      </c>
      <c r="AL62" s="71" t="s">
        <v>2116</v>
      </c>
      <c r="AO62">
        <f t="shared" si="7"/>
        <v>0</v>
      </c>
      <c r="AP62">
        <f t="shared" si="8"/>
        <v>2.6669999999999998</v>
      </c>
      <c r="AS62" s="74">
        <f t="shared" si="12"/>
        <v>0</v>
      </c>
      <c r="AT62">
        <f t="shared" si="13"/>
        <v>2.6669999999999998</v>
      </c>
      <c r="AW62" s="97">
        <v>0</v>
      </c>
      <c r="AX62">
        <v>2.3330000000000002</v>
      </c>
    </row>
    <row r="63" spans="2:50">
      <c r="B63" s="39" t="s">
        <v>1819</v>
      </c>
      <c r="C63" s="39" t="s">
        <v>1820</v>
      </c>
      <c r="D63" s="39">
        <v>33000</v>
      </c>
      <c r="E63" s="35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4"/>
        <v>0</v>
      </c>
      <c r="AJ63" s="37">
        <f t="shared" si="5"/>
        <v>0</v>
      </c>
      <c r="AK63" s="38">
        <f t="shared" si="6"/>
        <v>0</v>
      </c>
      <c r="AL63" s="71" t="s">
        <v>2120</v>
      </c>
      <c r="AO63">
        <f t="shared" si="7"/>
        <v>0</v>
      </c>
      <c r="AP63">
        <f t="shared" si="8"/>
        <v>3.6669999999999998</v>
      </c>
      <c r="AS63" s="74">
        <f t="shared" si="12"/>
        <v>0</v>
      </c>
      <c r="AT63">
        <f t="shared" si="13"/>
        <v>3.6669999999999998</v>
      </c>
      <c r="AW63" s="97">
        <v>0</v>
      </c>
      <c r="AX63">
        <v>2.3330000000000002</v>
      </c>
    </row>
    <row r="64" spans="2:50">
      <c r="B64" s="39" t="s">
        <v>1821</v>
      </c>
      <c r="C64" s="39" t="s">
        <v>1822</v>
      </c>
      <c r="D64" s="39">
        <v>33000</v>
      </c>
      <c r="E64" s="35">
        <v>0</v>
      </c>
      <c r="F64" s="63">
        <v>1</v>
      </c>
      <c r="G64" s="63">
        <v>0</v>
      </c>
      <c r="H64" s="63">
        <v>1</v>
      </c>
      <c r="I64" s="63">
        <v>0</v>
      </c>
      <c r="J64" s="63">
        <v>0</v>
      </c>
      <c r="K64" s="63">
        <v>0</v>
      </c>
      <c r="L64" s="35">
        <v>0</v>
      </c>
      <c r="M64" s="35">
        <v>0</v>
      </c>
      <c r="N64" s="35">
        <v>1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1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1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4"/>
        <v>5</v>
      </c>
      <c r="AJ64" s="37">
        <f t="shared" si="5"/>
        <v>1</v>
      </c>
      <c r="AK64" s="38">
        <f t="shared" si="6"/>
        <v>5</v>
      </c>
      <c r="AL64" s="71" t="s">
        <v>2120</v>
      </c>
      <c r="AO64">
        <f t="shared" si="7"/>
        <v>5</v>
      </c>
      <c r="AP64">
        <f t="shared" si="8"/>
        <v>3.6669999999999998</v>
      </c>
      <c r="AS64" s="74">
        <f t="shared" si="12"/>
        <v>0.41666666666666669</v>
      </c>
      <c r="AT64">
        <f t="shared" si="13"/>
        <v>3.6669999999999998</v>
      </c>
      <c r="AW64" s="97">
        <v>0</v>
      </c>
      <c r="AX64">
        <v>2.3330000000000002</v>
      </c>
    </row>
    <row r="65" spans="2:50">
      <c r="B65" s="39" t="s">
        <v>798</v>
      </c>
      <c r="C65" s="39" t="s">
        <v>799</v>
      </c>
      <c r="D65" s="39">
        <v>33000</v>
      </c>
      <c r="E65" s="35">
        <v>0</v>
      </c>
      <c r="F65" s="63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4"/>
        <v>0</v>
      </c>
      <c r="AJ65" s="37">
        <f t="shared" si="5"/>
        <v>0</v>
      </c>
      <c r="AK65" s="38">
        <f t="shared" si="6"/>
        <v>0</v>
      </c>
      <c r="AL65" s="71" t="s">
        <v>2117</v>
      </c>
      <c r="AO65">
        <f t="shared" si="7"/>
        <v>0</v>
      </c>
      <c r="AP65">
        <f t="shared" si="8"/>
        <v>4</v>
      </c>
      <c r="AS65" s="74">
        <f t="shared" si="12"/>
        <v>0</v>
      </c>
      <c r="AT65">
        <f t="shared" si="13"/>
        <v>4</v>
      </c>
      <c r="AW65" s="97">
        <v>0</v>
      </c>
      <c r="AX65">
        <v>2.3330000000000002</v>
      </c>
    </row>
    <row r="66" spans="2:50">
      <c r="B66" s="39" t="s">
        <v>800</v>
      </c>
      <c r="C66" s="39" t="s">
        <v>801</v>
      </c>
      <c r="D66" s="39">
        <v>33000</v>
      </c>
      <c r="E66" s="35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  <c r="K66" s="63">
        <v>1</v>
      </c>
      <c r="L66" s="35">
        <v>0</v>
      </c>
      <c r="M66" s="35">
        <v>1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1</v>
      </c>
      <c r="AF66" s="35">
        <v>0</v>
      </c>
      <c r="AG66" s="35">
        <v>0</v>
      </c>
      <c r="AH66" s="35">
        <v>0</v>
      </c>
      <c r="AI66" s="36">
        <f t="shared" si="4"/>
        <v>3</v>
      </c>
      <c r="AJ66" s="37">
        <f t="shared" si="5"/>
        <v>1</v>
      </c>
      <c r="AK66" s="38">
        <f t="shared" si="6"/>
        <v>3</v>
      </c>
      <c r="AL66" s="71" t="s">
        <v>2117</v>
      </c>
      <c r="AO66">
        <f t="shared" si="7"/>
        <v>3</v>
      </c>
      <c r="AP66">
        <f t="shared" si="8"/>
        <v>4</v>
      </c>
      <c r="AS66" s="74">
        <f t="shared" si="12"/>
        <v>0.25</v>
      </c>
      <c r="AT66">
        <f t="shared" si="13"/>
        <v>4</v>
      </c>
      <c r="AW66" s="97">
        <v>0</v>
      </c>
      <c r="AX66">
        <v>2.3330000000000002</v>
      </c>
    </row>
    <row r="67" spans="2:50">
      <c r="B67" s="39" t="s">
        <v>802</v>
      </c>
      <c r="C67" s="39" t="s">
        <v>803</v>
      </c>
      <c r="D67" s="39">
        <v>33000</v>
      </c>
      <c r="E67" s="35">
        <v>0</v>
      </c>
      <c r="F67" s="63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4"/>
        <v>0</v>
      </c>
      <c r="AJ67" s="37">
        <f t="shared" si="5"/>
        <v>0</v>
      </c>
      <c r="AK67" s="38">
        <f t="shared" si="6"/>
        <v>0</v>
      </c>
      <c r="AL67" s="71" t="s">
        <v>2124</v>
      </c>
      <c r="AO67">
        <f t="shared" si="7"/>
        <v>0</v>
      </c>
      <c r="AP67">
        <f t="shared" si="8"/>
        <v>0</v>
      </c>
      <c r="AS67" s="74">
        <f t="shared" si="12"/>
        <v>0</v>
      </c>
      <c r="AT67">
        <f t="shared" si="13"/>
        <v>0</v>
      </c>
      <c r="AW67" s="97">
        <v>0</v>
      </c>
      <c r="AX67">
        <v>2.3330000000000002</v>
      </c>
    </row>
    <row r="68" spans="2:50">
      <c r="B68" s="39" t="s">
        <v>804</v>
      </c>
      <c r="C68" s="39" t="s">
        <v>805</v>
      </c>
      <c r="D68" s="39">
        <v>33000</v>
      </c>
      <c r="E68" s="35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4"/>
        <v>0</v>
      </c>
      <c r="AJ68" s="37">
        <f t="shared" si="5"/>
        <v>0</v>
      </c>
      <c r="AK68" s="38">
        <f t="shared" si="6"/>
        <v>0</v>
      </c>
      <c r="AL68" s="71" t="s">
        <v>2126</v>
      </c>
      <c r="AO68">
        <f t="shared" si="7"/>
        <v>0</v>
      </c>
      <c r="AP68">
        <f t="shared" si="8"/>
        <v>0.66700000000000004</v>
      </c>
      <c r="AS68" s="74">
        <f t="shared" si="12"/>
        <v>0</v>
      </c>
      <c r="AT68">
        <f t="shared" si="13"/>
        <v>0.66700000000000004</v>
      </c>
      <c r="AW68" s="97">
        <v>0</v>
      </c>
      <c r="AX68">
        <v>2.3330000000000002</v>
      </c>
    </row>
    <row r="69" spans="2:50">
      <c r="B69" s="39" t="s">
        <v>806</v>
      </c>
      <c r="C69" s="39" t="s">
        <v>807</v>
      </c>
      <c r="D69" s="39">
        <v>33000</v>
      </c>
      <c r="E69" s="35">
        <v>0</v>
      </c>
      <c r="F69" s="63">
        <v>0</v>
      </c>
      <c r="G69" s="63">
        <v>0</v>
      </c>
      <c r="H69" s="63">
        <v>0</v>
      </c>
      <c r="I69" s="63">
        <v>1</v>
      </c>
      <c r="J69" s="63">
        <v>0</v>
      </c>
      <c r="K69" s="63">
        <v>1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4"/>
        <v>2</v>
      </c>
      <c r="AJ69" s="37">
        <f t="shared" si="5"/>
        <v>1</v>
      </c>
      <c r="AK69" s="38">
        <f t="shared" si="6"/>
        <v>2</v>
      </c>
      <c r="AL69" s="71" t="s">
        <v>2118</v>
      </c>
      <c r="AO69">
        <f t="shared" si="7"/>
        <v>2</v>
      </c>
      <c r="AP69">
        <f t="shared" si="8"/>
        <v>1</v>
      </c>
      <c r="AS69" s="74">
        <f t="shared" si="12"/>
        <v>0.16666666666666666</v>
      </c>
      <c r="AT69">
        <f t="shared" si="13"/>
        <v>1</v>
      </c>
      <c r="AW69" s="97">
        <v>0</v>
      </c>
      <c r="AX69">
        <v>2.3330000000000002</v>
      </c>
    </row>
    <row r="70" spans="2:50">
      <c r="B70" s="39" t="s">
        <v>808</v>
      </c>
      <c r="C70" s="39" t="s">
        <v>809</v>
      </c>
      <c r="D70" s="39">
        <v>33000</v>
      </c>
      <c r="E70" s="35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4"/>
        <v>0</v>
      </c>
      <c r="AJ70" s="37">
        <f t="shared" si="5"/>
        <v>0</v>
      </c>
      <c r="AK70" s="38">
        <f t="shared" si="6"/>
        <v>0</v>
      </c>
      <c r="AL70" s="71" t="s">
        <v>2117</v>
      </c>
      <c r="AO70">
        <f t="shared" si="7"/>
        <v>0</v>
      </c>
      <c r="AP70">
        <f t="shared" si="8"/>
        <v>4</v>
      </c>
      <c r="AS70" s="74">
        <f t="shared" si="12"/>
        <v>0</v>
      </c>
      <c r="AT70">
        <f t="shared" si="13"/>
        <v>4</v>
      </c>
      <c r="AW70" s="97">
        <v>0</v>
      </c>
      <c r="AX70">
        <v>2.3330000000000002</v>
      </c>
    </row>
    <row r="71" spans="2:50">
      <c r="B71" s="39" t="s">
        <v>810</v>
      </c>
      <c r="C71" s="39" t="s">
        <v>811</v>
      </c>
      <c r="D71" s="39">
        <v>33000</v>
      </c>
      <c r="E71" s="35">
        <v>0</v>
      </c>
      <c r="F71" s="63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4"/>
        <v>0</v>
      </c>
      <c r="AJ71" s="37">
        <f t="shared" si="5"/>
        <v>0</v>
      </c>
      <c r="AK71" s="38">
        <f t="shared" si="6"/>
        <v>0</v>
      </c>
      <c r="AL71" s="71" t="s">
        <v>2123</v>
      </c>
      <c r="AO71">
        <f t="shared" si="7"/>
        <v>0</v>
      </c>
      <c r="AP71">
        <f t="shared" si="8"/>
        <v>2.3330000000000002</v>
      </c>
      <c r="AS71" s="74">
        <f t="shared" si="12"/>
        <v>0</v>
      </c>
      <c r="AT71">
        <f t="shared" si="13"/>
        <v>2.3330000000000002</v>
      </c>
      <c r="AW71" s="97">
        <v>0</v>
      </c>
      <c r="AX71">
        <v>2.3330000000000002</v>
      </c>
    </row>
    <row r="72" spans="2:50">
      <c r="B72" s="39" t="s">
        <v>812</v>
      </c>
      <c r="C72" s="39" t="s">
        <v>813</v>
      </c>
      <c r="D72" s="39">
        <v>33000</v>
      </c>
      <c r="E72" s="35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4"/>
        <v>0</v>
      </c>
      <c r="AJ72" s="37">
        <f t="shared" si="5"/>
        <v>0</v>
      </c>
      <c r="AK72" s="38">
        <f t="shared" si="6"/>
        <v>0</v>
      </c>
      <c r="AL72" s="71" t="s">
        <v>2115</v>
      </c>
      <c r="AO72">
        <f t="shared" si="7"/>
        <v>0</v>
      </c>
      <c r="AP72">
        <f t="shared" si="8"/>
        <v>3</v>
      </c>
      <c r="AS72" s="74">
        <f t="shared" si="12"/>
        <v>0</v>
      </c>
      <c r="AT72">
        <f t="shared" si="13"/>
        <v>3</v>
      </c>
      <c r="AW72" s="97">
        <v>0</v>
      </c>
      <c r="AX72">
        <v>2.3330000000000002</v>
      </c>
    </row>
    <row r="73" spans="2:50">
      <c r="B73" s="39" t="s">
        <v>814</v>
      </c>
      <c r="C73" s="39" t="s">
        <v>815</v>
      </c>
      <c r="D73" s="39">
        <v>33000</v>
      </c>
      <c r="E73" s="35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4"/>
        <v>0</v>
      </c>
      <c r="AJ73" s="37">
        <f t="shared" si="5"/>
        <v>0</v>
      </c>
      <c r="AK73" s="38">
        <f t="shared" si="6"/>
        <v>0</v>
      </c>
      <c r="AL73" s="71" t="s">
        <v>2120</v>
      </c>
      <c r="AO73">
        <f t="shared" si="7"/>
        <v>0</v>
      </c>
      <c r="AP73">
        <f t="shared" si="8"/>
        <v>3.6669999999999998</v>
      </c>
      <c r="AS73" s="74">
        <f t="shared" si="12"/>
        <v>0</v>
      </c>
      <c r="AT73">
        <f t="shared" si="13"/>
        <v>3.6669999999999998</v>
      </c>
      <c r="AW73" s="97">
        <v>0</v>
      </c>
      <c r="AX73">
        <v>2.3330000000000002</v>
      </c>
    </row>
    <row r="74" spans="2:50">
      <c r="B74" s="39" t="s">
        <v>816</v>
      </c>
      <c r="C74" s="39" t="s">
        <v>817</v>
      </c>
      <c r="D74" s="39">
        <v>33000</v>
      </c>
      <c r="E74" s="35">
        <v>0</v>
      </c>
      <c r="F74" s="63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4"/>
        <v>0</v>
      </c>
      <c r="AJ74" s="37">
        <f t="shared" si="5"/>
        <v>0</v>
      </c>
      <c r="AK74" s="38">
        <f t="shared" si="6"/>
        <v>0</v>
      </c>
      <c r="AL74" s="71" t="s">
        <v>2117</v>
      </c>
      <c r="AO74">
        <f t="shared" si="7"/>
        <v>0</v>
      </c>
      <c r="AP74">
        <f t="shared" si="8"/>
        <v>4</v>
      </c>
      <c r="AS74" s="74">
        <f t="shared" si="12"/>
        <v>0</v>
      </c>
      <c r="AT74">
        <f t="shared" si="13"/>
        <v>4</v>
      </c>
      <c r="AW74" s="97">
        <v>0</v>
      </c>
      <c r="AX74">
        <v>2.6669999999999998</v>
      </c>
    </row>
    <row r="75" spans="2:50">
      <c r="B75" s="39" t="s">
        <v>818</v>
      </c>
      <c r="C75" s="39" t="s">
        <v>819</v>
      </c>
      <c r="D75" s="39">
        <v>33000</v>
      </c>
      <c r="E75" s="35">
        <v>0</v>
      </c>
      <c r="F75" s="63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4"/>
        <v>0</v>
      </c>
      <c r="AJ75" s="37">
        <f t="shared" si="5"/>
        <v>0</v>
      </c>
      <c r="AK75" s="38">
        <f t="shared" si="6"/>
        <v>0</v>
      </c>
      <c r="AL75" s="71" t="s">
        <v>2120</v>
      </c>
      <c r="AO75">
        <f t="shared" si="7"/>
        <v>0</v>
      </c>
      <c r="AP75">
        <f t="shared" si="8"/>
        <v>3.6669999999999998</v>
      </c>
      <c r="AS75" s="74">
        <f t="shared" si="12"/>
        <v>0</v>
      </c>
      <c r="AT75">
        <f t="shared" si="13"/>
        <v>3.6669999999999998</v>
      </c>
      <c r="AW75" s="97">
        <v>0</v>
      </c>
      <c r="AX75">
        <v>2.6669999999999998</v>
      </c>
    </row>
    <row r="76" spans="2:50">
      <c r="B76" s="39" t="s">
        <v>820</v>
      </c>
      <c r="C76" s="39" t="s">
        <v>821</v>
      </c>
      <c r="D76" s="39">
        <v>33000</v>
      </c>
      <c r="E76" s="35">
        <v>0</v>
      </c>
      <c r="F76" s="63">
        <v>0</v>
      </c>
      <c r="G76" s="63">
        <v>1</v>
      </c>
      <c r="H76" s="63">
        <v>0</v>
      </c>
      <c r="I76" s="63">
        <v>1</v>
      </c>
      <c r="J76" s="63">
        <v>0</v>
      </c>
      <c r="K76" s="63">
        <v>1</v>
      </c>
      <c r="L76" s="35">
        <v>0</v>
      </c>
      <c r="M76" s="35">
        <v>1</v>
      </c>
      <c r="N76" s="35">
        <v>0</v>
      </c>
      <c r="O76" s="35">
        <v>0</v>
      </c>
      <c r="P76" s="35">
        <v>0</v>
      </c>
      <c r="Q76" s="35">
        <v>1</v>
      </c>
      <c r="R76" s="35">
        <v>0</v>
      </c>
      <c r="S76" s="35">
        <v>1</v>
      </c>
      <c r="T76" s="35">
        <v>0</v>
      </c>
      <c r="U76" s="35">
        <v>1</v>
      </c>
      <c r="V76" s="35">
        <v>0</v>
      </c>
      <c r="W76" s="35">
        <v>0</v>
      </c>
      <c r="X76" s="35">
        <v>0</v>
      </c>
      <c r="Y76" s="35">
        <v>1</v>
      </c>
      <c r="Z76" s="35">
        <v>0</v>
      </c>
      <c r="AA76" s="35">
        <v>1</v>
      </c>
      <c r="AB76" s="35">
        <v>0</v>
      </c>
      <c r="AC76" s="35">
        <v>0</v>
      </c>
      <c r="AD76" s="35">
        <v>0</v>
      </c>
      <c r="AE76" s="35">
        <v>1</v>
      </c>
      <c r="AF76" s="35">
        <v>0</v>
      </c>
      <c r="AG76" s="35">
        <v>0</v>
      </c>
      <c r="AH76" s="35">
        <v>0</v>
      </c>
      <c r="AI76" s="36">
        <f t="shared" si="4"/>
        <v>10</v>
      </c>
      <c r="AJ76" s="37">
        <f t="shared" si="5"/>
        <v>1</v>
      </c>
      <c r="AK76" s="38">
        <f t="shared" si="6"/>
        <v>10</v>
      </c>
      <c r="AL76" s="71" t="s">
        <v>2115</v>
      </c>
      <c r="AO76">
        <f t="shared" si="7"/>
        <v>10</v>
      </c>
      <c r="AP76">
        <f t="shared" si="8"/>
        <v>3</v>
      </c>
      <c r="AS76" s="74">
        <f t="shared" si="12"/>
        <v>0.83333333333333337</v>
      </c>
      <c r="AT76">
        <f t="shared" si="13"/>
        <v>3</v>
      </c>
      <c r="AW76" s="97">
        <v>0</v>
      </c>
      <c r="AX76">
        <v>2.6669999999999998</v>
      </c>
    </row>
    <row r="77" spans="2:50">
      <c r="B77" s="39" t="s">
        <v>1823</v>
      </c>
      <c r="C77" s="39" t="s">
        <v>1824</v>
      </c>
      <c r="D77" s="39">
        <v>33000</v>
      </c>
      <c r="E77" s="35">
        <v>0</v>
      </c>
      <c r="F77" s="63">
        <v>0</v>
      </c>
      <c r="G77" s="63">
        <v>0</v>
      </c>
      <c r="H77" s="63">
        <v>1</v>
      </c>
      <c r="I77" s="63">
        <v>0</v>
      </c>
      <c r="J77" s="63">
        <v>1</v>
      </c>
      <c r="K77" s="63">
        <v>0</v>
      </c>
      <c r="L77" s="35">
        <v>1</v>
      </c>
      <c r="M77" s="35">
        <v>0</v>
      </c>
      <c r="N77" s="35">
        <v>1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1</v>
      </c>
      <c r="U77" s="35">
        <v>0</v>
      </c>
      <c r="V77" s="35">
        <v>1</v>
      </c>
      <c r="W77" s="35">
        <v>0</v>
      </c>
      <c r="X77" s="35">
        <v>0</v>
      </c>
      <c r="Y77" s="35">
        <v>0</v>
      </c>
      <c r="Z77" s="35">
        <v>1</v>
      </c>
      <c r="AA77" s="35">
        <v>0</v>
      </c>
      <c r="AB77" s="35">
        <v>1</v>
      </c>
      <c r="AC77" s="35">
        <v>0</v>
      </c>
      <c r="AD77" s="35">
        <v>1</v>
      </c>
      <c r="AE77" s="35">
        <v>0</v>
      </c>
      <c r="AF77" s="35">
        <v>1</v>
      </c>
      <c r="AG77" s="35">
        <v>0</v>
      </c>
      <c r="AH77" s="35">
        <v>0</v>
      </c>
      <c r="AI77" s="36">
        <f t="shared" si="4"/>
        <v>10</v>
      </c>
      <c r="AJ77" s="37">
        <f t="shared" si="5"/>
        <v>1</v>
      </c>
      <c r="AK77" s="38">
        <f t="shared" si="6"/>
        <v>10</v>
      </c>
      <c r="AL77" s="71" t="s">
        <v>2120</v>
      </c>
      <c r="AO77">
        <f t="shared" si="7"/>
        <v>10</v>
      </c>
      <c r="AP77">
        <f t="shared" si="8"/>
        <v>3.6669999999999998</v>
      </c>
      <c r="AS77" s="74">
        <f t="shared" si="12"/>
        <v>0.83333333333333337</v>
      </c>
      <c r="AT77">
        <f t="shared" si="13"/>
        <v>3.6669999999999998</v>
      </c>
      <c r="AW77" s="97">
        <v>0</v>
      </c>
      <c r="AX77">
        <v>2.6669999999999998</v>
      </c>
    </row>
    <row r="78" spans="2:50">
      <c r="B78" s="39" t="s">
        <v>822</v>
      </c>
      <c r="C78" s="39" t="s">
        <v>823</v>
      </c>
      <c r="D78" s="39">
        <v>33000</v>
      </c>
      <c r="E78" s="35">
        <v>0</v>
      </c>
      <c r="F78" s="63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4"/>
        <v>0</v>
      </c>
      <c r="AJ78" s="37">
        <f t="shared" si="5"/>
        <v>0</v>
      </c>
      <c r="AK78" s="38">
        <f t="shared" si="6"/>
        <v>0</v>
      </c>
      <c r="AL78" s="71" t="s">
        <v>2120</v>
      </c>
      <c r="AO78">
        <f t="shared" si="7"/>
        <v>0</v>
      </c>
      <c r="AP78">
        <f t="shared" si="8"/>
        <v>3.6669999999999998</v>
      </c>
      <c r="AS78" s="74">
        <f t="shared" si="12"/>
        <v>0</v>
      </c>
      <c r="AT78">
        <f t="shared" si="13"/>
        <v>3.6669999999999998</v>
      </c>
      <c r="AW78" s="97">
        <v>0</v>
      </c>
      <c r="AX78">
        <v>2.6669999999999998</v>
      </c>
    </row>
    <row r="79" spans="2:50">
      <c r="B79" s="39" t="s">
        <v>824</v>
      </c>
      <c r="C79" s="39" t="s">
        <v>825</v>
      </c>
      <c r="D79" s="39">
        <v>33000</v>
      </c>
      <c r="E79" s="35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35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4"/>
        <v>0</v>
      </c>
      <c r="AJ79" s="37">
        <f t="shared" si="5"/>
        <v>0</v>
      </c>
      <c r="AK79" s="38">
        <f t="shared" si="6"/>
        <v>0</v>
      </c>
      <c r="AL79" s="71" t="s">
        <v>2115</v>
      </c>
      <c r="AO79">
        <f t="shared" si="7"/>
        <v>0</v>
      </c>
      <c r="AP79">
        <f t="shared" si="8"/>
        <v>3</v>
      </c>
      <c r="AS79" s="74">
        <f t="shared" si="12"/>
        <v>0</v>
      </c>
      <c r="AT79">
        <f t="shared" si="13"/>
        <v>3</v>
      </c>
      <c r="AW79" s="97">
        <v>0</v>
      </c>
      <c r="AX79">
        <v>2.6669999999999998</v>
      </c>
    </row>
    <row r="80" spans="2:50">
      <c r="B80" s="39" t="s">
        <v>1825</v>
      </c>
      <c r="C80" s="39" t="s">
        <v>1826</v>
      </c>
      <c r="D80" s="39">
        <v>33000</v>
      </c>
      <c r="E80" s="35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35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4"/>
        <v>0</v>
      </c>
      <c r="AJ80" s="37">
        <f t="shared" si="5"/>
        <v>0</v>
      </c>
      <c r="AK80" s="38">
        <f t="shared" si="6"/>
        <v>0</v>
      </c>
      <c r="AL80" s="71" t="s">
        <v>2118</v>
      </c>
      <c r="AO80">
        <f t="shared" si="7"/>
        <v>0</v>
      </c>
      <c r="AP80">
        <f t="shared" si="8"/>
        <v>1</v>
      </c>
      <c r="AS80" s="74">
        <f t="shared" si="12"/>
        <v>0</v>
      </c>
      <c r="AT80">
        <f t="shared" si="13"/>
        <v>1</v>
      </c>
      <c r="AW80" s="97">
        <v>0</v>
      </c>
      <c r="AX80">
        <v>2.6669999999999998</v>
      </c>
    </row>
    <row r="81" spans="2:50">
      <c r="B81" s="39" t="s">
        <v>826</v>
      </c>
      <c r="C81" s="39" t="s">
        <v>827</v>
      </c>
      <c r="D81" s="39">
        <v>33000</v>
      </c>
      <c r="E81" s="35">
        <v>0</v>
      </c>
      <c r="F81" s="63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35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4"/>
        <v>0</v>
      </c>
      <c r="AJ81" s="37">
        <f t="shared" si="5"/>
        <v>0</v>
      </c>
      <c r="AK81" s="38">
        <f t="shared" si="6"/>
        <v>0</v>
      </c>
      <c r="AL81" s="71" t="s">
        <v>2120</v>
      </c>
      <c r="AO81">
        <f t="shared" si="7"/>
        <v>0</v>
      </c>
      <c r="AP81">
        <f t="shared" si="8"/>
        <v>3.6669999999999998</v>
      </c>
      <c r="AS81" s="74">
        <f t="shared" si="12"/>
        <v>0</v>
      </c>
      <c r="AT81">
        <f t="shared" si="13"/>
        <v>3.6669999999999998</v>
      </c>
      <c r="AW81" s="97">
        <v>0</v>
      </c>
      <c r="AX81">
        <v>2.6669999999999998</v>
      </c>
    </row>
    <row r="82" spans="2:50">
      <c r="B82" s="39" t="s">
        <v>1827</v>
      </c>
      <c r="C82" s="39" t="s">
        <v>1828</v>
      </c>
      <c r="D82" s="39">
        <v>33000</v>
      </c>
      <c r="E82" s="35">
        <v>0</v>
      </c>
      <c r="F82" s="63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35">
        <v>0</v>
      </c>
      <c r="M82" s="35">
        <v>0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4"/>
        <v>0</v>
      </c>
      <c r="AJ82" s="37">
        <f t="shared" si="5"/>
        <v>0</v>
      </c>
      <c r="AK82" s="38">
        <f t="shared" si="6"/>
        <v>0</v>
      </c>
      <c r="AL82" s="71" t="s">
        <v>2126</v>
      </c>
      <c r="AO82">
        <f t="shared" si="7"/>
        <v>0</v>
      </c>
      <c r="AP82">
        <f t="shared" si="8"/>
        <v>0.66700000000000004</v>
      </c>
      <c r="AS82" s="74">
        <f t="shared" si="12"/>
        <v>0</v>
      </c>
      <c r="AT82">
        <f t="shared" si="13"/>
        <v>0.66700000000000004</v>
      </c>
      <c r="AW82" s="97">
        <v>0</v>
      </c>
      <c r="AX82">
        <v>2.6669999999999998</v>
      </c>
    </row>
    <row r="83" spans="2:50">
      <c r="B83" s="39" t="s">
        <v>828</v>
      </c>
      <c r="C83" s="39" t="s">
        <v>829</v>
      </c>
      <c r="D83" s="39">
        <v>33000</v>
      </c>
      <c r="E83" s="35">
        <v>0</v>
      </c>
      <c r="F83" s="63">
        <v>0</v>
      </c>
      <c r="G83" s="63">
        <v>0</v>
      </c>
      <c r="H83" s="63">
        <v>1</v>
      </c>
      <c r="I83" s="63">
        <v>0</v>
      </c>
      <c r="J83" s="63">
        <v>1</v>
      </c>
      <c r="K83" s="63">
        <v>0</v>
      </c>
      <c r="L83" s="35">
        <v>1</v>
      </c>
      <c r="M83" s="35">
        <v>0</v>
      </c>
      <c r="N83" s="35">
        <v>1</v>
      </c>
      <c r="O83" s="35">
        <v>0</v>
      </c>
      <c r="P83" s="35">
        <v>0</v>
      </c>
      <c r="Q83" s="35">
        <v>0</v>
      </c>
      <c r="R83" s="35">
        <v>1</v>
      </c>
      <c r="S83" s="35">
        <v>0</v>
      </c>
      <c r="T83" s="35">
        <v>0</v>
      </c>
      <c r="U83" s="35">
        <v>0</v>
      </c>
      <c r="V83" s="35">
        <v>1</v>
      </c>
      <c r="W83" s="35">
        <v>0</v>
      </c>
      <c r="X83" s="35">
        <v>0</v>
      </c>
      <c r="Y83" s="35">
        <v>0</v>
      </c>
      <c r="Z83" s="35">
        <v>1</v>
      </c>
      <c r="AA83" s="35">
        <v>0</v>
      </c>
      <c r="AB83" s="35">
        <v>1</v>
      </c>
      <c r="AC83" s="35">
        <v>0</v>
      </c>
      <c r="AD83" s="35">
        <v>1</v>
      </c>
      <c r="AE83" s="35">
        <v>0</v>
      </c>
      <c r="AF83" s="35">
        <v>1</v>
      </c>
      <c r="AG83" s="35">
        <v>0</v>
      </c>
      <c r="AH83" s="35">
        <v>0</v>
      </c>
      <c r="AI83" s="36">
        <f t="shared" si="4"/>
        <v>10</v>
      </c>
      <c r="AJ83" s="37">
        <f t="shared" si="5"/>
        <v>1</v>
      </c>
      <c r="AK83" s="38">
        <f t="shared" si="6"/>
        <v>10</v>
      </c>
      <c r="AL83" s="71" t="s">
        <v>2115</v>
      </c>
      <c r="AO83">
        <f t="shared" si="7"/>
        <v>10</v>
      </c>
      <c r="AP83">
        <f t="shared" si="8"/>
        <v>3</v>
      </c>
      <c r="AS83" s="74">
        <f t="shared" si="12"/>
        <v>0.83333333333333337</v>
      </c>
      <c r="AT83">
        <f t="shared" si="13"/>
        <v>3</v>
      </c>
      <c r="AW83" s="97">
        <v>0</v>
      </c>
      <c r="AX83">
        <v>2.6669999999999998</v>
      </c>
    </row>
    <row r="84" spans="2:50">
      <c r="B84" s="39" t="s">
        <v>830</v>
      </c>
      <c r="C84" s="39" t="s">
        <v>831</v>
      </c>
      <c r="D84" s="39">
        <v>33000</v>
      </c>
      <c r="E84" s="35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4"/>
        <v>0</v>
      </c>
      <c r="AJ84" s="37">
        <f t="shared" si="5"/>
        <v>0</v>
      </c>
      <c r="AK84" s="38">
        <f t="shared" si="6"/>
        <v>0</v>
      </c>
      <c r="AL84" s="71" t="s">
        <v>2127</v>
      </c>
      <c r="AO84">
        <f t="shared" si="7"/>
        <v>0</v>
      </c>
      <c r="AP84">
        <f t="shared" si="8"/>
        <v>1.667</v>
      </c>
      <c r="AS84" s="74">
        <f t="shared" si="12"/>
        <v>0</v>
      </c>
      <c r="AT84">
        <f t="shared" si="13"/>
        <v>1.667</v>
      </c>
      <c r="AW84" s="97">
        <v>0</v>
      </c>
      <c r="AX84">
        <v>2.6669999999999998</v>
      </c>
    </row>
    <row r="85" spans="2:50">
      <c r="B85" s="39" t="s">
        <v>1829</v>
      </c>
      <c r="C85" s="39" t="s">
        <v>1830</v>
      </c>
      <c r="D85" s="39">
        <v>33000</v>
      </c>
      <c r="E85" s="35">
        <v>0</v>
      </c>
      <c r="F85" s="63">
        <v>1</v>
      </c>
      <c r="G85" s="63">
        <v>0</v>
      </c>
      <c r="H85" s="63">
        <v>1</v>
      </c>
      <c r="I85" s="63">
        <v>0</v>
      </c>
      <c r="J85" s="63">
        <v>1</v>
      </c>
      <c r="K85" s="63">
        <v>0</v>
      </c>
      <c r="L85" s="35">
        <v>1</v>
      </c>
      <c r="M85" s="35">
        <v>0</v>
      </c>
      <c r="N85" s="35">
        <v>1</v>
      </c>
      <c r="O85" s="35">
        <v>0</v>
      </c>
      <c r="P85" s="35">
        <v>0</v>
      </c>
      <c r="Q85" s="35">
        <v>0</v>
      </c>
      <c r="R85" s="35">
        <v>1</v>
      </c>
      <c r="S85" s="35">
        <v>0</v>
      </c>
      <c r="T85" s="35">
        <v>1</v>
      </c>
      <c r="U85" s="35">
        <v>0</v>
      </c>
      <c r="V85" s="35">
        <v>1</v>
      </c>
      <c r="W85" s="35">
        <v>0</v>
      </c>
      <c r="X85" s="35">
        <v>0</v>
      </c>
      <c r="Y85" s="35">
        <v>0</v>
      </c>
      <c r="Z85" s="35">
        <v>1</v>
      </c>
      <c r="AA85" s="35">
        <v>0</v>
      </c>
      <c r="AB85" s="35">
        <v>0</v>
      </c>
      <c r="AC85" s="35">
        <v>0</v>
      </c>
      <c r="AD85" s="35">
        <v>1</v>
      </c>
      <c r="AE85" s="35">
        <v>0</v>
      </c>
      <c r="AF85" s="35">
        <v>1</v>
      </c>
      <c r="AG85" s="35">
        <v>0</v>
      </c>
      <c r="AH85" s="35">
        <v>0</v>
      </c>
      <c r="AI85" s="36">
        <f t="shared" si="4"/>
        <v>11</v>
      </c>
      <c r="AJ85" s="37">
        <f t="shared" si="5"/>
        <v>1</v>
      </c>
      <c r="AK85" s="38">
        <f t="shared" si="6"/>
        <v>11</v>
      </c>
      <c r="AL85" s="71" t="s">
        <v>2116</v>
      </c>
      <c r="AO85">
        <f t="shared" si="7"/>
        <v>11</v>
      </c>
      <c r="AP85">
        <f t="shared" si="8"/>
        <v>2.6669999999999998</v>
      </c>
      <c r="AS85" s="74">
        <f t="shared" si="12"/>
        <v>0.91666666666666663</v>
      </c>
      <c r="AT85">
        <f t="shared" si="13"/>
        <v>2.6669999999999998</v>
      </c>
      <c r="AW85" s="97">
        <v>0</v>
      </c>
      <c r="AX85">
        <v>2.6669999999999998</v>
      </c>
    </row>
    <row r="86" spans="2:50">
      <c r="B86" s="39" t="s">
        <v>1831</v>
      </c>
      <c r="C86" s="39" t="s">
        <v>1832</v>
      </c>
      <c r="D86" s="39">
        <v>33000</v>
      </c>
      <c r="E86" s="35">
        <v>0</v>
      </c>
      <c r="F86" s="63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4"/>
        <v>0</v>
      </c>
      <c r="AJ86" s="37">
        <f t="shared" si="5"/>
        <v>0</v>
      </c>
      <c r="AK86" s="38">
        <f t="shared" si="6"/>
        <v>0</v>
      </c>
      <c r="AL86" s="71" t="s">
        <v>2117</v>
      </c>
      <c r="AO86">
        <f t="shared" si="7"/>
        <v>0</v>
      </c>
      <c r="AP86">
        <f t="shared" si="8"/>
        <v>4</v>
      </c>
      <c r="AS86" s="74">
        <f t="shared" si="12"/>
        <v>0</v>
      </c>
      <c r="AT86">
        <f t="shared" si="13"/>
        <v>4</v>
      </c>
      <c r="AW86" s="97">
        <v>0</v>
      </c>
      <c r="AX86">
        <v>2.6669999999999998</v>
      </c>
    </row>
    <row r="87" spans="2:50">
      <c r="B87" s="39" t="s">
        <v>1833</v>
      </c>
      <c r="C87" s="39" t="s">
        <v>1834</v>
      </c>
      <c r="D87" s="39">
        <v>33000</v>
      </c>
      <c r="E87" s="35">
        <v>0</v>
      </c>
      <c r="F87" s="63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35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4"/>
        <v>0</v>
      </c>
      <c r="AJ87" s="37">
        <f t="shared" si="5"/>
        <v>0</v>
      </c>
      <c r="AK87" s="38">
        <f t="shared" si="6"/>
        <v>0</v>
      </c>
      <c r="AL87" s="71" t="s">
        <v>2127</v>
      </c>
      <c r="AO87">
        <f t="shared" si="7"/>
        <v>0</v>
      </c>
      <c r="AP87">
        <f t="shared" si="8"/>
        <v>1.667</v>
      </c>
      <c r="AS87" s="74">
        <f t="shared" si="12"/>
        <v>0</v>
      </c>
      <c r="AT87">
        <f t="shared" si="13"/>
        <v>1.667</v>
      </c>
      <c r="AW87" s="97">
        <v>0</v>
      </c>
      <c r="AX87">
        <v>2.6669999999999998</v>
      </c>
    </row>
    <row r="88" spans="2:50">
      <c r="B88" s="39" t="s">
        <v>832</v>
      </c>
      <c r="C88" s="39" t="s">
        <v>833</v>
      </c>
      <c r="D88" s="39">
        <v>33000</v>
      </c>
      <c r="E88" s="35">
        <v>0</v>
      </c>
      <c r="F88" s="63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35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4"/>
        <v>0</v>
      </c>
      <c r="AJ88" s="37">
        <f t="shared" si="5"/>
        <v>0</v>
      </c>
      <c r="AK88" s="38">
        <f t="shared" si="6"/>
        <v>0</v>
      </c>
      <c r="AL88" s="71" t="s">
        <v>2114</v>
      </c>
      <c r="AO88">
        <f t="shared" si="7"/>
        <v>0</v>
      </c>
      <c r="AP88">
        <f t="shared" si="8"/>
        <v>3.3330000000000002</v>
      </c>
      <c r="AS88" s="74">
        <f t="shared" si="12"/>
        <v>0</v>
      </c>
      <c r="AT88">
        <f t="shared" si="13"/>
        <v>3.3330000000000002</v>
      </c>
      <c r="AW88" s="97">
        <v>0</v>
      </c>
      <c r="AX88">
        <v>2.6669999999999998</v>
      </c>
    </row>
    <row r="89" spans="2:50">
      <c r="B89" s="39" t="s">
        <v>834</v>
      </c>
      <c r="C89" s="39" t="s">
        <v>835</v>
      </c>
      <c r="D89" s="39">
        <v>33000</v>
      </c>
      <c r="E89" s="35">
        <v>0</v>
      </c>
      <c r="F89" s="63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35">
        <v>0</v>
      </c>
      <c r="M89" s="35">
        <v>0</v>
      </c>
      <c r="N89" s="35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si="4"/>
        <v>0</v>
      </c>
      <c r="AJ89" s="37">
        <f t="shared" si="5"/>
        <v>0</v>
      </c>
      <c r="AK89" s="38">
        <f t="shared" si="6"/>
        <v>0</v>
      </c>
      <c r="AL89" s="71" t="s">
        <v>2124</v>
      </c>
      <c r="AO89">
        <f t="shared" ref="AO89:AO152" si="14">AI89</f>
        <v>0</v>
      </c>
      <c r="AP89">
        <f t="shared" ref="AP89:AP152" si="15">VLOOKUP(AL89,$AO$2:$AP$17,2,FALSE)</f>
        <v>0</v>
      </c>
      <c r="AS89" s="74">
        <f t="shared" si="12"/>
        <v>0</v>
      </c>
      <c r="AT89">
        <f t="shared" si="13"/>
        <v>0</v>
      </c>
      <c r="AW89" s="97">
        <v>0</v>
      </c>
      <c r="AX89">
        <v>2.6669999999999998</v>
      </c>
    </row>
    <row r="90" spans="2:50">
      <c r="B90" s="39" t="s">
        <v>836</v>
      </c>
      <c r="C90" s="39" t="s">
        <v>837</v>
      </c>
      <c r="D90" s="39">
        <v>33000</v>
      </c>
      <c r="E90" s="35">
        <v>0</v>
      </c>
      <c r="F90" s="63">
        <v>1</v>
      </c>
      <c r="G90" s="63">
        <v>0</v>
      </c>
      <c r="H90" s="63">
        <v>0</v>
      </c>
      <c r="I90" s="63">
        <v>0</v>
      </c>
      <c r="J90" s="63">
        <v>0</v>
      </c>
      <c r="K90" s="63">
        <v>1</v>
      </c>
      <c r="L90" s="35">
        <v>0</v>
      </c>
      <c r="M90" s="35">
        <v>1</v>
      </c>
      <c r="N90" s="35">
        <v>0</v>
      </c>
      <c r="O90" s="35">
        <v>0</v>
      </c>
      <c r="P90" s="35">
        <v>0</v>
      </c>
      <c r="Q90" s="35">
        <v>1</v>
      </c>
      <c r="R90" s="35">
        <v>0</v>
      </c>
      <c r="S90" s="35">
        <v>1</v>
      </c>
      <c r="T90" s="35">
        <v>0</v>
      </c>
      <c r="U90" s="35">
        <v>1</v>
      </c>
      <c r="V90" s="35">
        <v>0</v>
      </c>
      <c r="W90" s="35">
        <v>0</v>
      </c>
      <c r="X90" s="35">
        <v>0</v>
      </c>
      <c r="Y90" s="35">
        <v>1</v>
      </c>
      <c r="Z90" s="35">
        <v>0</v>
      </c>
      <c r="AA90" s="35">
        <v>1</v>
      </c>
      <c r="AB90" s="35">
        <v>0</v>
      </c>
      <c r="AC90" s="35">
        <v>1</v>
      </c>
      <c r="AD90" s="35">
        <v>0</v>
      </c>
      <c r="AE90" s="35">
        <v>1</v>
      </c>
      <c r="AF90" s="35">
        <v>0</v>
      </c>
      <c r="AG90" s="35">
        <v>0</v>
      </c>
      <c r="AH90" s="35">
        <v>0</v>
      </c>
      <c r="AI90" s="36">
        <f t="shared" si="4"/>
        <v>10</v>
      </c>
      <c r="AJ90" s="37">
        <f t="shared" si="5"/>
        <v>1</v>
      </c>
      <c r="AK90" s="38">
        <f t="shared" si="6"/>
        <v>10</v>
      </c>
      <c r="AL90" s="71" t="s">
        <v>2116</v>
      </c>
      <c r="AO90">
        <f t="shared" si="14"/>
        <v>10</v>
      </c>
      <c r="AP90">
        <f t="shared" si="15"/>
        <v>2.6669999999999998</v>
      </c>
      <c r="AS90" s="74">
        <f t="shared" si="12"/>
        <v>0.83333333333333337</v>
      </c>
      <c r="AT90">
        <f t="shared" si="13"/>
        <v>2.6669999999999998</v>
      </c>
      <c r="AW90" s="97">
        <v>0</v>
      </c>
      <c r="AX90">
        <v>2.6669999999999998</v>
      </c>
    </row>
    <row r="91" spans="2:50">
      <c r="B91" s="39" t="s">
        <v>838</v>
      </c>
      <c r="C91" s="39" t="s">
        <v>839</v>
      </c>
      <c r="D91" s="39">
        <v>33000</v>
      </c>
      <c r="E91" s="35">
        <v>0</v>
      </c>
      <c r="F91" s="63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35">
        <v>0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4"/>
        <v>0</v>
      </c>
      <c r="AJ91" s="37">
        <f t="shared" si="5"/>
        <v>0</v>
      </c>
      <c r="AK91" s="38">
        <f t="shared" si="6"/>
        <v>0</v>
      </c>
      <c r="AL91" s="71" t="s">
        <v>2113</v>
      </c>
      <c r="AO91">
        <f t="shared" si="14"/>
        <v>0</v>
      </c>
      <c r="AP91" t="str">
        <f t="shared" si="15"/>
        <v>QQQ</v>
      </c>
      <c r="AS91" s="74">
        <f t="shared" si="12"/>
        <v>0</v>
      </c>
      <c r="AT91" t="str">
        <f t="shared" si="13"/>
        <v>QQQ</v>
      </c>
      <c r="AW91" s="97">
        <v>0</v>
      </c>
      <c r="AX91">
        <v>2.6669999999999998</v>
      </c>
    </row>
    <row r="92" spans="2:50">
      <c r="B92" s="39" t="s">
        <v>840</v>
      </c>
      <c r="C92" s="39" t="s">
        <v>841</v>
      </c>
      <c r="D92" s="39">
        <v>33000</v>
      </c>
      <c r="E92" s="35">
        <v>0</v>
      </c>
      <c r="F92" s="63">
        <v>1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35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4"/>
        <v>1</v>
      </c>
      <c r="AJ92" s="37">
        <f t="shared" si="5"/>
        <v>1</v>
      </c>
      <c r="AK92" s="38">
        <f t="shared" si="6"/>
        <v>1</v>
      </c>
      <c r="AL92" s="71" t="s">
        <v>2116</v>
      </c>
      <c r="AO92">
        <f t="shared" si="14"/>
        <v>1</v>
      </c>
      <c r="AP92">
        <f t="shared" si="15"/>
        <v>2.6669999999999998</v>
      </c>
      <c r="AS92" s="74">
        <f t="shared" si="12"/>
        <v>8.3333333333333329E-2</v>
      </c>
      <c r="AT92">
        <f t="shared" si="13"/>
        <v>2.6669999999999998</v>
      </c>
      <c r="AW92" s="97">
        <v>0</v>
      </c>
      <c r="AX92">
        <v>2.6669999999999998</v>
      </c>
    </row>
    <row r="93" spans="2:50">
      <c r="B93" s="39" t="s">
        <v>842</v>
      </c>
      <c r="C93" s="39" t="s">
        <v>843</v>
      </c>
      <c r="D93" s="39">
        <v>33000</v>
      </c>
      <c r="E93" s="35">
        <v>0</v>
      </c>
      <c r="F93" s="63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4"/>
        <v>0</v>
      </c>
      <c r="AJ93" s="37">
        <f t="shared" si="5"/>
        <v>0</v>
      </c>
      <c r="AK93" s="38">
        <f t="shared" si="6"/>
        <v>0</v>
      </c>
      <c r="AL93" s="71" t="s">
        <v>2119</v>
      </c>
      <c r="AO93">
        <f t="shared" si="14"/>
        <v>0</v>
      </c>
      <c r="AP93">
        <f t="shared" si="15"/>
        <v>2</v>
      </c>
      <c r="AS93" s="74">
        <f t="shared" si="12"/>
        <v>0</v>
      </c>
      <c r="AT93">
        <f t="shared" si="13"/>
        <v>2</v>
      </c>
      <c r="AW93" s="97">
        <v>0</v>
      </c>
      <c r="AX93">
        <v>2.6669999999999998</v>
      </c>
    </row>
    <row r="94" spans="2:50">
      <c r="B94" s="39" t="s">
        <v>844</v>
      </c>
      <c r="C94" s="39" t="s">
        <v>845</v>
      </c>
      <c r="D94" s="39">
        <v>33000</v>
      </c>
      <c r="E94" s="35">
        <v>0</v>
      </c>
      <c r="F94" s="63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35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4"/>
        <v>0</v>
      </c>
      <c r="AJ94" s="37">
        <f t="shared" si="5"/>
        <v>0</v>
      </c>
      <c r="AK94" s="38">
        <f t="shared" si="6"/>
        <v>0</v>
      </c>
      <c r="AL94" s="71" t="s">
        <v>2126</v>
      </c>
      <c r="AO94">
        <f t="shared" si="14"/>
        <v>0</v>
      </c>
      <c r="AP94">
        <f t="shared" si="15"/>
        <v>0.66700000000000004</v>
      </c>
      <c r="AS94" s="74">
        <f t="shared" si="12"/>
        <v>0</v>
      </c>
      <c r="AT94">
        <f t="shared" si="13"/>
        <v>0.66700000000000004</v>
      </c>
      <c r="AW94" s="97">
        <v>0</v>
      </c>
      <c r="AX94">
        <v>2.6669999999999998</v>
      </c>
    </row>
    <row r="95" spans="2:50">
      <c r="B95" s="39" t="s">
        <v>846</v>
      </c>
      <c r="C95" s="39" t="s">
        <v>847</v>
      </c>
      <c r="D95" s="39">
        <v>33000</v>
      </c>
      <c r="E95" s="35">
        <v>0</v>
      </c>
      <c r="F95" s="63">
        <v>0</v>
      </c>
      <c r="G95" s="63">
        <v>0</v>
      </c>
      <c r="H95" s="63">
        <v>1</v>
      </c>
      <c r="I95" s="63">
        <v>0</v>
      </c>
      <c r="J95" s="63">
        <v>1</v>
      </c>
      <c r="K95" s="63">
        <v>0</v>
      </c>
      <c r="L95" s="35">
        <v>1</v>
      </c>
      <c r="M95" s="35">
        <v>0</v>
      </c>
      <c r="N95" s="35">
        <v>1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1</v>
      </c>
      <c r="U95" s="35">
        <v>0</v>
      </c>
      <c r="V95" s="35">
        <v>1</v>
      </c>
      <c r="W95" s="35">
        <v>0</v>
      </c>
      <c r="X95" s="35">
        <v>0</v>
      </c>
      <c r="Y95" s="35">
        <v>0</v>
      </c>
      <c r="Z95" s="35">
        <v>1</v>
      </c>
      <c r="AA95" s="35">
        <v>0</v>
      </c>
      <c r="AB95" s="35">
        <v>0</v>
      </c>
      <c r="AC95" s="35">
        <v>0</v>
      </c>
      <c r="AD95" s="35">
        <v>1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4"/>
        <v>8</v>
      </c>
      <c r="AJ95" s="37">
        <f t="shared" si="5"/>
        <v>1</v>
      </c>
      <c r="AK95" s="38">
        <f t="shared" si="6"/>
        <v>8</v>
      </c>
      <c r="AL95" s="71" t="s">
        <v>2119</v>
      </c>
      <c r="AO95">
        <f t="shared" si="14"/>
        <v>8</v>
      </c>
      <c r="AP95">
        <f t="shared" si="15"/>
        <v>2</v>
      </c>
      <c r="AS95" s="74">
        <f t="shared" si="12"/>
        <v>0.66666666666666663</v>
      </c>
      <c r="AT95">
        <f t="shared" si="13"/>
        <v>2</v>
      </c>
      <c r="AW95" s="97">
        <v>0</v>
      </c>
      <c r="AX95">
        <v>2.6669999999999998</v>
      </c>
    </row>
    <row r="96" spans="2:50">
      <c r="B96" s="39" t="s">
        <v>848</v>
      </c>
      <c r="C96" s="39" t="s">
        <v>849</v>
      </c>
      <c r="D96" s="39">
        <v>33000</v>
      </c>
      <c r="E96" s="35">
        <v>0</v>
      </c>
      <c r="F96" s="63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4"/>
        <v>0</v>
      </c>
      <c r="AJ96" s="37">
        <f t="shared" si="5"/>
        <v>0</v>
      </c>
      <c r="AK96" s="38">
        <f t="shared" si="6"/>
        <v>0</v>
      </c>
      <c r="AL96" s="71" t="s">
        <v>2120</v>
      </c>
      <c r="AO96">
        <f t="shared" si="14"/>
        <v>0</v>
      </c>
      <c r="AP96">
        <f t="shared" si="15"/>
        <v>3.6669999999999998</v>
      </c>
      <c r="AS96" s="74">
        <f t="shared" si="12"/>
        <v>0</v>
      </c>
      <c r="AT96">
        <f t="shared" si="13"/>
        <v>3.6669999999999998</v>
      </c>
      <c r="AW96" s="97">
        <v>0</v>
      </c>
      <c r="AX96">
        <v>2.6669999999999998</v>
      </c>
    </row>
    <row r="97" spans="2:50">
      <c r="B97" s="39" t="s">
        <v>850</v>
      </c>
      <c r="C97" s="39" t="s">
        <v>851</v>
      </c>
      <c r="D97" s="39">
        <v>33000</v>
      </c>
      <c r="E97" s="35">
        <v>0</v>
      </c>
      <c r="F97" s="63">
        <v>0</v>
      </c>
      <c r="G97" s="63">
        <v>0</v>
      </c>
      <c r="H97" s="63">
        <v>1</v>
      </c>
      <c r="I97" s="63">
        <v>0</v>
      </c>
      <c r="J97" s="63">
        <v>0</v>
      </c>
      <c r="K97" s="63">
        <v>0</v>
      </c>
      <c r="L97" s="35">
        <v>0</v>
      </c>
      <c r="M97" s="35">
        <v>0</v>
      </c>
      <c r="N97" s="35">
        <v>1</v>
      </c>
      <c r="O97" s="35">
        <v>0</v>
      </c>
      <c r="P97" s="35">
        <v>0</v>
      </c>
      <c r="Q97" s="35">
        <v>0</v>
      </c>
      <c r="R97" s="35">
        <v>1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4"/>
        <v>3</v>
      </c>
      <c r="AJ97" s="37">
        <f t="shared" si="5"/>
        <v>1</v>
      </c>
      <c r="AK97" s="38">
        <f t="shared" si="6"/>
        <v>3</v>
      </c>
      <c r="AL97" s="71" t="s">
        <v>2117</v>
      </c>
      <c r="AO97">
        <f t="shared" si="14"/>
        <v>3</v>
      </c>
      <c r="AP97">
        <f t="shared" si="15"/>
        <v>4</v>
      </c>
      <c r="AS97" s="74">
        <f t="shared" si="12"/>
        <v>0.25</v>
      </c>
      <c r="AT97">
        <f t="shared" si="13"/>
        <v>4</v>
      </c>
      <c r="AW97" s="97">
        <v>0</v>
      </c>
      <c r="AX97">
        <v>3</v>
      </c>
    </row>
    <row r="98" spans="2:50">
      <c r="B98" s="39" t="s">
        <v>852</v>
      </c>
      <c r="C98" s="39" t="s">
        <v>853</v>
      </c>
      <c r="D98" s="39">
        <v>33000</v>
      </c>
      <c r="E98" s="35">
        <v>0</v>
      </c>
      <c r="F98" s="63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35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6">
        <f t="shared" si="4"/>
        <v>0</v>
      </c>
      <c r="AJ98" s="37">
        <f t="shared" si="5"/>
        <v>0</v>
      </c>
      <c r="AK98" s="38">
        <f t="shared" si="6"/>
        <v>0</v>
      </c>
      <c r="AL98" s="71" t="s">
        <v>2127</v>
      </c>
      <c r="AO98">
        <f t="shared" si="14"/>
        <v>0</v>
      </c>
      <c r="AP98">
        <f t="shared" si="15"/>
        <v>1.667</v>
      </c>
      <c r="AS98" s="74">
        <f t="shared" si="12"/>
        <v>0</v>
      </c>
      <c r="AT98">
        <f t="shared" si="13"/>
        <v>1.667</v>
      </c>
      <c r="AW98" s="97">
        <v>0</v>
      </c>
      <c r="AX98">
        <v>3</v>
      </c>
    </row>
    <row r="99" spans="2:50">
      <c r="B99" s="39" t="s">
        <v>1835</v>
      </c>
      <c r="C99" s="39" t="s">
        <v>1836</v>
      </c>
      <c r="D99" s="39">
        <v>33000</v>
      </c>
      <c r="E99" s="35">
        <v>0</v>
      </c>
      <c r="F99" s="63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4"/>
        <v>0</v>
      </c>
      <c r="AJ99" s="37">
        <f t="shared" si="5"/>
        <v>0</v>
      </c>
      <c r="AK99" s="38">
        <f t="shared" si="6"/>
        <v>0</v>
      </c>
      <c r="AL99" s="71" t="s">
        <v>2127</v>
      </c>
      <c r="AO99">
        <f t="shared" si="14"/>
        <v>0</v>
      </c>
      <c r="AP99">
        <f t="shared" si="15"/>
        <v>1.667</v>
      </c>
      <c r="AS99" s="74">
        <f t="shared" si="12"/>
        <v>0</v>
      </c>
      <c r="AT99">
        <f t="shared" si="13"/>
        <v>1.667</v>
      </c>
      <c r="AW99" s="97">
        <v>0</v>
      </c>
      <c r="AX99">
        <v>3</v>
      </c>
    </row>
    <row r="100" spans="2:50">
      <c r="B100" s="39" t="s">
        <v>1837</v>
      </c>
      <c r="C100" s="39" t="s">
        <v>1838</v>
      </c>
      <c r="D100" s="39">
        <v>33914</v>
      </c>
      <c r="E100" s="35">
        <v>0</v>
      </c>
      <c r="F100" s="63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35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4"/>
        <v>0</v>
      </c>
      <c r="AJ100" s="37">
        <f t="shared" si="5"/>
        <v>0</v>
      </c>
      <c r="AK100" s="38">
        <f t="shared" si="6"/>
        <v>0</v>
      </c>
      <c r="AL100" s="71" t="s">
        <v>2116</v>
      </c>
      <c r="AO100">
        <f t="shared" si="14"/>
        <v>0</v>
      </c>
      <c r="AP100">
        <f t="shared" si="15"/>
        <v>2.6669999999999998</v>
      </c>
      <c r="AS100" s="74">
        <f t="shared" si="12"/>
        <v>0</v>
      </c>
      <c r="AT100">
        <f t="shared" si="13"/>
        <v>2.6669999999999998</v>
      </c>
      <c r="AW100" s="97">
        <v>0</v>
      </c>
      <c r="AX100">
        <v>3</v>
      </c>
    </row>
    <row r="101" spans="2:50">
      <c r="B101" s="39" t="s">
        <v>854</v>
      </c>
      <c r="C101" s="39" t="s">
        <v>855</v>
      </c>
      <c r="D101" s="39">
        <v>33000</v>
      </c>
      <c r="E101" s="35">
        <v>0</v>
      </c>
      <c r="F101" s="63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4"/>
        <v>0</v>
      </c>
      <c r="AJ101" s="37">
        <f t="shared" si="5"/>
        <v>0</v>
      </c>
      <c r="AK101" s="38">
        <f t="shared" si="6"/>
        <v>0</v>
      </c>
      <c r="AL101" s="71" t="s">
        <v>2123</v>
      </c>
      <c r="AO101">
        <f t="shared" si="14"/>
        <v>0</v>
      </c>
      <c r="AP101">
        <f t="shared" si="15"/>
        <v>2.3330000000000002</v>
      </c>
      <c r="AS101" s="74">
        <f t="shared" si="12"/>
        <v>0</v>
      </c>
      <c r="AT101">
        <f t="shared" si="13"/>
        <v>2.3330000000000002</v>
      </c>
      <c r="AW101" s="97">
        <v>0</v>
      </c>
      <c r="AX101">
        <v>3</v>
      </c>
    </row>
    <row r="102" spans="2:50">
      <c r="B102" s="39" t="s">
        <v>856</v>
      </c>
      <c r="C102" s="39" t="s">
        <v>857</v>
      </c>
      <c r="D102" s="39">
        <v>33000</v>
      </c>
      <c r="E102" s="35">
        <v>0</v>
      </c>
      <c r="F102" s="63">
        <v>1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35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4"/>
        <v>1</v>
      </c>
      <c r="AJ102" s="37">
        <f t="shared" si="5"/>
        <v>1</v>
      </c>
      <c r="AK102" s="38">
        <f t="shared" si="6"/>
        <v>1</v>
      </c>
      <c r="AL102" s="71" t="s">
        <v>2116</v>
      </c>
      <c r="AO102">
        <f t="shared" si="14"/>
        <v>1</v>
      </c>
      <c r="AP102">
        <f t="shared" si="15"/>
        <v>2.6669999999999998</v>
      </c>
      <c r="AS102" s="74">
        <f t="shared" si="12"/>
        <v>8.3333333333333329E-2</v>
      </c>
      <c r="AT102">
        <f t="shared" si="13"/>
        <v>2.6669999999999998</v>
      </c>
      <c r="AW102" s="97">
        <v>0</v>
      </c>
      <c r="AX102">
        <v>3</v>
      </c>
    </row>
    <row r="103" spans="2:50">
      <c r="B103" s="39" t="s">
        <v>858</v>
      </c>
      <c r="C103" s="39" t="s">
        <v>859</v>
      </c>
      <c r="D103" s="39">
        <v>33000</v>
      </c>
      <c r="E103" s="35">
        <v>0</v>
      </c>
      <c r="F103" s="63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35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4"/>
        <v>0</v>
      </c>
      <c r="AJ103" s="37">
        <f t="shared" si="5"/>
        <v>0</v>
      </c>
      <c r="AK103" s="38">
        <f t="shared" si="6"/>
        <v>0</v>
      </c>
      <c r="AL103" s="71" t="s">
        <v>2116</v>
      </c>
      <c r="AO103">
        <f t="shared" si="14"/>
        <v>0</v>
      </c>
      <c r="AP103">
        <f t="shared" si="15"/>
        <v>2.6669999999999998</v>
      </c>
      <c r="AS103" s="74">
        <f t="shared" si="12"/>
        <v>0</v>
      </c>
      <c r="AT103">
        <f t="shared" si="13"/>
        <v>2.6669999999999998</v>
      </c>
      <c r="AW103" s="97">
        <v>0</v>
      </c>
      <c r="AX103">
        <v>3</v>
      </c>
    </row>
    <row r="104" spans="2:50">
      <c r="B104" s="39" t="s">
        <v>1839</v>
      </c>
      <c r="C104" s="39" t="s">
        <v>1840</v>
      </c>
      <c r="D104" s="39">
        <v>33000</v>
      </c>
      <c r="E104" s="35">
        <v>0</v>
      </c>
      <c r="F104" s="63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35">
        <v>0</v>
      </c>
      <c r="M104" s="35">
        <v>0</v>
      </c>
      <c r="N104" s="35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4"/>
        <v>0</v>
      </c>
      <c r="AJ104" s="37">
        <f t="shared" si="5"/>
        <v>0</v>
      </c>
      <c r="AK104" s="38">
        <f t="shared" si="6"/>
        <v>0</v>
      </c>
      <c r="AL104" s="71" t="s">
        <v>2114</v>
      </c>
      <c r="AO104">
        <f t="shared" si="14"/>
        <v>0</v>
      </c>
      <c r="AP104">
        <f t="shared" si="15"/>
        <v>3.3330000000000002</v>
      </c>
      <c r="AS104" s="74">
        <f t="shared" si="12"/>
        <v>0</v>
      </c>
      <c r="AT104">
        <f t="shared" si="13"/>
        <v>3.3330000000000002</v>
      </c>
      <c r="AW104" s="97">
        <v>0</v>
      </c>
      <c r="AX104">
        <v>3</v>
      </c>
    </row>
    <row r="105" spans="2:50">
      <c r="B105" s="39" t="s">
        <v>860</v>
      </c>
      <c r="C105" s="39" t="s">
        <v>861</v>
      </c>
      <c r="D105" s="39">
        <v>33000</v>
      </c>
      <c r="E105" s="35">
        <v>0</v>
      </c>
      <c r="F105" s="63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35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1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4"/>
        <v>1</v>
      </c>
      <c r="AJ105" s="37">
        <f t="shared" si="5"/>
        <v>1</v>
      </c>
      <c r="AK105" s="38">
        <f t="shared" si="6"/>
        <v>1</v>
      </c>
      <c r="AL105" s="71" t="s">
        <v>2116</v>
      </c>
      <c r="AO105">
        <f t="shared" si="14"/>
        <v>1</v>
      </c>
      <c r="AP105">
        <f t="shared" si="15"/>
        <v>2.6669999999999998</v>
      </c>
      <c r="AS105" s="74">
        <f t="shared" si="12"/>
        <v>8.3333333333333329E-2</v>
      </c>
      <c r="AT105">
        <f t="shared" si="13"/>
        <v>2.6669999999999998</v>
      </c>
      <c r="AW105" s="97">
        <v>0</v>
      </c>
      <c r="AX105">
        <v>3</v>
      </c>
    </row>
    <row r="106" spans="2:50">
      <c r="B106" s="39" t="s">
        <v>862</v>
      </c>
      <c r="C106" s="39" t="s">
        <v>863</v>
      </c>
      <c r="D106" s="39">
        <v>33000</v>
      </c>
      <c r="E106" s="35">
        <v>0</v>
      </c>
      <c r="F106" s="63">
        <v>1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35">
        <v>0</v>
      </c>
      <c r="M106" s="35">
        <v>0</v>
      </c>
      <c r="N106" s="35">
        <v>1</v>
      </c>
      <c r="O106" s="35">
        <v>0</v>
      </c>
      <c r="P106" s="35">
        <v>0</v>
      </c>
      <c r="Q106" s="35">
        <v>0</v>
      </c>
      <c r="R106" s="35">
        <v>1</v>
      </c>
      <c r="S106" s="35">
        <v>0</v>
      </c>
      <c r="T106" s="35">
        <v>1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4"/>
        <v>4</v>
      </c>
      <c r="AJ106" s="37">
        <f t="shared" si="5"/>
        <v>1</v>
      </c>
      <c r="AK106" s="38">
        <f t="shared" si="6"/>
        <v>4</v>
      </c>
      <c r="AL106" s="71" t="s">
        <v>2120</v>
      </c>
      <c r="AO106">
        <f t="shared" si="14"/>
        <v>4</v>
      </c>
      <c r="AP106">
        <f t="shared" si="15"/>
        <v>3.6669999999999998</v>
      </c>
      <c r="AS106" s="74">
        <f t="shared" si="12"/>
        <v>0.33333333333333331</v>
      </c>
      <c r="AT106">
        <f t="shared" si="13"/>
        <v>3.6669999999999998</v>
      </c>
      <c r="AW106" s="97">
        <v>0</v>
      </c>
      <c r="AX106">
        <v>3</v>
      </c>
    </row>
    <row r="107" spans="2:50">
      <c r="B107" s="39" t="s">
        <v>864</v>
      </c>
      <c r="C107" s="39" t="s">
        <v>865</v>
      </c>
      <c r="D107" s="39">
        <v>33000</v>
      </c>
      <c r="E107" s="35">
        <v>0</v>
      </c>
      <c r="F107" s="63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35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4"/>
        <v>0</v>
      </c>
      <c r="AJ107" s="37">
        <f t="shared" si="5"/>
        <v>0</v>
      </c>
      <c r="AK107" s="38">
        <f t="shared" si="6"/>
        <v>0</v>
      </c>
      <c r="AL107" s="71" t="s">
        <v>2114</v>
      </c>
      <c r="AO107">
        <f t="shared" si="14"/>
        <v>0</v>
      </c>
      <c r="AP107">
        <f t="shared" si="15"/>
        <v>3.3330000000000002</v>
      </c>
      <c r="AS107" s="74">
        <f t="shared" si="12"/>
        <v>0</v>
      </c>
      <c r="AT107">
        <f t="shared" si="13"/>
        <v>3.3330000000000002</v>
      </c>
      <c r="AW107" s="97">
        <v>0</v>
      </c>
      <c r="AX107">
        <v>3.3330000000000002</v>
      </c>
    </row>
    <row r="108" spans="2:50">
      <c r="B108" s="39" t="s">
        <v>866</v>
      </c>
      <c r="C108" s="39" t="s">
        <v>867</v>
      </c>
      <c r="D108" s="39">
        <v>33000</v>
      </c>
      <c r="E108" s="35">
        <v>0</v>
      </c>
      <c r="F108" s="63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35">
        <v>0</v>
      </c>
      <c r="M108" s="35">
        <v>0</v>
      </c>
      <c r="N108" s="35">
        <v>1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1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4"/>
        <v>2</v>
      </c>
      <c r="AJ108" s="37">
        <f t="shared" si="5"/>
        <v>1</v>
      </c>
      <c r="AK108" s="38">
        <f t="shared" si="6"/>
        <v>2</v>
      </c>
      <c r="AL108" s="71" t="s">
        <v>2122</v>
      </c>
      <c r="AO108">
        <f t="shared" si="14"/>
        <v>2</v>
      </c>
      <c r="AP108" t="str">
        <f t="shared" si="15"/>
        <v>CR CR</v>
      </c>
      <c r="AS108" s="74">
        <f t="shared" si="12"/>
        <v>0.16666666666666666</v>
      </c>
      <c r="AT108" t="str">
        <f t="shared" si="13"/>
        <v>CR CR</v>
      </c>
      <c r="AW108" s="97">
        <v>0</v>
      </c>
      <c r="AX108">
        <v>3.3330000000000002</v>
      </c>
    </row>
    <row r="109" spans="2:50">
      <c r="B109" s="39" t="s">
        <v>868</v>
      </c>
      <c r="C109" s="39" t="s">
        <v>869</v>
      </c>
      <c r="D109" s="39">
        <v>33000</v>
      </c>
      <c r="E109" s="35">
        <v>0</v>
      </c>
      <c r="F109" s="63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35">
        <v>0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4"/>
        <v>0</v>
      </c>
      <c r="AJ109" s="37">
        <f t="shared" si="5"/>
        <v>0</v>
      </c>
      <c r="AK109" s="38">
        <f t="shared" si="6"/>
        <v>0</v>
      </c>
      <c r="AL109" s="71" t="s">
        <v>2115</v>
      </c>
      <c r="AO109">
        <f t="shared" si="14"/>
        <v>0</v>
      </c>
      <c r="AP109">
        <f t="shared" si="15"/>
        <v>3</v>
      </c>
      <c r="AS109" s="74">
        <f t="shared" si="12"/>
        <v>0</v>
      </c>
      <c r="AT109">
        <f t="shared" si="13"/>
        <v>3</v>
      </c>
      <c r="AW109" s="97">
        <v>0</v>
      </c>
      <c r="AX109">
        <v>3.3330000000000002</v>
      </c>
    </row>
    <row r="110" spans="2:50">
      <c r="B110" s="39" t="s">
        <v>1841</v>
      </c>
      <c r="C110" s="39" t="s">
        <v>1842</v>
      </c>
      <c r="D110" s="39">
        <v>33000</v>
      </c>
      <c r="E110" s="35">
        <v>0</v>
      </c>
      <c r="F110" s="63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35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4"/>
        <v>0</v>
      </c>
      <c r="AJ110" s="37">
        <f t="shared" si="5"/>
        <v>0</v>
      </c>
      <c r="AK110" s="38">
        <f t="shared" si="6"/>
        <v>0</v>
      </c>
      <c r="AL110" s="71" t="s">
        <v>2127</v>
      </c>
      <c r="AO110">
        <f t="shared" si="14"/>
        <v>0</v>
      </c>
      <c r="AP110">
        <f t="shared" si="15"/>
        <v>1.667</v>
      </c>
      <c r="AS110" s="74">
        <f t="shared" si="12"/>
        <v>0</v>
      </c>
      <c r="AT110">
        <f t="shared" si="13"/>
        <v>1.667</v>
      </c>
      <c r="AW110" s="97">
        <v>0</v>
      </c>
      <c r="AX110">
        <v>3.3330000000000002</v>
      </c>
    </row>
    <row r="111" spans="2:50">
      <c r="B111" s="39" t="s">
        <v>870</v>
      </c>
      <c r="C111" s="39" t="s">
        <v>871</v>
      </c>
      <c r="D111" s="39">
        <v>33000</v>
      </c>
      <c r="E111" s="35">
        <v>0</v>
      </c>
      <c r="F111" s="63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4"/>
        <v>0</v>
      </c>
      <c r="AJ111" s="37">
        <f t="shared" si="5"/>
        <v>0</v>
      </c>
      <c r="AK111" s="38">
        <f t="shared" si="6"/>
        <v>0</v>
      </c>
      <c r="AL111" s="71" t="s">
        <v>2120</v>
      </c>
      <c r="AO111">
        <f t="shared" si="14"/>
        <v>0</v>
      </c>
      <c r="AP111">
        <f t="shared" si="15"/>
        <v>3.6669999999999998</v>
      </c>
      <c r="AS111" s="74">
        <f t="shared" si="12"/>
        <v>0</v>
      </c>
      <c r="AT111">
        <f t="shared" si="13"/>
        <v>3.6669999999999998</v>
      </c>
      <c r="AW111" s="97">
        <v>0</v>
      </c>
      <c r="AX111">
        <v>3.3330000000000002</v>
      </c>
    </row>
    <row r="112" spans="2:50">
      <c r="B112" s="39" t="s">
        <v>872</v>
      </c>
      <c r="C112" s="39" t="s">
        <v>873</v>
      </c>
      <c r="D112" s="39">
        <v>33000</v>
      </c>
      <c r="E112" s="35">
        <v>0</v>
      </c>
      <c r="F112" s="63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4"/>
        <v>0</v>
      </c>
      <c r="AJ112" s="37">
        <f t="shared" si="5"/>
        <v>0</v>
      </c>
      <c r="AK112" s="38">
        <f t="shared" si="6"/>
        <v>0</v>
      </c>
      <c r="AL112" s="71" t="s">
        <v>2115</v>
      </c>
      <c r="AO112">
        <f t="shared" si="14"/>
        <v>0</v>
      </c>
      <c r="AP112">
        <f t="shared" si="15"/>
        <v>3</v>
      </c>
      <c r="AS112" s="74">
        <f t="shared" si="12"/>
        <v>0</v>
      </c>
      <c r="AT112">
        <f t="shared" si="13"/>
        <v>3</v>
      </c>
      <c r="AW112" s="97">
        <v>0</v>
      </c>
      <c r="AX112">
        <v>3.3330000000000002</v>
      </c>
    </row>
    <row r="113" spans="2:50">
      <c r="B113" s="39" t="s">
        <v>1843</v>
      </c>
      <c r="C113" s="39" t="s">
        <v>1844</v>
      </c>
      <c r="D113" s="39">
        <v>33000</v>
      </c>
      <c r="E113" s="35">
        <v>0</v>
      </c>
      <c r="F113" s="63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35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ref="AI113:AI176" si="16">SUM(E113:AH113)</f>
        <v>0</v>
      </c>
      <c r="AJ113" s="37">
        <f t="shared" ref="AJ113:AJ176" si="17">IF(AI113=0,0,1)</f>
        <v>0</v>
      </c>
      <c r="AK113" s="38">
        <f t="shared" ref="AK113:AK176" si="18">SUMPRODUCT($E$20:$AH$20,E113:AH113)</f>
        <v>0</v>
      </c>
      <c r="AL113" s="71" t="s">
        <v>2113</v>
      </c>
      <c r="AO113">
        <f t="shared" si="14"/>
        <v>0</v>
      </c>
      <c r="AP113" t="str">
        <f t="shared" si="15"/>
        <v>QQQ</v>
      </c>
      <c r="AS113" s="74">
        <f t="shared" si="12"/>
        <v>0</v>
      </c>
      <c r="AT113" t="str">
        <f t="shared" si="13"/>
        <v>QQQ</v>
      </c>
      <c r="AW113" s="97">
        <v>0</v>
      </c>
      <c r="AX113">
        <v>3.3330000000000002</v>
      </c>
    </row>
    <row r="114" spans="2:50">
      <c r="B114" s="39" t="s">
        <v>1845</v>
      </c>
      <c r="C114" s="39" t="s">
        <v>1846</v>
      </c>
      <c r="D114" s="39">
        <v>33000</v>
      </c>
      <c r="E114" s="35">
        <v>0</v>
      </c>
      <c r="F114" s="63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35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16"/>
        <v>0</v>
      </c>
      <c r="AJ114" s="37">
        <f t="shared" si="17"/>
        <v>0</v>
      </c>
      <c r="AK114" s="38">
        <f t="shared" si="18"/>
        <v>0</v>
      </c>
      <c r="AL114" s="71" t="s">
        <v>2113</v>
      </c>
      <c r="AO114">
        <f t="shared" si="14"/>
        <v>0</v>
      </c>
      <c r="AP114" t="str">
        <f t="shared" si="15"/>
        <v>QQQ</v>
      </c>
      <c r="AS114" s="74">
        <f t="shared" ref="AS114:AS177" si="19">AO114/12</f>
        <v>0</v>
      </c>
      <c r="AT114" t="str">
        <f t="shared" ref="AT114:AT177" si="20">AP114</f>
        <v>QQQ</v>
      </c>
      <c r="AW114" s="97">
        <v>0</v>
      </c>
      <c r="AX114">
        <v>3.3330000000000002</v>
      </c>
    </row>
    <row r="115" spans="2:50">
      <c r="B115" s="39" t="s">
        <v>874</v>
      </c>
      <c r="C115" s="39" t="s">
        <v>875</v>
      </c>
      <c r="D115" s="39">
        <v>33000</v>
      </c>
      <c r="E115" s="35">
        <v>0</v>
      </c>
      <c r="F115" s="63">
        <v>0</v>
      </c>
      <c r="G115" s="63">
        <v>1</v>
      </c>
      <c r="H115" s="63">
        <v>0</v>
      </c>
      <c r="I115" s="63">
        <v>1</v>
      </c>
      <c r="J115" s="63">
        <v>0</v>
      </c>
      <c r="K115" s="63">
        <v>1</v>
      </c>
      <c r="L115" s="35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1</v>
      </c>
      <c r="T115" s="35">
        <v>0</v>
      </c>
      <c r="U115" s="35">
        <v>1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1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16"/>
        <v>6</v>
      </c>
      <c r="AJ115" s="37">
        <f t="shared" si="17"/>
        <v>1</v>
      </c>
      <c r="AK115" s="38">
        <f t="shared" si="18"/>
        <v>6</v>
      </c>
      <c r="AL115" s="71" t="s">
        <v>2117</v>
      </c>
      <c r="AO115">
        <f t="shared" si="14"/>
        <v>6</v>
      </c>
      <c r="AP115">
        <f t="shared" si="15"/>
        <v>4</v>
      </c>
      <c r="AS115" s="74">
        <f t="shared" si="19"/>
        <v>0.5</v>
      </c>
      <c r="AT115">
        <f t="shared" si="20"/>
        <v>4</v>
      </c>
      <c r="AW115" s="97">
        <v>0</v>
      </c>
      <c r="AX115">
        <v>3.3330000000000002</v>
      </c>
    </row>
    <row r="116" spans="2:50">
      <c r="B116" s="39" t="s">
        <v>876</v>
      </c>
      <c r="C116" s="39" t="s">
        <v>877</v>
      </c>
      <c r="D116" s="39">
        <v>33000</v>
      </c>
      <c r="E116" s="35">
        <v>0</v>
      </c>
      <c r="F116" s="63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35">
        <v>0</v>
      </c>
      <c r="M116" s="35">
        <v>0</v>
      </c>
      <c r="N116" s="35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16"/>
        <v>0</v>
      </c>
      <c r="AJ116" s="37">
        <f t="shared" si="17"/>
        <v>0</v>
      </c>
      <c r="AK116" s="38">
        <f t="shared" si="18"/>
        <v>0</v>
      </c>
      <c r="AL116" s="71" t="s">
        <v>2113</v>
      </c>
      <c r="AO116">
        <f t="shared" si="14"/>
        <v>0</v>
      </c>
      <c r="AP116" t="str">
        <f t="shared" si="15"/>
        <v>QQQ</v>
      </c>
      <c r="AS116" s="74">
        <f t="shared" si="19"/>
        <v>0</v>
      </c>
      <c r="AT116" t="str">
        <f t="shared" si="20"/>
        <v>QQQ</v>
      </c>
      <c r="AW116" s="97">
        <v>0</v>
      </c>
      <c r="AX116">
        <v>3.3330000000000002</v>
      </c>
    </row>
    <row r="117" spans="2:50">
      <c r="B117" s="39" t="s">
        <v>1847</v>
      </c>
      <c r="C117" s="39" t="s">
        <v>1848</v>
      </c>
      <c r="D117" s="39">
        <v>33000</v>
      </c>
      <c r="E117" s="35">
        <v>0</v>
      </c>
      <c r="F117" s="63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35">
        <v>0</v>
      </c>
      <c r="M117" s="35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16"/>
        <v>0</v>
      </c>
      <c r="AJ117" s="37">
        <f t="shared" si="17"/>
        <v>0</v>
      </c>
      <c r="AK117" s="38">
        <f t="shared" si="18"/>
        <v>0</v>
      </c>
      <c r="AL117" s="71" t="s">
        <v>2124</v>
      </c>
      <c r="AO117">
        <f t="shared" si="14"/>
        <v>0</v>
      </c>
      <c r="AP117">
        <f t="shared" si="15"/>
        <v>0</v>
      </c>
      <c r="AS117" s="74">
        <f t="shared" si="19"/>
        <v>0</v>
      </c>
      <c r="AT117">
        <f t="shared" si="20"/>
        <v>0</v>
      </c>
      <c r="AW117" s="97">
        <v>0</v>
      </c>
      <c r="AX117">
        <v>3.3330000000000002</v>
      </c>
    </row>
    <row r="118" spans="2:50">
      <c r="B118" s="39" t="s">
        <v>1849</v>
      </c>
      <c r="C118" s="39" t="s">
        <v>1850</v>
      </c>
      <c r="D118" s="39">
        <v>33000</v>
      </c>
      <c r="E118" s="35">
        <v>0</v>
      </c>
      <c r="F118" s="63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35">
        <v>0</v>
      </c>
      <c r="M118" s="35">
        <v>0</v>
      </c>
      <c r="N118" s="35">
        <v>1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16"/>
        <v>1</v>
      </c>
      <c r="AJ118" s="37">
        <f t="shared" si="17"/>
        <v>1</v>
      </c>
      <c r="AK118" s="38">
        <f t="shared" si="18"/>
        <v>1</v>
      </c>
      <c r="AL118" s="71" t="s">
        <v>2120</v>
      </c>
      <c r="AO118">
        <f t="shared" si="14"/>
        <v>1</v>
      </c>
      <c r="AP118">
        <f t="shared" si="15"/>
        <v>3.6669999999999998</v>
      </c>
      <c r="AS118" s="74">
        <f t="shared" si="19"/>
        <v>8.3333333333333329E-2</v>
      </c>
      <c r="AT118">
        <f t="shared" si="20"/>
        <v>3.6669999999999998</v>
      </c>
      <c r="AW118" s="97">
        <v>0</v>
      </c>
      <c r="AX118">
        <v>3.3330000000000002</v>
      </c>
    </row>
    <row r="119" spans="2:50">
      <c r="B119" s="39" t="s">
        <v>1851</v>
      </c>
      <c r="C119" s="39" t="s">
        <v>1852</v>
      </c>
      <c r="D119" s="39">
        <v>33000</v>
      </c>
      <c r="E119" s="35">
        <v>0</v>
      </c>
      <c r="F119" s="63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16"/>
        <v>0</v>
      </c>
      <c r="AJ119" s="37">
        <f t="shared" si="17"/>
        <v>0</v>
      </c>
      <c r="AK119" s="38">
        <f t="shared" si="18"/>
        <v>0</v>
      </c>
      <c r="AL119" s="71" t="s">
        <v>2116</v>
      </c>
      <c r="AO119">
        <f t="shared" si="14"/>
        <v>0</v>
      </c>
      <c r="AP119">
        <f t="shared" si="15"/>
        <v>2.6669999999999998</v>
      </c>
      <c r="AS119" s="74">
        <f t="shared" si="19"/>
        <v>0</v>
      </c>
      <c r="AT119">
        <f t="shared" si="20"/>
        <v>2.6669999999999998</v>
      </c>
      <c r="AW119" s="97">
        <v>0</v>
      </c>
      <c r="AX119">
        <v>3.3330000000000002</v>
      </c>
    </row>
    <row r="120" spans="2:50">
      <c r="B120" s="39" t="s">
        <v>878</v>
      </c>
      <c r="C120" s="39" t="s">
        <v>879</v>
      </c>
      <c r="D120" s="39">
        <v>33000</v>
      </c>
      <c r="E120" s="35">
        <v>0</v>
      </c>
      <c r="F120" s="63">
        <v>0</v>
      </c>
      <c r="G120" s="63">
        <v>0</v>
      </c>
      <c r="H120" s="63">
        <v>1</v>
      </c>
      <c r="I120" s="63">
        <v>0</v>
      </c>
      <c r="J120" s="63">
        <v>1</v>
      </c>
      <c r="K120" s="63">
        <v>0</v>
      </c>
      <c r="L120" s="35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16"/>
        <v>2</v>
      </c>
      <c r="AJ120" s="37">
        <f t="shared" si="17"/>
        <v>1</v>
      </c>
      <c r="AK120" s="38">
        <f t="shared" si="18"/>
        <v>2</v>
      </c>
      <c r="AL120" s="71" t="s">
        <v>2115</v>
      </c>
      <c r="AO120">
        <f t="shared" si="14"/>
        <v>2</v>
      </c>
      <c r="AP120">
        <f t="shared" si="15"/>
        <v>3</v>
      </c>
      <c r="AS120" s="74">
        <f t="shared" si="19"/>
        <v>0.16666666666666666</v>
      </c>
      <c r="AT120">
        <f t="shared" si="20"/>
        <v>3</v>
      </c>
      <c r="AW120" s="97">
        <v>0</v>
      </c>
      <c r="AX120">
        <v>3.3330000000000002</v>
      </c>
    </row>
    <row r="121" spans="2:50">
      <c r="B121" s="39" t="s">
        <v>880</v>
      </c>
      <c r="C121" s="39" t="s">
        <v>881</v>
      </c>
      <c r="D121" s="39">
        <v>33000</v>
      </c>
      <c r="E121" s="35">
        <v>0</v>
      </c>
      <c r="F121" s="63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35">
        <v>0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16"/>
        <v>0</v>
      </c>
      <c r="AJ121" s="37">
        <f t="shared" si="17"/>
        <v>0</v>
      </c>
      <c r="AK121" s="38">
        <f t="shared" si="18"/>
        <v>0</v>
      </c>
      <c r="AL121" s="71" t="s">
        <v>2114</v>
      </c>
      <c r="AO121">
        <f t="shared" si="14"/>
        <v>0</v>
      </c>
      <c r="AP121">
        <f t="shared" si="15"/>
        <v>3.3330000000000002</v>
      </c>
      <c r="AS121" s="74">
        <f t="shared" si="19"/>
        <v>0</v>
      </c>
      <c r="AT121">
        <f t="shared" si="20"/>
        <v>3.3330000000000002</v>
      </c>
      <c r="AW121" s="97">
        <v>0</v>
      </c>
      <c r="AX121">
        <v>3.3330000000000002</v>
      </c>
    </row>
    <row r="122" spans="2:50">
      <c r="B122" s="39" t="s">
        <v>882</v>
      </c>
      <c r="C122" s="39" t="s">
        <v>883</v>
      </c>
      <c r="D122" s="39">
        <v>33000</v>
      </c>
      <c r="E122" s="35">
        <v>0</v>
      </c>
      <c r="F122" s="63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16"/>
        <v>0</v>
      </c>
      <c r="AJ122" s="37">
        <f t="shared" si="17"/>
        <v>0</v>
      </c>
      <c r="AK122" s="38">
        <f t="shared" si="18"/>
        <v>0</v>
      </c>
      <c r="AL122" s="71" t="s">
        <v>2120</v>
      </c>
      <c r="AO122">
        <f t="shared" si="14"/>
        <v>0</v>
      </c>
      <c r="AP122">
        <f t="shared" si="15"/>
        <v>3.6669999999999998</v>
      </c>
      <c r="AS122" s="74">
        <f t="shared" si="19"/>
        <v>0</v>
      </c>
      <c r="AT122">
        <f t="shared" si="20"/>
        <v>3.6669999999999998</v>
      </c>
      <c r="AW122" s="97">
        <v>0</v>
      </c>
      <c r="AX122">
        <v>3.3330000000000002</v>
      </c>
    </row>
    <row r="123" spans="2:50">
      <c r="B123" s="39" t="s">
        <v>884</v>
      </c>
      <c r="C123" s="39" t="s">
        <v>885</v>
      </c>
      <c r="D123" s="39">
        <v>33000</v>
      </c>
      <c r="E123" s="35">
        <v>0</v>
      </c>
      <c r="F123" s="63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1</v>
      </c>
      <c r="L123" s="35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1</v>
      </c>
      <c r="R123" s="35">
        <v>0</v>
      </c>
      <c r="S123" s="35">
        <v>1</v>
      </c>
      <c r="T123" s="35">
        <v>0</v>
      </c>
      <c r="U123" s="35">
        <v>1</v>
      </c>
      <c r="V123" s="35">
        <v>0</v>
      </c>
      <c r="W123" s="35">
        <v>0</v>
      </c>
      <c r="X123" s="35">
        <v>0</v>
      </c>
      <c r="Y123" s="35">
        <v>1</v>
      </c>
      <c r="Z123" s="35">
        <v>0</v>
      </c>
      <c r="AA123" s="35">
        <v>1</v>
      </c>
      <c r="AB123" s="35">
        <v>0</v>
      </c>
      <c r="AC123" s="35">
        <v>1</v>
      </c>
      <c r="AD123" s="35">
        <v>0</v>
      </c>
      <c r="AE123" s="35">
        <v>1</v>
      </c>
      <c r="AF123" s="35">
        <v>0</v>
      </c>
      <c r="AG123" s="35">
        <v>0</v>
      </c>
      <c r="AH123" s="35">
        <v>0</v>
      </c>
      <c r="AI123" s="36">
        <f t="shared" si="16"/>
        <v>8</v>
      </c>
      <c r="AJ123" s="37">
        <f t="shared" si="17"/>
        <v>1</v>
      </c>
      <c r="AK123" s="38">
        <f t="shared" si="18"/>
        <v>8</v>
      </c>
      <c r="AL123" s="71" t="s">
        <v>2120</v>
      </c>
      <c r="AO123">
        <f t="shared" si="14"/>
        <v>8</v>
      </c>
      <c r="AP123">
        <f t="shared" si="15"/>
        <v>3.6669999999999998</v>
      </c>
      <c r="AS123" s="74">
        <f t="shared" si="19"/>
        <v>0.66666666666666663</v>
      </c>
      <c r="AT123">
        <f t="shared" si="20"/>
        <v>3.6669999999999998</v>
      </c>
      <c r="AW123" s="97">
        <v>0</v>
      </c>
      <c r="AX123">
        <v>3.6669999999999998</v>
      </c>
    </row>
    <row r="124" spans="2:50">
      <c r="B124" s="39" t="s">
        <v>1853</v>
      </c>
      <c r="C124" s="39" t="s">
        <v>1854</v>
      </c>
      <c r="D124" s="39">
        <v>33914</v>
      </c>
      <c r="E124" s="35">
        <v>0</v>
      </c>
      <c r="F124" s="63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35">
        <v>0</v>
      </c>
      <c r="M124" s="35">
        <v>0</v>
      </c>
      <c r="N124" s="35">
        <v>1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16"/>
        <v>1</v>
      </c>
      <c r="AJ124" s="37">
        <f t="shared" si="17"/>
        <v>1</v>
      </c>
      <c r="AK124" s="38">
        <f t="shared" si="18"/>
        <v>1</v>
      </c>
      <c r="AL124" s="71" t="s">
        <v>2120</v>
      </c>
      <c r="AO124">
        <f t="shared" si="14"/>
        <v>1</v>
      </c>
      <c r="AP124">
        <f t="shared" si="15"/>
        <v>3.6669999999999998</v>
      </c>
      <c r="AS124" s="74">
        <f t="shared" si="19"/>
        <v>8.3333333333333329E-2</v>
      </c>
      <c r="AT124">
        <f t="shared" si="20"/>
        <v>3.6669999999999998</v>
      </c>
      <c r="AW124" s="97">
        <v>0</v>
      </c>
      <c r="AX124">
        <v>3.6669999999999998</v>
      </c>
    </row>
    <row r="125" spans="2:50">
      <c r="B125" s="39" t="s">
        <v>1855</v>
      </c>
      <c r="C125" s="39" t="s">
        <v>1856</v>
      </c>
      <c r="D125" s="39">
        <v>33000</v>
      </c>
      <c r="E125" s="35">
        <v>0</v>
      </c>
      <c r="F125" s="63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35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16"/>
        <v>0</v>
      </c>
      <c r="AJ125" s="37">
        <f t="shared" si="17"/>
        <v>0</v>
      </c>
      <c r="AK125" s="38">
        <f t="shared" si="18"/>
        <v>0</v>
      </c>
      <c r="AL125" s="71" t="s">
        <v>2117</v>
      </c>
      <c r="AO125">
        <f t="shared" si="14"/>
        <v>0</v>
      </c>
      <c r="AP125">
        <f t="shared" si="15"/>
        <v>4</v>
      </c>
      <c r="AS125" s="74">
        <f t="shared" si="19"/>
        <v>0</v>
      </c>
      <c r="AT125">
        <f t="shared" si="20"/>
        <v>4</v>
      </c>
      <c r="AW125" s="97">
        <v>0</v>
      </c>
      <c r="AX125">
        <v>3.6669999999999998</v>
      </c>
    </row>
    <row r="126" spans="2:50">
      <c r="B126" s="39" t="s">
        <v>886</v>
      </c>
      <c r="C126" s="39" t="s">
        <v>887</v>
      </c>
      <c r="D126" s="39">
        <v>33000</v>
      </c>
      <c r="E126" s="35">
        <v>0</v>
      </c>
      <c r="F126" s="63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35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16"/>
        <v>0</v>
      </c>
      <c r="AJ126" s="37">
        <f t="shared" si="17"/>
        <v>0</v>
      </c>
      <c r="AK126" s="38">
        <f t="shared" si="18"/>
        <v>0</v>
      </c>
      <c r="AL126" s="71" t="s">
        <v>2117</v>
      </c>
      <c r="AO126">
        <f t="shared" si="14"/>
        <v>0</v>
      </c>
      <c r="AP126">
        <f t="shared" si="15"/>
        <v>4</v>
      </c>
      <c r="AS126" s="74">
        <f t="shared" si="19"/>
        <v>0</v>
      </c>
      <c r="AT126">
        <f t="shared" si="20"/>
        <v>4</v>
      </c>
      <c r="AW126" s="97">
        <v>0</v>
      </c>
      <c r="AX126">
        <v>3.6669999999999998</v>
      </c>
    </row>
    <row r="127" spans="2:50">
      <c r="B127" s="39" t="s">
        <v>1857</v>
      </c>
      <c r="C127" s="39" t="s">
        <v>1858</v>
      </c>
      <c r="D127" s="39">
        <v>33000</v>
      </c>
      <c r="E127" s="35">
        <v>0</v>
      </c>
      <c r="F127" s="63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6">
        <f t="shared" si="16"/>
        <v>0</v>
      </c>
      <c r="AJ127" s="37">
        <f t="shared" si="17"/>
        <v>0</v>
      </c>
      <c r="AK127" s="38">
        <f t="shared" si="18"/>
        <v>0</v>
      </c>
      <c r="AL127" s="71" t="s">
        <v>2115</v>
      </c>
      <c r="AO127">
        <f t="shared" si="14"/>
        <v>0</v>
      </c>
      <c r="AP127">
        <f t="shared" si="15"/>
        <v>3</v>
      </c>
      <c r="AS127" s="74">
        <f t="shared" si="19"/>
        <v>0</v>
      </c>
      <c r="AT127">
        <f t="shared" si="20"/>
        <v>3</v>
      </c>
      <c r="AW127" s="97">
        <v>0</v>
      </c>
      <c r="AX127">
        <v>3.6669999999999998</v>
      </c>
    </row>
    <row r="128" spans="2:50">
      <c r="B128" s="39" t="s">
        <v>888</v>
      </c>
      <c r="C128" s="39" t="s">
        <v>889</v>
      </c>
      <c r="D128" s="39">
        <v>33000</v>
      </c>
      <c r="E128" s="35">
        <v>0</v>
      </c>
      <c r="F128" s="63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35">
        <v>0</v>
      </c>
      <c r="M128" s="35">
        <v>0</v>
      </c>
      <c r="N128" s="35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16"/>
        <v>0</v>
      </c>
      <c r="AJ128" s="37">
        <f t="shared" si="17"/>
        <v>0</v>
      </c>
      <c r="AK128" s="38">
        <f t="shared" si="18"/>
        <v>0</v>
      </c>
      <c r="AL128" s="71" t="s">
        <v>2116</v>
      </c>
      <c r="AO128">
        <f t="shared" si="14"/>
        <v>0</v>
      </c>
      <c r="AP128">
        <f t="shared" si="15"/>
        <v>2.6669999999999998</v>
      </c>
      <c r="AS128" s="74">
        <f t="shared" si="19"/>
        <v>0</v>
      </c>
      <c r="AT128">
        <f t="shared" si="20"/>
        <v>2.6669999999999998</v>
      </c>
      <c r="AW128" s="97">
        <v>0</v>
      </c>
      <c r="AX128">
        <v>3.6669999999999998</v>
      </c>
    </row>
    <row r="129" spans="2:50">
      <c r="B129" s="39" t="s">
        <v>890</v>
      </c>
      <c r="C129" s="39" t="s">
        <v>891</v>
      </c>
      <c r="D129" s="39">
        <v>33000</v>
      </c>
      <c r="E129" s="35">
        <v>0</v>
      </c>
      <c r="F129" s="63">
        <v>1</v>
      </c>
      <c r="G129" s="63">
        <v>0</v>
      </c>
      <c r="H129" s="63">
        <v>1</v>
      </c>
      <c r="I129" s="63">
        <v>0</v>
      </c>
      <c r="J129" s="63">
        <v>1</v>
      </c>
      <c r="K129" s="63">
        <v>0</v>
      </c>
      <c r="L129" s="35">
        <v>1</v>
      </c>
      <c r="M129" s="35">
        <v>0</v>
      </c>
      <c r="N129" s="35">
        <v>1</v>
      </c>
      <c r="O129" s="35">
        <v>0</v>
      </c>
      <c r="P129" s="35">
        <v>0</v>
      </c>
      <c r="Q129" s="35">
        <v>0</v>
      </c>
      <c r="R129" s="35">
        <v>1</v>
      </c>
      <c r="S129" s="35">
        <v>0</v>
      </c>
      <c r="T129" s="35">
        <v>1</v>
      </c>
      <c r="U129" s="35">
        <v>0</v>
      </c>
      <c r="V129" s="35">
        <v>1</v>
      </c>
      <c r="W129" s="35">
        <v>0</v>
      </c>
      <c r="X129" s="35">
        <v>0</v>
      </c>
      <c r="Y129" s="35">
        <v>0</v>
      </c>
      <c r="Z129" s="35">
        <v>1</v>
      </c>
      <c r="AA129" s="35">
        <v>0</v>
      </c>
      <c r="AB129" s="35">
        <v>1</v>
      </c>
      <c r="AC129" s="35">
        <v>0</v>
      </c>
      <c r="AD129" s="35">
        <v>1</v>
      </c>
      <c r="AE129" s="35">
        <v>0</v>
      </c>
      <c r="AF129" s="35">
        <v>1</v>
      </c>
      <c r="AG129" s="35">
        <v>0</v>
      </c>
      <c r="AH129" s="35">
        <v>0</v>
      </c>
      <c r="AI129" s="36">
        <f t="shared" si="16"/>
        <v>12</v>
      </c>
      <c r="AJ129" s="37">
        <f t="shared" si="17"/>
        <v>1</v>
      </c>
      <c r="AK129" s="38">
        <f t="shared" si="18"/>
        <v>12</v>
      </c>
      <c r="AL129" s="71" t="s">
        <v>2120</v>
      </c>
      <c r="AO129">
        <f t="shared" si="14"/>
        <v>12</v>
      </c>
      <c r="AP129">
        <f t="shared" si="15"/>
        <v>3.6669999999999998</v>
      </c>
      <c r="AS129" s="74">
        <f t="shared" si="19"/>
        <v>1</v>
      </c>
      <c r="AT129">
        <f t="shared" si="20"/>
        <v>3.6669999999999998</v>
      </c>
      <c r="AW129" s="97">
        <v>0</v>
      </c>
      <c r="AX129">
        <v>3.6669999999999998</v>
      </c>
    </row>
    <row r="130" spans="2:50">
      <c r="B130" s="39" t="s">
        <v>892</v>
      </c>
      <c r="C130" s="39" t="s">
        <v>893</v>
      </c>
      <c r="D130" s="39">
        <v>33000</v>
      </c>
      <c r="E130" s="35">
        <v>0</v>
      </c>
      <c r="F130" s="63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35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16"/>
        <v>0</v>
      </c>
      <c r="AJ130" s="37">
        <f t="shared" si="17"/>
        <v>0</v>
      </c>
      <c r="AK130" s="38">
        <f t="shared" si="18"/>
        <v>0</v>
      </c>
      <c r="AL130" s="71" t="s">
        <v>2123</v>
      </c>
      <c r="AO130">
        <f t="shared" si="14"/>
        <v>0</v>
      </c>
      <c r="AP130">
        <f t="shared" si="15"/>
        <v>2.3330000000000002</v>
      </c>
      <c r="AS130" s="74">
        <f t="shared" si="19"/>
        <v>0</v>
      </c>
      <c r="AT130">
        <f t="shared" si="20"/>
        <v>2.3330000000000002</v>
      </c>
      <c r="AW130" s="97">
        <v>0</v>
      </c>
      <c r="AX130">
        <v>3.6669999999999998</v>
      </c>
    </row>
    <row r="131" spans="2:50">
      <c r="B131" s="39" t="s">
        <v>894</v>
      </c>
      <c r="C131" s="39" t="s">
        <v>895</v>
      </c>
      <c r="D131" s="39">
        <v>33914</v>
      </c>
      <c r="E131" s="35">
        <v>0</v>
      </c>
      <c r="F131" s="63">
        <v>1</v>
      </c>
      <c r="G131" s="63">
        <v>1</v>
      </c>
      <c r="H131" s="63">
        <v>0</v>
      </c>
      <c r="I131" s="63">
        <v>1</v>
      </c>
      <c r="J131" s="63">
        <v>0</v>
      </c>
      <c r="K131" s="63">
        <v>1</v>
      </c>
      <c r="L131" s="35">
        <v>0</v>
      </c>
      <c r="M131" s="35">
        <v>1</v>
      </c>
      <c r="N131" s="35">
        <v>0</v>
      </c>
      <c r="O131" s="35">
        <v>0</v>
      </c>
      <c r="P131" s="35">
        <v>0</v>
      </c>
      <c r="Q131" s="35">
        <v>1</v>
      </c>
      <c r="R131" s="35">
        <v>0</v>
      </c>
      <c r="S131" s="35">
        <v>1</v>
      </c>
      <c r="T131" s="35">
        <v>0</v>
      </c>
      <c r="U131" s="35">
        <v>1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16"/>
        <v>8</v>
      </c>
      <c r="AJ131" s="37">
        <f t="shared" si="17"/>
        <v>1</v>
      </c>
      <c r="AK131" s="38">
        <f t="shared" si="18"/>
        <v>8</v>
      </c>
      <c r="AL131" s="71" t="s">
        <v>2117</v>
      </c>
      <c r="AO131">
        <f t="shared" si="14"/>
        <v>8</v>
      </c>
      <c r="AP131">
        <f t="shared" si="15"/>
        <v>4</v>
      </c>
      <c r="AS131" s="74">
        <f t="shared" si="19"/>
        <v>0.66666666666666663</v>
      </c>
      <c r="AT131">
        <f t="shared" si="20"/>
        <v>4</v>
      </c>
      <c r="AW131" s="97">
        <v>0</v>
      </c>
      <c r="AX131">
        <v>3.6669999999999998</v>
      </c>
    </row>
    <row r="132" spans="2:50">
      <c r="B132" s="39" t="s">
        <v>896</v>
      </c>
      <c r="C132" s="39" t="s">
        <v>897</v>
      </c>
      <c r="D132" s="39">
        <v>33000</v>
      </c>
      <c r="E132" s="35">
        <v>0</v>
      </c>
      <c r="F132" s="63">
        <v>1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35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16"/>
        <v>1</v>
      </c>
      <c r="AJ132" s="37">
        <f t="shared" si="17"/>
        <v>1</v>
      </c>
      <c r="AK132" s="38">
        <f t="shared" si="18"/>
        <v>1</v>
      </c>
      <c r="AL132" s="71" t="s">
        <v>2120</v>
      </c>
      <c r="AO132">
        <f t="shared" si="14"/>
        <v>1</v>
      </c>
      <c r="AP132">
        <f t="shared" si="15"/>
        <v>3.6669999999999998</v>
      </c>
      <c r="AS132" s="74">
        <f t="shared" si="19"/>
        <v>8.3333333333333329E-2</v>
      </c>
      <c r="AT132">
        <f t="shared" si="20"/>
        <v>3.6669999999999998</v>
      </c>
      <c r="AW132" s="97">
        <v>0</v>
      </c>
      <c r="AX132">
        <v>3.6669999999999998</v>
      </c>
    </row>
    <row r="133" spans="2:50">
      <c r="B133" s="39" t="s">
        <v>898</v>
      </c>
      <c r="C133" s="39" t="s">
        <v>899</v>
      </c>
      <c r="D133" s="39">
        <v>33000</v>
      </c>
      <c r="E133" s="35">
        <v>0</v>
      </c>
      <c r="F133" s="63">
        <v>0</v>
      </c>
      <c r="G133" s="63">
        <v>0</v>
      </c>
      <c r="H133" s="63">
        <v>0</v>
      </c>
      <c r="I133" s="63">
        <v>1</v>
      </c>
      <c r="J133" s="63">
        <v>0</v>
      </c>
      <c r="K133" s="63">
        <v>1</v>
      </c>
      <c r="L133" s="35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1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1</v>
      </c>
      <c r="Z133" s="35">
        <v>0</v>
      </c>
      <c r="AA133" s="35">
        <v>0</v>
      </c>
      <c r="AB133" s="35">
        <v>0</v>
      </c>
      <c r="AC133" s="35">
        <v>1</v>
      </c>
      <c r="AD133" s="35">
        <v>0</v>
      </c>
      <c r="AE133" s="35">
        <v>1</v>
      </c>
      <c r="AF133" s="35">
        <v>0</v>
      </c>
      <c r="AG133" s="35">
        <v>0</v>
      </c>
      <c r="AH133" s="35">
        <v>0</v>
      </c>
      <c r="AI133" s="36">
        <f t="shared" si="16"/>
        <v>6</v>
      </c>
      <c r="AJ133" s="37">
        <f t="shared" si="17"/>
        <v>1</v>
      </c>
      <c r="AK133" s="38">
        <f t="shared" si="18"/>
        <v>6</v>
      </c>
      <c r="AL133" s="71" t="s">
        <v>2115</v>
      </c>
      <c r="AO133">
        <f t="shared" si="14"/>
        <v>6</v>
      </c>
      <c r="AP133">
        <f t="shared" si="15"/>
        <v>3</v>
      </c>
      <c r="AS133" s="74">
        <f t="shared" si="19"/>
        <v>0.5</v>
      </c>
      <c r="AT133">
        <f t="shared" si="20"/>
        <v>3</v>
      </c>
      <c r="AW133" s="97">
        <v>0</v>
      </c>
      <c r="AX133">
        <v>3.6669999999999998</v>
      </c>
    </row>
    <row r="134" spans="2:50">
      <c r="B134" s="39" t="s">
        <v>1859</v>
      </c>
      <c r="C134" s="39" t="s">
        <v>1860</v>
      </c>
      <c r="D134" s="39">
        <v>33000</v>
      </c>
      <c r="E134" s="35">
        <v>0</v>
      </c>
      <c r="F134" s="63">
        <v>1</v>
      </c>
      <c r="G134" s="63">
        <v>0</v>
      </c>
      <c r="H134" s="63">
        <v>1</v>
      </c>
      <c r="I134" s="63">
        <v>1</v>
      </c>
      <c r="J134" s="63">
        <v>0</v>
      </c>
      <c r="K134" s="63">
        <v>1</v>
      </c>
      <c r="L134" s="35">
        <v>0</v>
      </c>
      <c r="M134" s="35">
        <v>1</v>
      </c>
      <c r="N134" s="35">
        <v>0</v>
      </c>
      <c r="O134" s="35">
        <v>0</v>
      </c>
      <c r="P134" s="35">
        <v>0</v>
      </c>
      <c r="Q134" s="35">
        <v>1</v>
      </c>
      <c r="R134" s="35">
        <v>0</v>
      </c>
      <c r="S134" s="35">
        <v>1</v>
      </c>
      <c r="T134" s="35">
        <v>0</v>
      </c>
      <c r="U134" s="35">
        <v>1</v>
      </c>
      <c r="V134" s="35">
        <v>0</v>
      </c>
      <c r="W134" s="35">
        <v>0</v>
      </c>
      <c r="X134" s="35">
        <v>0</v>
      </c>
      <c r="Y134" s="35">
        <v>1</v>
      </c>
      <c r="Z134" s="35">
        <v>0</v>
      </c>
      <c r="AA134" s="35">
        <v>0</v>
      </c>
      <c r="AB134" s="35">
        <v>0</v>
      </c>
      <c r="AC134" s="35">
        <v>1</v>
      </c>
      <c r="AD134" s="35">
        <v>0</v>
      </c>
      <c r="AE134" s="35">
        <v>1</v>
      </c>
      <c r="AF134" s="35">
        <v>0</v>
      </c>
      <c r="AG134" s="35">
        <v>0</v>
      </c>
      <c r="AH134" s="35">
        <v>0</v>
      </c>
      <c r="AI134" s="36">
        <f t="shared" si="16"/>
        <v>11</v>
      </c>
      <c r="AJ134" s="37">
        <f t="shared" si="17"/>
        <v>1</v>
      </c>
      <c r="AK134" s="38">
        <f t="shared" si="18"/>
        <v>11</v>
      </c>
      <c r="AL134" s="71" t="s">
        <v>2114</v>
      </c>
      <c r="AO134">
        <f t="shared" si="14"/>
        <v>11</v>
      </c>
      <c r="AP134">
        <f t="shared" si="15"/>
        <v>3.3330000000000002</v>
      </c>
      <c r="AS134" s="74">
        <f t="shared" si="19"/>
        <v>0.91666666666666663</v>
      </c>
      <c r="AT134">
        <f t="shared" si="20"/>
        <v>3.3330000000000002</v>
      </c>
      <c r="AW134" s="97">
        <v>0</v>
      </c>
      <c r="AX134">
        <v>3.6669999999999998</v>
      </c>
    </row>
    <row r="135" spans="2:50">
      <c r="B135" s="39" t="s">
        <v>1861</v>
      </c>
      <c r="C135" s="39" t="s">
        <v>1862</v>
      </c>
      <c r="D135" s="39">
        <v>33000</v>
      </c>
      <c r="E135" s="35">
        <v>0</v>
      </c>
      <c r="F135" s="63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35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16"/>
        <v>0</v>
      </c>
      <c r="AJ135" s="37">
        <f t="shared" si="17"/>
        <v>0</v>
      </c>
      <c r="AK135" s="38">
        <f t="shared" si="18"/>
        <v>0</v>
      </c>
      <c r="AL135" s="71" t="s">
        <v>2116</v>
      </c>
      <c r="AO135">
        <f t="shared" si="14"/>
        <v>0</v>
      </c>
      <c r="AP135">
        <f t="shared" si="15"/>
        <v>2.6669999999999998</v>
      </c>
      <c r="AS135" s="74">
        <f t="shared" si="19"/>
        <v>0</v>
      </c>
      <c r="AT135">
        <f t="shared" si="20"/>
        <v>2.6669999999999998</v>
      </c>
      <c r="AW135" s="97">
        <v>0</v>
      </c>
      <c r="AX135">
        <v>3.6669999999999998</v>
      </c>
    </row>
    <row r="136" spans="2:50">
      <c r="B136" s="39" t="s">
        <v>900</v>
      </c>
      <c r="C136" s="39" t="s">
        <v>901</v>
      </c>
      <c r="D136" s="39">
        <v>33000</v>
      </c>
      <c r="E136" s="35">
        <v>0</v>
      </c>
      <c r="F136" s="63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35">
        <v>0</v>
      </c>
      <c r="M136" s="35">
        <v>1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1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1</v>
      </c>
      <c r="AD136" s="35">
        <v>0</v>
      </c>
      <c r="AE136" s="35">
        <v>1</v>
      </c>
      <c r="AF136" s="35">
        <v>0</v>
      </c>
      <c r="AG136" s="35">
        <v>0</v>
      </c>
      <c r="AH136" s="35">
        <v>0</v>
      </c>
      <c r="AI136" s="36">
        <f t="shared" si="16"/>
        <v>4</v>
      </c>
      <c r="AJ136" s="37">
        <f t="shared" si="17"/>
        <v>1</v>
      </c>
      <c r="AK136" s="38">
        <f t="shared" si="18"/>
        <v>4</v>
      </c>
      <c r="AL136" s="71" t="s">
        <v>2120</v>
      </c>
      <c r="AO136">
        <f t="shared" si="14"/>
        <v>4</v>
      </c>
      <c r="AP136">
        <f t="shared" si="15"/>
        <v>3.6669999999999998</v>
      </c>
      <c r="AS136" s="74">
        <f t="shared" si="19"/>
        <v>0.33333333333333331</v>
      </c>
      <c r="AT136">
        <f t="shared" si="20"/>
        <v>3.6669999999999998</v>
      </c>
      <c r="AW136" s="97">
        <v>0</v>
      </c>
      <c r="AX136">
        <v>3.6669999999999998</v>
      </c>
    </row>
    <row r="137" spans="2:50">
      <c r="B137" s="39" t="s">
        <v>1863</v>
      </c>
      <c r="C137" s="39" t="s">
        <v>1864</v>
      </c>
      <c r="D137" s="39">
        <v>33000</v>
      </c>
      <c r="E137" s="35">
        <v>0</v>
      </c>
      <c r="F137" s="63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35">
        <v>0</v>
      </c>
      <c r="M137" s="35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16"/>
        <v>0</v>
      </c>
      <c r="AJ137" s="37">
        <f t="shared" si="17"/>
        <v>0</v>
      </c>
      <c r="AK137" s="38">
        <f t="shared" si="18"/>
        <v>0</v>
      </c>
      <c r="AL137" s="71" t="s">
        <v>2120</v>
      </c>
      <c r="AO137">
        <f t="shared" si="14"/>
        <v>0</v>
      </c>
      <c r="AP137">
        <f t="shared" si="15"/>
        <v>3.6669999999999998</v>
      </c>
      <c r="AS137" s="74">
        <f t="shared" si="19"/>
        <v>0</v>
      </c>
      <c r="AT137">
        <f t="shared" si="20"/>
        <v>3.6669999999999998</v>
      </c>
      <c r="AW137" s="97">
        <v>0</v>
      </c>
      <c r="AX137">
        <v>3.6669999999999998</v>
      </c>
    </row>
    <row r="138" spans="2:50">
      <c r="B138" s="39" t="s">
        <v>902</v>
      </c>
      <c r="C138" s="39" t="s">
        <v>903</v>
      </c>
      <c r="D138" s="39">
        <v>33000</v>
      </c>
      <c r="E138" s="35">
        <v>0</v>
      </c>
      <c r="F138" s="63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35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6">
        <f t="shared" si="16"/>
        <v>0</v>
      </c>
      <c r="AJ138" s="37">
        <f t="shared" si="17"/>
        <v>0</v>
      </c>
      <c r="AK138" s="38">
        <f t="shared" si="18"/>
        <v>0</v>
      </c>
      <c r="AL138" s="71" t="s">
        <v>2114</v>
      </c>
      <c r="AO138">
        <f t="shared" si="14"/>
        <v>0</v>
      </c>
      <c r="AP138">
        <f t="shared" si="15"/>
        <v>3.3330000000000002</v>
      </c>
      <c r="AS138" s="74">
        <f t="shared" si="19"/>
        <v>0</v>
      </c>
      <c r="AT138">
        <f t="shared" si="20"/>
        <v>3.3330000000000002</v>
      </c>
      <c r="AW138" s="97">
        <v>0</v>
      </c>
      <c r="AX138">
        <v>3.6669999999999998</v>
      </c>
    </row>
    <row r="139" spans="2:50">
      <c r="B139" s="39" t="s">
        <v>904</v>
      </c>
      <c r="C139" s="39" t="s">
        <v>905</v>
      </c>
      <c r="D139" s="39">
        <v>33000</v>
      </c>
      <c r="E139" s="35">
        <v>0</v>
      </c>
      <c r="F139" s="63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35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16"/>
        <v>0</v>
      </c>
      <c r="AJ139" s="37">
        <f t="shared" si="17"/>
        <v>0</v>
      </c>
      <c r="AK139" s="38">
        <f t="shared" si="18"/>
        <v>0</v>
      </c>
      <c r="AL139" s="71" t="s">
        <v>2116</v>
      </c>
      <c r="AO139">
        <f t="shared" si="14"/>
        <v>0</v>
      </c>
      <c r="AP139">
        <f t="shared" si="15"/>
        <v>2.6669999999999998</v>
      </c>
      <c r="AS139" s="74">
        <f t="shared" si="19"/>
        <v>0</v>
      </c>
      <c r="AT139">
        <f t="shared" si="20"/>
        <v>2.6669999999999998</v>
      </c>
      <c r="AW139" s="97">
        <v>0</v>
      </c>
      <c r="AX139">
        <v>3.6669999999999998</v>
      </c>
    </row>
    <row r="140" spans="2:50">
      <c r="B140" s="39" t="s">
        <v>906</v>
      </c>
      <c r="C140" s="39" t="s">
        <v>907</v>
      </c>
      <c r="D140" s="39">
        <v>33000</v>
      </c>
      <c r="E140" s="35">
        <v>0</v>
      </c>
      <c r="F140" s="63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35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16"/>
        <v>0</v>
      </c>
      <c r="AJ140" s="37">
        <f t="shared" si="17"/>
        <v>0</v>
      </c>
      <c r="AK140" s="38">
        <f t="shared" si="18"/>
        <v>0</v>
      </c>
      <c r="AL140" s="71" t="s">
        <v>2116</v>
      </c>
      <c r="AO140">
        <f t="shared" si="14"/>
        <v>0</v>
      </c>
      <c r="AP140">
        <f t="shared" si="15"/>
        <v>2.6669999999999998</v>
      </c>
      <c r="AS140" s="74">
        <f t="shared" si="19"/>
        <v>0</v>
      </c>
      <c r="AT140">
        <f t="shared" si="20"/>
        <v>2.6669999999999998</v>
      </c>
      <c r="AW140" s="97">
        <v>0</v>
      </c>
      <c r="AX140">
        <v>3.6669999999999998</v>
      </c>
    </row>
    <row r="141" spans="2:50">
      <c r="B141" s="39" t="s">
        <v>1865</v>
      </c>
      <c r="C141" s="39" t="s">
        <v>1866</v>
      </c>
      <c r="D141" s="39">
        <v>33000</v>
      </c>
      <c r="E141" s="35">
        <v>0</v>
      </c>
      <c r="F141" s="63">
        <v>1</v>
      </c>
      <c r="G141" s="63">
        <v>0</v>
      </c>
      <c r="H141" s="63">
        <v>0</v>
      </c>
      <c r="I141" s="63">
        <v>1</v>
      </c>
      <c r="J141" s="63">
        <v>0</v>
      </c>
      <c r="K141" s="63">
        <v>0</v>
      </c>
      <c r="L141" s="35">
        <v>0</v>
      </c>
      <c r="M141" s="35">
        <v>0</v>
      </c>
      <c r="N141" s="35">
        <v>1</v>
      </c>
      <c r="O141" s="35">
        <v>0</v>
      </c>
      <c r="P141" s="35">
        <v>0</v>
      </c>
      <c r="Q141" s="35">
        <v>1</v>
      </c>
      <c r="R141" s="35">
        <v>0</v>
      </c>
      <c r="S141" s="35">
        <v>0</v>
      </c>
      <c r="T141" s="35">
        <v>0</v>
      </c>
      <c r="U141" s="35">
        <v>1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1</v>
      </c>
      <c r="AB141" s="35">
        <v>0</v>
      </c>
      <c r="AC141" s="35">
        <v>0</v>
      </c>
      <c r="AD141" s="35">
        <v>1</v>
      </c>
      <c r="AE141" s="35">
        <v>1</v>
      </c>
      <c r="AF141" s="35">
        <v>0</v>
      </c>
      <c r="AG141" s="35">
        <v>0</v>
      </c>
      <c r="AH141" s="35">
        <v>0</v>
      </c>
      <c r="AI141" s="36">
        <f t="shared" si="16"/>
        <v>8</v>
      </c>
      <c r="AJ141" s="37">
        <f t="shared" si="17"/>
        <v>1</v>
      </c>
      <c r="AK141" s="38">
        <f t="shared" si="18"/>
        <v>8</v>
      </c>
      <c r="AL141" s="71" t="s">
        <v>2114</v>
      </c>
      <c r="AO141">
        <f t="shared" si="14"/>
        <v>8</v>
      </c>
      <c r="AP141">
        <f t="shared" si="15"/>
        <v>3.3330000000000002</v>
      </c>
      <c r="AS141" s="74">
        <f t="shared" si="19"/>
        <v>0.66666666666666663</v>
      </c>
      <c r="AT141">
        <f t="shared" si="20"/>
        <v>3.3330000000000002</v>
      </c>
      <c r="AW141" s="97">
        <v>0</v>
      </c>
      <c r="AX141">
        <v>3.6669999999999998</v>
      </c>
    </row>
    <row r="142" spans="2:50">
      <c r="B142" s="39" t="s">
        <v>908</v>
      </c>
      <c r="C142" s="39" t="s">
        <v>909</v>
      </c>
      <c r="D142" s="39">
        <v>33000</v>
      </c>
      <c r="E142" s="35">
        <v>0</v>
      </c>
      <c r="F142" s="63">
        <v>0</v>
      </c>
      <c r="G142" s="63">
        <v>1</v>
      </c>
      <c r="H142" s="63">
        <v>0</v>
      </c>
      <c r="I142" s="63">
        <v>1</v>
      </c>
      <c r="J142" s="63">
        <v>0</v>
      </c>
      <c r="K142" s="63">
        <v>1</v>
      </c>
      <c r="L142" s="35">
        <v>0</v>
      </c>
      <c r="M142" s="35">
        <v>1</v>
      </c>
      <c r="N142" s="35">
        <v>0</v>
      </c>
      <c r="O142" s="35">
        <v>0</v>
      </c>
      <c r="P142" s="35">
        <v>0</v>
      </c>
      <c r="Q142" s="35">
        <v>1</v>
      </c>
      <c r="R142" s="35">
        <v>0</v>
      </c>
      <c r="S142" s="35">
        <v>1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6">
        <f t="shared" si="16"/>
        <v>6</v>
      </c>
      <c r="AJ142" s="37">
        <f t="shared" si="17"/>
        <v>1</v>
      </c>
      <c r="AK142" s="38">
        <f t="shared" si="18"/>
        <v>6</v>
      </c>
      <c r="AL142" s="71" t="s">
        <v>2123</v>
      </c>
      <c r="AO142">
        <f t="shared" si="14"/>
        <v>6</v>
      </c>
      <c r="AP142">
        <f t="shared" si="15"/>
        <v>2.3330000000000002</v>
      </c>
      <c r="AS142" s="74">
        <f t="shared" si="19"/>
        <v>0.5</v>
      </c>
      <c r="AT142">
        <f t="shared" si="20"/>
        <v>2.3330000000000002</v>
      </c>
      <c r="AW142" s="97">
        <v>0</v>
      </c>
      <c r="AX142">
        <v>3.6669999999999998</v>
      </c>
    </row>
    <row r="143" spans="2:50">
      <c r="B143" s="39" t="s">
        <v>1771</v>
      </c>
      <c r="C143" s="39" t="s">
        <v>1772</v>
      </c>
      <c r="D143" s="39">
        <v>33000</v>
      </c>
      <c r="E143" s="35">
        <v>0</v>
      </c>
      <c r="F143" s="63">
        <v>0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35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6">
        <f t="shared" si="16"/>
        <v>0</v>
      </c>
      <c r="AJ143" s="37">
        <f t="shared" si="17"/>
        <v>0</v>
      </c>
      <c r="AK143" s="38">
        <f t="shared" si="18"/>
        <v>0</v>
      </c>
      <c r="AL143" s="71" t="s">
        <v>2119</v>
      </c>
      <c r="AO143">
        <f t="shared" si="14"/>
        <v>0</v>
      </c>
      <c r="AP143">
        <f t="shared" si="15"/>
        <v>2</v>
      </c>
      <c r="AS143" s="74">
        <f t="shared" si="19"/>
        <v>0</v>
      </c>
      <c r="AT143">
        <f t="shared" si="20"/>
        <v>2</v>
      </c>
      <c r="AW143" s="97">
        <v>0</v>
      </c>
      <c r="AX143">
        <v>3.6669999999999998</v>
      </c>
    </row>
    <row r="144" spans="2:50">
      <c r="B144" s="39" t="s">
        <v>1459</v>
      </c>
      <c r="C144" s="39" t="s">
        <v>1460</v>
      </c>
      <c r="D144" s="39">
        <v>33000</v>
      </c>
      <c r="E144" s="35">
        <v>0</v>
      </c>
      <c r="F144" s="63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35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16"/>
        <v>0</v>
      </c>
      <c r="AJ144" s="37">
        <f t="shared" si="17"/>
        <v>0</v>
      </c>
      <c r="AK144" s="38">
        <f t="shared" si="18"/>
        <v>0</v>
      </c>
      <c r="AL144" s="71" t="s">
        <v>2115</v>
      </c>
      <c r="AO144">
        <f t="shared" si="14"/>
        <v>0</v>
      </c>
      <c r="AP144">
        <f t="shared" si="15"/>
        <v>3</v>
      </c>
      <c r="AS144" s="74">
        <f t="shared" si="19"/>
        <v>0</v>
      </c>
      <c r="AT144">
        <f t="shared" si="20"/>
        <v>3</v>
      </c>
      <c r="AW144" s="97">
        <v>0</v>
      </c>
      <c r="AX144">
        <v>3.6669999999999998</v>
      </c>
    </row>
    <row r="145" spans="2:50">
      <c r="B145" s="39" t="s">
        <v>1867</v>
      </c>
      <c r="C145" s="39" t="s">
        <v>1868</v>
      </c>
      <c r="D145" s="39">
        <v>33000</v>
      </c>
      <c r="E145" s="35">
        <v>0</v>
      </c>
      <c r="F145" s="63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35">
        <v>0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6">
        <f t="shared" si="16"/>
        <v>0</v>
      </c>
      <c r="AJ145" s="37">
        <f t="shared" si="17"/>
        <v>0</v>
      </c>
      <c r="AK145" s="38">
        <f t="shared" si="18"/>
        <v>0</v>
      </c>
      <c r="AL145" s="71" t="s">
        <v>2114</v>
      </c>
      <c r="AO145">
        <f t="shared" si="14"/>
        <v>0</v>
      </c>
      <c r="AP145">
        <f t="shared" si="15"/>
        <v>3.3330000000000002</v>
      </c>
      <c r="AS145" s="74">
        <f t="shared" si="19"/>
        <v>0</v>
      </c>
      <c r="AT145">
        <f t="shared" si="20"/>
        <v>3.3330000000000002</v>
      </c>
      <c r="AW145" s="97">
        <v>0</v>
      </c>
      <c r="AX145">
        <v>3.6669999999999998</v>
      </c>
    </row>
    <row r="146" spans="2:50">
      <c r="B146" s="39" t="s">
        <v>1869</v>
      </c>
      <c r="C146" s="39" t="s">
        <v>1870</v>
      </c>
      <c r="D146" s="39">
        <v>33000</v>
      </c>
      <c r="E146" s="35">
        <v>0</v>
      </c>
      <c r="F146" s="63">
        <v>0</v>
      </c>
      <c r="G146" s="63">
        <v>0</v>
      </c>
      <c r="H146" s="63">
        <v>0</v>
      </c>
      <c r="I146" s="63">
        <v>0</v>
      </c>
      <c r="J146" s="63">
        <v>0</v>
      </c>
      <c r="K146" s="63">
        <v>0</v>
      </c>
      <c r="L146" s="35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16"/>
        <v>0</v>
      </c>
      <c r="AJ146" s="37">
        <f t="shared" si="17"/>
        <v>0</v>
      </c>
      <c r="AK146" s="38">
        <f t="shared" si="18"/>
        <v>0</v>
      </c>
      <c r="AL146" s="71" t="s">
        <v>2122</v>
      </c>
      <c r="AO146">
        <f t="shared" si="14"/>
        <v>0</v>
      </c>
      <c r="AP146" t="str">
        <f t="shared" si="15"/>
        <v>CR CR</v>
      </c>
      <c r="AS146" s="74">
        <f t="shared" si="19"/>
        <v>0</v>
      </c>
      <c r="AT146" t="str">
        <f t="shared" si="20"/>
        <v>CR CR</v>
      </c>
      <c r="AW146" s="97">
        <v>0</v>
      </c>
      <c r="AX146">
        <v>3.6669999999999998</v>
      </c>
    </row>
    <row r="147" spans="2:50">
      <c r="B147" s="39" t="s">
        <v>1871</v>
      </c>
      <c r="C147" s="39" t="s">
        <v>1872</v>
      </c>
      <c r="D147" s="39">
        <v>33914</v>
      </c>
      <c r="E147" s="35">
        <v>0</v>
      </c>
      <c r="F147" s="63">
        <v>0</v>
      </c>
      <c r="G147" s="63">
        <v>0</v>
      </c>
      <c r="H147" s="63">
        <v>0</v>
      </c>
      <c r="I147" s="63">
        <v>0</v>
      </c>
      <c r="J147" s="63">
        <v>0</v>
      </c>
      <c r="K147" s="63">
        <v>0</v>
      </c>
      <c r="L147" s="35">
        <v>0</v>
      </c>
      <c r="M147" s="35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6">
        <f t="shared" si="16"/>
        <v>0</v>
      </c>
      <c r="AJ147" s="37">
        <f t="shared" si="17"/>
        <v>0</v>
      </c>
      <c r="AK147" s="38">
        <f t="shared" si="18"/>
        <v>0</v>
      </c>
      <c r="AL147" s="71" t="s">
        <v>2126</v>
      </c>
      <c r="AO147">
        <f t="shared" si="14"/>
        <v>0</v>
      </c>
      <c r="AP147">
        <f t="shared" si="15"/>
        <v>0.66700000000000004</v>
      </c>
      <c r="AS147" s="74">
        <f t="shared" si="19"/>
        <v>0</v>
      </c>
      <c r="AT147">
        <f t="shared" si="20"/>
        <v>0.66700000000000004</v>
      </c>
      <c r="AW147" s="97">
        <v>0</v>
      </c>
      <c r="AX147">
        <v>3.6669999999999998</v>
      </c>
    </row>
    <row r="148" spans="2:50">
      <c r="B148" s="39" t="s">
        <v>910</v>
      </c>
      <c r="C148" s="39" t="s">
        <v>911</v>
      </c>
      <c r="D148" s="39">
        <v>33000</v>
      </c>
      <c r="E148" s="35">
        <v>0</v>
      </c>
      <c r="F148" s="63">
        <v>1</v>
      </c>
      <c r="G148" s="63">
        <v>1</v>
      </c>
      <c r="H148" s="63">
        <v>0</v>
      </c>
      <c r="I148" s="63">
        <v>1</v>
      </c>
      <c r="J148" s="63">
        <v>0</v>
      </c>
      <c r="K148" s="63">
        <v>1</v>
      </c>
      <c r="L148" s="35">
        <v>0</v>
      </c>
      <c r="M148" s="35">
        <v>1</v>
      </c>
      <c r="N148" s="35">
        <v>0</v>
      </c>
      <c r="O148" s="35">
        <v>0</v>
      </c>
      <c r="P148" s="35">
        <v>0</v>
      </c>
      <c r="Q148" s="35">
        <v>0</v>
      </c>
      <c r="R148" s="35">
        <v>1</v>
      </c>
      <c r="S148" s="35">
        <v>1</v>
      </c>
      <c r="T148" s="35">
        <v>0</v>
      </c>
      <c r="U148" s="35">
        <v>0</v>
      </c>
      <c r="V148" s="35">
        <v>1</v>
      </c>
      <c r="W148" s="35">
        <v>0</v>
      </c>
      <c r="X148" s="35">
        <v>0</v>
      </c>
      <c r="Y148" s="35">
        <v>0</v>
      </c>
      <c r="Z148" s="35">
        <v>1</v>
      </c>
      <c r="AA148" s="35">
        <v>0</v>
      </c>
      <c r="AB148" s="35">
        <v>0</v>
      </c>
      <c r="AC148" s="35">
        <v>0</v>
      </c>
      <c r="AD148" s="35">
        <v>1</v>
      </c>
      <c r="AE148" s="35">
        <v>0</v>
      </c>
      <c r="AF148" s="35">
        <v>1</v>
      </c>
      <c r="AG148" s="35">
        <v>0</v>
      </c>
      <c r="AH148" s="35">
        <v>0</v>
      </c>
      <c r="AI148" s="36">
        <f t="shared" si="16"/>
        <v>11</v>
      </c>
      <c r="AJ148" s="37">
        <f t="shared" si="17"/>
        <v>1</v>
      </c>
      <c r="AK148" s="38">
        <f t="shared" si="18"/>
        <v>11</v>
      </c>
      <c r="AL148" s="71" t="s">
        <v>2114</v>
      </c>
      <c r="AO148">
        <f t="shared" si="14"/>
        <v>11</v>
      </c>
      <c r="AP148">
        <f t="shared" si="15"/>
        <v>3.3330000000000002</v>
      </c>
      <c r="AS148" s="74">
        <f t="shared" si="19"/>
        <v>0.91666666666666663</v>
      </c>
      <c r="AT148">
        <f t="shared" si="20"/>
        <v>3.3330000000000002</v>
      </c>
      <c r="AW148" s="97">
        <v>0</v>
      </c>
      <c r="AX148">
        <v>3.6669999999999998</v>
      </c>
    </row>
    <row r="149" spans="2:50">
      <c r="B149" s="39" t="s">
        <v>912</v>
      </c>
      <c r="C149" s="39" t="s">
        <v>913</v>
      </c>
      <c r="D149" s="39">
        <v>33914</v>
      </c>
      <c r="E149" s="35">
        <v>0</v>
      </c>
      <c r="F149" s="63">
        <v>0</v>
      </c>
      <c r="G149" s="63">
        <v>0</v>
      </c>
      <c r="H149" s="63">
        <v>0</v>
      </c>
      <c r="I149" s="63">
        <v>0</v>
      </c>
      <c r="J149" s="63">
        <v>0</v>
      </c>
      <c r="K149" s="63">
        <v>0</v>
      </c>
      <c r="L149" s="35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1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16"/>
        <v>1</v>
      </c>
      <c r="AJ149" s="37">
        <f t="shared" si="17"/>
        <v>1</v>
      </c>
      <c r="AK149" s="38">
        <f t="shared" si="18"/>
        <v>1</v>
      </c>
      <c r="AL149" s="71" t="s">
        <v>2114</v>
      </c>
      <c r="AO149">
        <f t="shared" si="14"/>
        <v>1</v>
      </c>
      <c r="AP149">
        <f t="shared" si="15"/>
        <v>3.3330000000000002</v>
      </c>
      <c r="AS149" s="74">
        <f t="shared" si="19"/>
        <v>8.3333333333333329E-2</v>
      </c>
      <c r="AT149">
        <f t="shared" si="20"/>
        <v>3.3330000000000002</v>
      </c>
      <c r="AW149" s="97">
        <v>0</v>
      </c>
      <c r="AX149">
        <v>3.6669999999999998</v>
      </c>
    </row>
    <row r="150" spans="2:50">
      <c r="B150" s="39" t="s">
        <v>914</v>
      </c>
      <c r="C150" s="39" t="s">
        <v>915</v>
      </c>
      <c r="D150" s="39">
        <v>33000</v>
      </c>
      <c r="E150" s="35">
        <v>0</v>
      </c>
      <c r="F150" s="63">
        <v>0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35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16"/>
        <v>0</v>
      </c>
      <c r="AJ150" s="37">
        <f t="shared" si="17"/>
        <v>0</v>
      </c>
      <c r="AK150" s="38">
        <f t="shared" si="18"/>
        <v>0</v>
      </c>
      <c r="AL150" s="71" t="s">
        <v>2120</v>
      </c>
      <c r="AO150">
        <f t="shared" si="14"/>
        <v>0</v>
      </c>
      <c r="AP150">
        <f t="shared" si="15"/>
        <v>3.6669999999999998</v>
      </c>
      <c r="AS150" s="74">
        <f t="shared" si="19"/>
        <v>0</v>
      </c>
      <c r="AT150">
        <f t="shared" si="20"/>
        <v>3.6669999999999998</v>
      </c>
      <c r="AW150" s="97">
        <v>0</v>
      </c>
      <c r="AX150">
        <v>3.6669999999999998</v>
      </c>
    </row>
    <row r="151" spans="2:50">
      <c r="B151" s="39" t="s">
        <v>1873</v>
      </c>
      <c r="C151" s="39" t="s">
        <v>1874</v>
      </c>
      <c r="D151" s="39">
        <v>33000</v>
      </c>
      <c r="E151" s="35">
        <v>0</v>
      </c>
      <c r="F151" s="63">
        <v>0</v>
      </c>
      <c r="G151" s="63">
        <v>0</v>
      </c>
      <c r="H151" s="63">
        <v>0</v>
      </c>
      <c r="I151" s="63">
        <v>0</v>
      </c>
      <c r="J151" s="63">
        <v>0</v>
      </c>
      <c r="K151" s="63">
        <v>0</v>
      </c>
      <c r="L151" s="35">
        <v>0</v>
      </c>
      <c r="M151" s="35">
        <v>0</v>
      </c>
      <c r="N151" s="35">
        <v>0</v>
      </c>
      <c r="O151" s="35">
        <v>0</v>
      </c>
      <c r="P151" s="35">
        <v>0</v>
      </c>
      <c r="Q151" s="35">
        <v>1</v>
      </c>
      <c r="R151" s="35">
        <v>0</v>
      </c>
      <c r="S151" s="35">
        <v>1</v>
      </c>
      <c r="T151" s="35">
        <v>0</v>
      </c>
      <c r="U151" s="35">
        <v>0</v>
      </c>
      <c r="V151" s="35">
        <v>1</v>
      </c>
      <c r="W151" s="35">
        <v>0</v>
      </c>
      <c r="X151" s="35">
        <v>0</v>
      </c>
      <c r="Y151" s="35">
        <v>0</v>
      </c>
      <c r="Z151" s="35">
        <v>1</v>
      </c>
      <c r="AA151" s="35">
        <v>1</v>
      </c>
      <c r="AB151" s="35">
        <v>0</v>
      </c>
      <c r="AC151" s="35">
        <v>0</v>
      </c>
      <c r="AD151" s="35">
        <v>1</v>
      </c>
      <c r="AE151" s="35">
        <v>1</v>
      </c>
      <c r="AF151" s="35">
        <v>0</v>
      </c>
      <c r="AG151" s="35">
        <v>0</v>
      </c>
      <c r="AH151" s="35">
        <v>0</v>
      </c>
      <c r="AI151" s="36">
        <f t="shared" si="16"/>
        <v>7</v>
      </c>
      <c r="AJ151" s="37">
        <f t="shared" si="17"/>
        <v>1</v>
      </c>
      <c r="AK151" s="38">
        <f t="shared" si="18"/>
        <v>7</v>
      </c>
      <c r="AL151" s="71" t="s">
        <v>2117</v>
      </c>
      <c r="AO151">
        <f t="shared" si="14"/>
        <v>7</v>
      </c>
      <c r="AP151">
        <f t="shared" si="15"/>
        <v>4</v>
      </c>
      <c r="AS151" s="74">
        <f t="shared" si="19"/>
        <v>0.58333333333333337</v>
      </c>
      <c r="AT151">
        <f t="shared" si="20"/>
        <v>4</v>
      </c>
      <c r="AW151" s="97">
        <v>0</v>
      </c>
      <c r="AX151">
        <v>3.6669999999999998</v>
      </c>
    </row>
    <row r="152" spans="2:50">
      <c r="B152" s="39" t="s">
        <v>916</v>
      </c>
      <c r="C152" s="39" t="s">
        <v>917</v>
      </c>
      <c r="D152" s="39">
        <v>33914</v>
      </c>
      <c r="E152" s="35">
        <v>0</v>
      </c>
      <c r="F152" s="63">
        <v>1</v>
      </c>
      <c r="G152" s="63">
        <v>0</v>
      </c>
      <c r="H152" s="63">
        <v>0</v>
      </c>
      <c r="I152" s="63">
        <v>0</v>
      </c>
      <c r="J152" s="63">
        <v>1</v>
      </c>
      <c r="K152" s="63">
        <v>0</v>
      </c>
      <c r="L152" s="35">
        <v>0</v>
      </c>
      <c r="M152" s="35">
        <v>0</v>
      </c>
      <c r="N152" s="35">
        <v>1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16"/>
        <v>3</v>
      </c>
      <c r="AJ152" s="37">
        <f t="shared" si="17"/>
        <v>1</v>
      </c>
      <c r="AK152" s="38">
        <f t="shared" si="18"/>
        <v>3</v>
      </c>
      <c r="AL152" s="71" t="s">
        <v>2114</v>
      </c>
      <c r="AO152">
        <f t="shared" si="14"/>
        <v>3</v>
      </c>
      <c r="AP152">
        <f t="shared" si="15"/>
        <v>3.3330000000000002</v>
      </c>
      <c r="AS152" s="74">
        <f t="shared" si="19"/>
        <v>0.25</v>
      </c>
      <c r="AT152">
        <f t="shared" si="20"/>
        <v>3.3330000000000002</v>
      </c>
      <c r="AW152" s="97">
        <v>0</v>
      </c>
      <c r="AX152">
        <v>4</v>
      </c>
    </row>
    <row r="153" spans="2:50">
      <c r="B153" s="39" t="s">
        <v>918</v>
      </c>
      <c r="C153" s="39" t="s">
        <v>919</v>
      </c>
      <c r="D153" s="39">
        <v>33000</v>
      </c>
      <c r="E153" s="35">
        <v>0</v>
      </c>
      <c r="F153" s="63">
        <v>0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35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6">
        <f t="shared" si="16"/>
        <v>0</v>
      </c>
      <c r="AJ153" s="37">
        <f t="shared" si="17"/>
        <v>0</v>
      </c>
      <c r="AK153" s="38">
        <f t="shared" si="18"/>
        <v>0</v>
      </c>
      <c r="AL153" s="71" t="s">
        <v>2120</v>
      </c>
      <c r="AO153">
        <f t="shared" ref="AO153:AO216" si="21">AI153</f>
        <v>0</v>
      </c>
      <c r="AP153">
        <f t="shared" ref="AP153:AP216" si="22">VLOOKUP(AL153,$AO$2:$AP$17,2,FALSE)</f>
        <v>3.6669999999999998</v>
      </c>
      <c r="AS153" s="74">
        <f t="shared" si="19"/>
        <v>0</v>
      </c>
      <c r="AT153">
        <f t="shared" si="20"/>
        <v>3.6669999999999998</v>
      </c>
      <c r="AW153" s="97">
        <v>0</v>
      </c>
      <c r="AX153">
        <v>4</v>
      </c>
    </row>
    <row r="154" spans="2:50">
      <c r="B154" s="39" t="s">
        <v>920</v>
      </c>
      <c r="C154" s="39" t="s">
        <v>921</v>
      </c>
      <c r="D154" s="39">
        <v>33000</v>
      </c>
      <c r="E154" s="35">
        <v>0</v>
      </c>
      <c r="F154" s="63">
        <v>0</v>
      </c>
      <c r="G154" s="63">
        <v>0</v>
      </c>
      <c r="H154" s="63">
        <v>0</v>
      </c>
      <c r="I154" s="63">
        <v>0</v>
      </c>
      <c r="J154" s="63">
        <v>0</v>
      </c>
      <c r="K154" s="63">
        <v>0</v>
      </c>
      <c r="L154" s="35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si="16"/>
        <v>0</v>
      </c>
      <c r="AJ154" s="37">
        <f t="shared" si="17"/>
        <v>0</v>
      </c>
      <c r="AK154" s="38">
        <f t="shared" si="18"/>
        <v>0</v>
      </c>
      <c r="AL154" s="71" t="s">
        <v>2114</v>
      </c>
      <c r="AO154">
        <f t="shared" si="21"/>
        <v>0</v>
      </c>
      <c r="AP154">
        <f t="shared" si="22"/>
        <v>3.3330000000000002</v>
      </c>
      <c r="AS154" s="74">
        <f t="shared" si="19"/>
        <v>0</v>
      </c>
      <c r="AT154">
        <f t="shared" si="20"/>
        <v>3.3330000000000002</v>
      </c>
      <c r="AW154" s="97">
        <v>0</v>
      </c>
      <c r="AX154">
        <v>4</v>
      </c>
    </row>
    <row r="155" spans="2:50">
      <c r="B155" s="39" t="s">
        <v>922</v>
      </c>
      <c r="C155" s="39" t="s">
        <v>923</v>
      </c>
      <c r="D155" s="39">
        <v>33000</v>
      </c>
      <c r="E155" s="35">
        <v>0</v>
      </c>
      <c r="F155" s="63">
        <v>0</v>
      </c>
      <c r="G155" s="63">
        <v>0</v>
      </c>
      <c r="H155" s="63">
        <v>0</v>
      </c>
      <c r="I155" s="63">
        <v>0</v>
      </c>
      <c r="J155" s="63">
        <v>0</v>
      </c>
      <c r="K155" s="63">
        <v>0</v>
      </c>
      <c r="L155" s="35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6">
        <f t="shared" si="16"/>
        <v>0</v>
      </c>
      <c r="AJ155" s="37">
        <f t="shared" si="17"/>
        <v>0</v>
      </c>
      <c r="AK155" s="38">
        <f t="shared" si="18"/>
        <v>0</v>
      </c>
      <c r="AL155" s="71" t="s">
        <v>2116</v>
      </c>
      <c r="AO155">
        <f t="shared" si="21"/>
        <v>0</v>
      </c>
      <c r="AP155">
        <f t="shared" si="22"/>
        <v>2.6669999999999998</v>
      </c>
      <c r="AS155" s="74">
        <f t="shared" si="19"/>
        <v>0</v>
      </c>
      <c r="AT155">
        <f t="shared" si="20"/>
        <v>2.6669999999999998</v>
      </c>
      <c r="AW155" s="97">
        <v>0</v>
      </c>
      <c r="AX155">
        <v>4</v>
      </c>
    </row>
    <row r="156" spans="2:50">
      <c r="B156" s="39" t="s">
        <v>924</v>
      </c>
      <c r="C156" s="39" t="s">
        <v>925</v>
      </c>
      <c r="D156" s="39">
        <v>33000</v>
      </c>
      <c r="E156" s="35">
        <v>0</v>
      </c>
      <c r="F156" s="63">
        <v>0</v>
      </c>
      <c r="G156" s="63">
        <v>0</v>
      </c>
      <c r="H156" s="63">
        <v>0</v>
      </c>
      <c r="I156" s="63">
        <v>0</v>
      </c>
      <c r="J156" s="63">
        <v>0</v>
      </c>
      <c r="K156" s="63">
        <v>0</v>
      </c>
      <c r="L156" s="35">
        <v>0</v>
      </c>
      <c r="M156" s="35">
        <v>0</v>
      </c>
      <c r="N156" s="35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6">
        <f t="shared" si="16"/>
        <v>0</v>
      </c>
      <c r="AJ156" s="37">
        <f t="shared" si="17"/>
        <v>0</v>
      </c>
      <c r="AK156" s="38">
        <f t="shared" si="18"/>
        <v>0</v>
      </c>
      <c r="AL156" s="71" t="s">
        <v>2114</v>
      </c>
      <c r="AO156">
        <f t="shared" si="21"/>
        <v>0</v>
      </c>
      <c r="AP156">
        <f t="shared" si="22"/>
        <v>3.3330000000000002</v>
      </c>
      <c r="AS156" s="74">
        <f t="shared" si="19"/>
        <v>0</v>
      </c>
      <c r="AT156">
        <f t="shared" si="20"/>
        <v>3.3330000000000002</v>
      </c>
      <c r="AW156" s="97">
        <v>0</v>
      </c>
      <c r="AX156">
        <v>4</v>
      </c>
    </row>
    <row r="157" spans="2:50">
      <c r="B157" s="39" t="s">
        <v>1875</v>
      </c>
      <c r="C157" s="39" t="s">
        <v>1876</v>
      </c>
      <c r="D157" s="39">
        <v>33000</v>
      </c>
      <c r="E157" s="35">
        <v>0</v>
      </c>
      <c r="F157" s="63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35">
        <v>0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16"/>
        <v>0</v>
      </c>
      <c r="AJ157" s="37">
        <f t="shared" si="17"/>
        <v>0</v>
      </c>
      <c r="AK157" s="38">
        <f t="shared" si="18"/>
        <v>0</v>
      </c>
      <c r="AL157" s="71" t="s">
        <v>2117</v>
      </c>
      <c r="AO157">
        <f t="shared" si="21"/>
        <v>0</v>
      </c>
      <c r="AP157">
        <f t="shared" si="22"/>
        <v>4</v>
      </c>
      <c r="AS157" s="74">
        <f t="shared" si="19"/>
        <v>0</v>
      </c>
      <c r="AT157">
        <f t="shared" si="20"/>
        <v>4</v>
      </c>
      <c r="AW157" s="97">
        <v>0</v>
      </c>
      <c r="AX157">
        <v>4</v>
      </c>
    </row>
    <row r="158" spans="2:50">
      <c r="B158" s="39" t="s">
        <v>1877</v>
      </c>
      <c r="C158" s="39" t="s">
        <v>1878</v>
      </c>
      <c r="D158" s="39">
        <v>33000</v>
      </c>
      <c r="E158" s="35">
        <v>0</v>
      </c>
      <c r="F158" s="63">
        <v>0</v>
      </c>
      <c r="G158" s="63">
        <v>0</v>
      </c>
      <c r="H158" s="63">
        <v>0</v>
      </c>
      <c r="I158" s="63">
        <v>0</v>
      </c>
      <c r="J158" s="63">
        <v>0</v>
      </c>
      <c r="K158" s="63">
        <v>0</v>
      </c>
      <c r="L158" s="35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16"/>
        <v>0</v>
      </c>
      <c r="AJ158" s="37">
        <f t="shared" si="17"/>
        <v>0</v>
      </c>
      <c r="AK158" s="38">
        <f t="shared" si="18"/>
        <v>0</v>
      </c>
      <c r="AL158" s="71" t="s">
        <v>2119</v>
      </c>
      <c r="AO158">
        <f t="shared" si="21"/>
        <v>0</v>
      </c>
      <c r="AP158">
        <f t="shared" si="22"/>
        <v>2</v>
      </c>
      <c r="AS158" s="74">
        <f t="shared" si="19"/>
        <v>0</v>
      </c>
      <c r="AT158">
        <f t="shared" si="20"/>
        <v>2</v>
      </c>
      <c r="AW158" s="97">
        <v>0</v>
      </c>
      <c r="AX158">
        <v>4</v>
      </c>
    </row>
    <row r="159" spans="2:50">
      <c r="B159" s="39" t="s">
        <v>926</v>
      </c>
      <c r="C159" s="39" t="s">
        <v>927</v>
      </c>
      <c r="D159" s="39">
        <v>33000</v>
      </c>
      <c r="E159" s="35">
        <v>0</v>
      </c>
      <c r="F159" s="63">
        <v>0</v>
      </c>
      <c r="G159" s="63">
        <v>0</v>
      </c>
      <c r="H159" s="63">
        <v>0</v>
      </c>
      <c r="I159" s="63">
        <v>0</v>
      </c>
      <c r="J159" s="63">
        <v>0</v>
      </c>
      <c r="K159" s="63">
        <v>0</v>
      </c>
      <c r="L159" s="35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16"/>
        <v>0</v>
      </c>
      <c r="AJ159" s="37">
        <f t="shared" si="17"/>
        <v>0</v>
      </c>
      <c r="AK159" s="38">
        <f t="shared" si="18"/>
        <v>0</v>
      </c>
      <c r="AL159" s="71" t="s">
        <v>2119</v>
      </c>
      <c r="AO159">
        <f t="shared" si="21"/>
        <v>0</v>
      </c>
      <c r="AP159">
        <f t="shared" si="22"/>
        <v>2</v>
      </c>
      <c r="AS159" s="74">
        <f t="shared" si="19"/>
        <v>0</v>
      </c>
      <c r="AT159">
        <f t="shared" si="20"/>
        <v>2</v>
      </c>
      <c r="AW159" s="97">
        <v>0</v>
      </c>
      <c r="AX159">
        <v>4</v>
      </c>
    </row>
    <row r="160" spans="2:50">
      <c r="B160" s="39" t="s">
        <v>928</v>
      </c>
      <c r="C160" s="39" t="s">
        <v>929</v>
      </c>
      <c r="D160" s="39">
        <v>33000</v>
      </c>
      <c r="E160" s="35">
        <v>0</v>
      </c>
      <c r="F160" s="63">
        <v>0</v>
      </c>
      <c r="G160" s="63">
        <v>0</v>
      </c>
      <c r="H160" s="63">
        <v>0</v>
      </c>
      <c r="I160" s="63">
        <v>0</v>
      </c>
      <c r="J160" s="63">
        <v>0</v>
      </c>
      <c r="K160" s="63">
        <v>0</v>
      </c>
      <c r="L160" s="35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1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1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 t="shared" si="16"/>
        <v>2</v>
      </c>
      <c r="AJ160" s="37">
        <f t="shared" si="17"/>
        <v>1</v>
      </c>
      <c r="AK160" s="38">
        <f t="shared" si="18"/>
        <v>2</v>
      </c>
      <c r="AL160" s="71" t="s">
        <v>2125</v>
      </c>
      <c r="AO160">
        <f t="shared" si="21"/>
        <v>2</v>
      </c>
      <c r="AP160">
        <f t="shared" si="22"/>
        <v>1.333</v>
      </c>
      <c r="AS160" s="74">
        <f t="shared" si="19"/>
        <v>0.16666666666666666</v>
      </c>
      <c r="AT160">
        <f t="shared" si="20"/>
        <v>1.333</v>
      </c>
      <c r="AW160" s="97">
        <v>0</v>
      </c>
      <c r="AX160">
        <v>4</v>
      </c>
    </row>
    <row r="161" spans="2:50">
      <c r="B161" s="39" t="s">
        <v>930</v>
      </c>
      <c r="C161" s="39" t="s">
        <v>931</v>
      </c>
      <c r="D161" s="39">
        <v>33000</v>
      </c>
      <c r="E161" s="35">
        <v>0</v>
      </c>
      <c r="F161" s="63">
        <v>0</v>
      </c>
      <c r="G161" s="63">
        <v>0</v>
      </c>
      <c r="H161" s="63">
        <v>0</v>
      </c>
      <c r="I161" s="63">
        <v>0</v>
      </c>
      <c r="J161" s="63">
        <v>0</v>
      </c>
      <c r="K161" s="63">
        <v>0</v>
      </c>
      <c r="L161" s="35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1</v>
      </c>
      <c r="W161" s="35">
        <v>0</v>
      </c>
      <c r="X161" s="35">
        <v>0</v>
      </c>
      <c r="Y161" s="35">
        <v>0</v>
      </c>
      <c r="Z161" s="35">
        <v>1</v>
      </c>
      <c r="AA161" s="35">
        <v>0</v>
      </c>
      <c r="AB161" s="35">
        <v>0</v>
      </c>
      <c r="AC161" s="35">
        <v>0</v>
      </c>
      <c r="AD161" s="35">
        <v>1</v>
      </c>
      <c r="AE161" s="35">
        <v>0</v>
      </c>
      <c r="AF161" s="35">
        <v>1</v>
      </c>
      <c r="AG161" s="35">
        <v>0</v>
      </c>
      <c r="AH161" s="35">
        <v>0</v>
      </c>
      <c r="AI161" s="36">
        <f t="shared" si="16"/>
        <v>4</v>
      </c>
      <c r="AJ161" s="37">
        <f t="shared" si="17"/>
        <v>1</v>
      </c>
      <c r="AK161" s="38">
        <f t="shared" si="18"/>
        <v>4</v>
      </c>
      <c r="AL161" s="71" t="s">
        <v>2114</v>
      </c>
      <c r="AO161">
        <f t="shared" si="21"/>
        <v>4</v>
      </c>
      <c r="AP161">
        <f t="shared" si="22"/>
        <v>3.3330000000000002</v>
      </c>
      <c r="AS161" s="74">
        <f t="shared" si="19"/>
        <v>0.33333333333333331</v>
      </c>
      <c r="AT161">
        <f t="shared" si="20"/>
        <v>3.3330000000000002</v>
      </c>
      <c r="AW161" s="97">
        <v>0</v>
      </c>
      <c r="AX161">
        <v>4</v>
      </c>
    </row>
    <row r="162" spans="2:50">
      <c r="B162" s="39" t="s">
        <v>1879</v>
      </c>
      <c r="C162" s="39" t="s">
        <v>1880</v>
      </c>
      <c r="D162" s="39">
        <v>33000</v>
      </c>
      <c r="E162" s="35">
        <v>0</v>
      </c>
      <c r="F162" s="63">
        <v>0</v>
      </c>
      <c r="G162" s="63">
        <v>0</v>
      </c>
      <c r="H162" s="63">
        <v>0</v>
      </c>
      <c r="I162" s="63">
        <v>0</v>
      </c>
      <c r="J162" s="63">
        <v>0</v>
      </c>
      <c r="K162" s="63">
        <v>0</v>
      </c>
      <c r="L162" s="35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6"/>
        <v>0</v>
      </c>
      <c r="AJ162" s="37">
        <f t="shared" si="17"/>
        <v>0</v>
      </c>
      <c r="AK162" s="38">
        <f t="shared" si="18"/>
        <v>0</v>
      </c>
      <c r="AL162" s="71" t="s">
        <v>2123</v>
      </c>
      <c r="AO162">
        <f t="shared" si="21"/>
        <v>0</v>
      </c>
      <c r="AP162">
        <f t="shared" si="22"/>
        <v>2.3330000000000002</v>
      </c>
      <c r="AS162" s="74">
        <f t="shared" si="19"/>
        <v>0</v>
      </c>
      <c r="AT162">
        <f t="shared" si="20"/>
        <v>2.3330000000000002</v>
      </c>
      <c r="AW162" s="97">
        <v>0</v>
      </c>
      <c r="AX162">
        <v>4</v>
      </c>
    </row>
    <row r="163" spans="2:50">
      <c r="B163" s="39" t="s">
        <v>1881</v>
      </c>
      <c r="C163" s="39" t="s">
        <v>1882</v>
      </c>
      <c r="D163" s="39">
        <v>33000</v>
      </c>
      <c r="E163" s="35">
        <v>0</v>
      </c>
      <c r="F163" s="63">
        <v>0</v>
      </c>
      <c r="G163" s="63">
        <v>0</v>
      </c>
      <c r="H163" s="63">
        <v>0</v>
      </c>
      <c r="I163" s="63">
        <v>0</v>
      </c>
      <c r="J163" s="63">
        <v>0</v>
      </c>
      <c r="K163" s="63">
        <v>0</v>
      </c>
      <c r="L163" s="35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6"/>
        <v>0</v>
      </c>
      <c r="AJ163" s="37">
        <f t="shared" si="17"/>
        <v>0</v>
      </c>
      <c r="AK163" s="38">
        <f t="shared" si="18"/>
        <v>0</v>
      </c>
      <c r="AL163" s="71" t="s">
        <v>2127</v>
      </c>
      <c r="AO163">
        <f t="shared" si="21"/>
        <v>0</v>
      </c>
      <c r="AP163">
        <f t="shared" si="22"/>
        <v>1.667</v>
      </c>
      <c r="AS163" s="74">
        <f t="shared" si="19"/>
        <v>0</v>
      </c>
      <c r="AT163">
        <f t="shared" si="20"/>
        <v>1.667</v>
      </c>
      <c r="AW163" s="97">
        <v>0</v>
      </c>
      <c r="AX163">
        <v>4</v>
      </c>
    </row>
    <row r="164" spans="2:50">
      <c r="B164" s="39" t="s">
        <v>1883</v>
      </c>
      <c r="C164" s="39" t="s">
        <v>1884</v>
      </c>
      <c r="D164" s="39">
        <v>33000</v>
      </c>
      <c r="E164" s="35">
        <v>0</v>
      </c>
      <c r="F164" s="63">
        <v>0</v>
      </c>
      <c r="G164" s="63">
        <v>1</v>
      </c>
      <c r="H164" s="63">
        <v>0</v>
      </c>
      <c r="I164" s="63">
        <v>0</v>
      </c>
      <c r="J164" s="63">
        <v>0</v>
      </c>
      <c r="K164" s="63">
        <v>0</v>
      </c>
      <c r="L164" s="35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6"/>
        <v>1</v>
      </c>
      <c r="AJ164" s="37">
        <f t="shared" si="17"/>
        <v>1</v>
      </c>
      <c r="AK164" s="38">
        <f t="shared" si="18"/>
        <v>1</v>
      </c>
      <c r="AL164" s="71" t="s">
        <v>2123</v>
      </c>
      <c r="AO164">
        <f t="shared" si="21"/>
        <v>1</v>
      </c>
      <c r="AP164">
        <f t="shared" si="22"/>
        <v>2.3330000000000002</v>
      </c>
      <c r="AS164" s="74">
        <f t="shared" si="19"/>
        <v>8.3333333333333329E-2</v>
      </c>
      <c r="AT164">
        <f t="shared" si="20"/>
        <v>2.3330000000000002</v>
      </c>
      <c r="AW164" s="97">
        <v>0</v>
      </c>
      <c r="AX164">
        <v>4</v>
      </c>
    </row>
    <row r="165" spans="2:50">
      <c r="B165" s="39" t="s">
        <v>932</v>
      </c>
      <c r="C165" s="39" t="s">
        <v>933</v>
      </c>
      <c r="D165" s="39">
        <v>33000</v>
      </c>
      <c r="E165" s="35">
        <v>0</v>
      </c>
      <c r="F165" s="63">
        <v>0</v>
      </c>
      <c r="G165" s="63">
        <v>0</v>
      </c>
      <c r="H165" s="63">
        <v>0</v>
      </c>
      <c r="I165" s="63">
        <v>0</v>
      </c>
      <c r="J165" s="63">
        <v>0</v>
      </c>
      <c r="K165" s="63">
        <v>0</v>
      </c>
      <c r="L165" s="35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6"/>
        <v>0</v>
      </c>
      <c r="AJ165" s="37">
        <f t="shared" si="17"/>
        <v>0</v>
      </c>
      <c r="AK165" s="38">
        <f t="shared" si="18"/>
        <v>0</v>
      </c>
      <c r="AL165" s="71" t="s">
        <v>2126</v>
      </c>
      <c r="AO165">
        <f t="shared" si="21"/>
        <v>0</v>
      </c>
      <c r="AP165">
        <f t="shared" si="22"/>
        <v>0.66700000000000004</v>
      </c>
      <c r="AS165" s="74">
        <f t="shared" si="19"/>
        <v>0</v>
      </c>
      <c r="AT165">
        <f t="shared" si="20"/>
        <v>0.66700000000000004</v>
      </c>
      <c r="AW165" s="97">
        <v>8.3333333333333329E-2</v>
      </c>
      <c r="AX165">
        <v>1.667</v>
      </c>
    </row>
    <row r="166" spans="2:50">
      <c r="B166" s="39" t="s">
        <v>934</v>
      </c>
      <c r="C166" s="39" t="s">
        <v>935</v>
      </c>
      <c r="D166" s="39">
        <v>33000</v>
      </c>
      <c r="E166" s="35">
        <v>0</v>
      </c>
      <c r="F166" s="63">
        <v>1</v>
      </c>
      <c r="G166" s="63">
        <v>0</v>
      </c>
      <c r="H166" s="63">
        <v>0</v>
      </c>
      <c r="I166" s="63">
        <v>0</v>
      </c>
      <c r="J166" s="63">
        <v>0</v>
      </c>
      <c r="K166" s="63">
        <v>0</v>
      </c>
      <c r="L166" s="35">
        <v>1</v>
      </c>
      <c r="M166" s="35">
        <v>0</v>
      </c>
      <c r="N166" s="35">
        <v>1</v>
      </c>
      <c r="O166" s="35">
        <v>0</v>
      </c>
      <c r="P166" s="35">
        <v>0</v>
      </c>
      <c r="Q166" s="35">
        <v>0</v>
      </c>
      <c r="R166" s="35">
        <v>1</v>
      </c>
      <c r="S166" s="35">
        <v>0</v>
      </c>
      <c r="T166" s="35">
        <v>1</v>
      </c>
      <c r="U166" s="35">
        <v>0</v>
      </c>
      <c r="V166" s="35">
        <v>1</v>
      </c>
      <c r="W166" s="35">
        <v>0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1</v>
      </c>
      <c r="AE166" s="35">
        <v>0</v>
      </c>
      <c r="AF166" s="35">
        <v>1</v>
      </c>
      <c r="AG166" s="35">
        <v>0</v>
      </c>
      <c r="AH166" s="35">
        <v>0</v>
      </c>
      <c r="AI166" s="36">
        <f t="shared" si="16"/>
        <v>8</v>
      </c>
      <c r="AJ166" s="37">
        <f t="shared" si="17"/>
        <v>1</v>
      </c>
      <c r="AK166" s="38">
        <f t="shared" si="18"/>
        <v>8</v>
      </c>
      <c r="AL166" s="71" t="s">
        <v>2115</v>
      </c>
      <c r="AO166">
        <f t="shared" si="21"/>
        <v>8</v>
      </c>
      <c r="AP166">
        <f t="shared" si="22"/>
        <v>3</v>
      </c>
      <c r="AS166" s="74">
        <f t="shared" si="19"/>
        <v>0.66666666666666663</v>
      </c>
      <c r="AT166">
        <f t="shared" si="20"/>
        <v>3</v>
      </c>
      <c r="AW166" s="97">
        <v>8.3333333333333329E-2</v>
      </c>
      <c r="AX166">
        <v>2</v>
      </c>
    </row>
    <row r="167" spans="2:50">
      <c r="B167" s="39" t="s">
        <v>1885</v>
      </c>
      <c r="C167" s="39" t="s">
        <v>1886</v>
      </c>
      <c r="D167" s="39">
        <v>33000</v>
      </c>
      <c r="E167" s="35">
        <v>0</v>
      </c>
      <c r="F167" s="63">
        <v>0</v>
      </c>
      <c r="G167" s="63">
        <v>0</v>
      </c>
      <c r="H167" s="63">
        <v>0</v>
      </c>
      <c r="I167" s="63">
        <v>0</v>
      </c>
      <c r="J167" s="63">
        <v>0</v>
      </c>
      <c r="K167" s="63">
        <v>0</v>
      </c>
      <c r="L167" s="35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6"/>
        <v>0</v>
      </c>
      <c r="AJ167" s="37">
        <f t="shared" si="17"/>
        <v>0</v>
      </c>
      <c r="AK167" s="38">
        <f t="shared" si="18"/>
        <v>0</v>
      </c>
      <c r="AL167" s="71" t="s">
        <v>2127</v>
      </c>
      <c r="AO167">
        <f t="shared" si="21"/>
        <v>0</v>
      </c>
      <c r="AP167">
        <f t="shared" si="22"/>
        <v>1.667</v>
      </c>
      <c r="AS167" s="74">
        <f t="shared" si="19"/>
        <v>0</v>
      </c>
      <c r="AT167">
        <f t="shared" si="20"/>
        <v>1.667</v>
      </c>
      <c r="AW167" s="97">
        <v>8.3333333333333329E-2</v>
      </c>
      <c r="AX167">
        <v>2.3330000000000002</v>
      </c>
    </row>
    <row r="168" spans="2:50">
      <c r="B168" s="39" t="s">
        <v>618</v>
      </c>
      <c r="C168" s="39" t="s">
        <v>619</v>
      </c>
      <c r="D168" s="39">
        <v>33000</v>
      </c>
      <c r="E168" s="35">
        <v>0</v>
      </c>
      <c r="F168" s="63">
        <v>0</v>
      </c>
      <c r="G168" s="63">
        <v>0</v>
      </c>
      <c r="H168" s="63">
        <v>0</v>
      </c>
      <c r="I168" s="63">
        <v>0</v>
      </c>
      <c r="J168" s="63">
        <v>0</v>
      </c>
      <c r="K168" s="63">
        <v>0</v>
      </c>
      <c r="L168" s="35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6"/>
        <v>0</v>
      </c>
      <c r="AJ168" s="37">
        <f t="shared" si="17"/>
        <v>0</v>
      </c>
      <c r="AK168" s="38">
        <f t="shared" si="18"/>
        <v>0</v>
      </c>
      <c r="AL168" s="71" t="s">
        <v>2126</v>
      </c>
      <c r="AO168">
        <f t="shared" si="21"/>
        <v>0</v>
      </c>
      <c r="AP168">
        <f t="shared" si="22"/>
        <v>0.66700000000000004</v>
      </c>
      <c r="AS168" s="74">
        <f t="shared" si="19"/>
        <v>0</v>
      </c>
      <c r="AT168">
        <f t="shared" si="20"/>
        <v>0.66700000000000004</v>
      </c>
      <c r="AW168" s="97">
        <v>8.3333333333333329E-2</v>
      </c>
      <c r="AX168">
        <v>2.6669999999999998</v>
      </c>
    </row>
    <row r="169" spans="2:50">
      <c r="B169" s="39" t="s">
        <v>1887</v>
      </c>
      <c r="C169" s="39" t="s">
        <v>1888</v>
      </c>
      <c r="D169" s="39">
        <v>33000</v>
      </c>
      <c r="E169" s="35">
        <v>0</v>
      </c>
      <c r="F169" s="63">
        <v>0</v>
      </c>
      <c r="G169" s="63">
        <v>0</v>
      </c>
      <c r="H169" s="63">
        <v>0</v>
      </c>
      <c r="I169" s="63">
        <v>0</v>
      </c>
      <c r="J169" s="63">
        <v>0</v>
      </c>
      <c r="K169" s="63">
        <v>0</v>
      </c>
      <c r="L169" s="35">
        <v>0</v>
      </c>
      <c r="M169" s="35">
        <v>0</v>
      </c>
      <c r="N169" s="35">
        <v>1</v>
      </c>
      <c r="O169" s="35">
        <v>0</v>
      </c>
      <c r="P169" s="35">
        <v>0</v>
      </c>
      <c r="Q169" s="35">
        <v>0</v>
      </c>
      <c r="R169" s="35">
        <v>1</v>
      </c>
      <c r="S169" s="35">
        <v>0</v>
      </c>
      <c r="T169" s="35">
        <v>1</v>
      </c>
      <c r="U169" s="35">
        <v>0</v>
      </c>
      <c r="V169" s="35">
        <v>1</v>
      </c>
      <c r="W169" s="35">
        <v>0</v>
      </c>
      <c r="X169" s="35">
        <v>0</v>
      </c>
      <c r="Y169" s="35">
        <v>0</v>
      </c>
      <c r="Z169" s="35">
        <v>1</v>
      </c>
      <c r="AA169" s="35">
        <v>0</v>
      </c>
      <c r="AB169" s="35">
        <v>0</v>
      </c>
      <c r="AC169" s="35">
        <v>0</v>
      </c>
      <c r="AD169" s="35">
        <v>1</v>
      </c>
      <c r="AE169" s="35">
        <v>0</v>
      </c>
      <c r="AF169" s="35">
        <v>0</v>
      </c>
      <c r="AG169" s="35">
        <v>0</v>
      </c>
      <c r="AH169" s="35">
        <v>0</v>
      </c>
      <c r="AI169" s="36">
        <f t="shared" si="16"/>
        <v>6</v>
      </c>
      <c r="AJ169" s="37">
        <f t="shared" si="17"/>
        <v>1</v>
      </c>
      <c r="AK169" s="38">
        <f t="shared" si="18"/>
        <v>6</v>
      </c>
      <c r="AL169" s="71" t="s">
        <v>2114</v>
      </c>
      <c r="AO169">
        <f t="shared" si="21"/>
        <v>6</v>
      </c>
      <c r="AP169">
        <f t="shared" si="22"/>
        <v>3.3330000000000002</v>
      </c>
      <c r="AS169" s="74">
        <f t="shared" si="19"/>
        <v>0.5</v>
      </c>
      <c r="AT169">
        <f t="shared" si="20"/>
        <v>3.3330000000000002</v>
      </c>
      <c r="AW169" s="97">
        <v>8.3333333333333329E-2</v>
      </c>
      <c r="AX169">
        <v>2.6669999999999998</v>
      </c>
    </row>
    <row r="170" spans="2:50">
      <c r="B170" s="39" t="s">
        <v>936</v>
      </c>
      <c r="C170" s="39" t="s">
        <v>937</v>
      </c>
      <c r="D170" s="39">
        <v>33000</v>
      </c>
      <c r="E170" s="35">
        <v>0</v>
      </c>
      <c r="F170" s="63">
        <v>1</v>
      </c>
      <c r="G170" s="63">
        <v>0</v>
      </c>
      <c r="H170" s="63">
        <v>1</v>
      </c>
      <c r="I170" s="63">
        <v>0</v>
      </c>
      <c r="J170" s="63">
        <v>1</v>
      </c>
      <c r="K170" s="63">
        <v>0</v>
      </c>
      <c r="L170" s="35">
        <v>1</v>
      </c>
      <c r="M170" s="35">
        <v>0</v>
      </c>
      <c r="N170" s="35">
        <v>1</v>
      </c>
      <c r="O170" s="35">
        <v>0</v>
      </c>
      <c r="P170" s="35">
        <v>0</v>
      </c>
      <c r="Q170" s="35">
        <v>0</v>
      </c>
      <c r="R170" s="35">
        <v>1</v>
      </c>
      <c r="S170" s="35">
        <v>0</v>
      </c>
      <c r="T170" s="35">
        <v>1</v>
      </c>
      <c r="U170" s="35">
        <v>0</v>
      </c>
      <c r="V170" s="35">
        <v>1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1</v>
      </c>
      <c r="AE170" s="35">
        <v>0</v>
      </c>
      <c r="AF170" s="35">
        <v>1</v>
      </c>
      <c r="AG170" s="35">
        <v>0</v>
      </c>
      <c r="AH170" s="35">
        <v>0</v>
      </c>
      <c r="AI170" s="36">
        <f t="shared" si="16"/>
        <v>10</v>
      </c>
      <c r="AJ170" s="37">
        <f t="shared" si="17"/>
        <v>1</v>
      </c>
      <c r="AK170" s="38">
        <f t="shared" si="18"/>
        <v>10</v>
      </c>
      <c r="AL170" s="71" t="s">
        <v>2114</v>
      </c>
      <c r="AO170">
        <f t="shared" si="21"/>
        <v>10</v>
      </c>
      <c r="AP170">
        <f t="shared" si="22"/>
        <v>3.3330000000000002</v>
      </c>
      <c r="AS170" s="74">
        <f t="shared" si="19"/>
        <v>0.83333333333333337</v>
      </c>
      <c r="AT170">
        <f t="shared" si="20"/>
        <v>3.3330000000000002</v>
      </c>
      <c r="AW170" s="97">
        <v>8.3333333333333329E-2</v>
      </c>
      <c r="AX170">
        <v>2.6669999999999998</v>
      </c>
    </row>
    <row r="171" spans="2:50">
      <c r="B171" s="39" t="s">
        <v>938</v>
      </c>
      <c r="C171" s="39" t="s">
        <v>939</v>
      </c>
      <c r="D171" s="39">
        <v>33000</v>
      </c>
      <c r="E171" s="35">
        <v>0</v>
      </c>
      <c r="F171" s="63">
        <v>0</v>
      </c>
      <c r="G171" s="63">
        <v>0</v>
      </c>
      <c r="H171" s="63">
        <v>0</v>
      </c>
      <c r="I171" s="63">
        <v>0</v>
      </c>
      <c r="J171" s="63">
        <v>0</v>
      </c>
      <c r="K171" s="63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6">
        <f t="shared" si="16"/>
        <v>0</v>
      </c>
      <c r="AJ171" s="37">
        <f t="shared" si="17"/>
        <v>0</v>
      </c>
      <c r="AK171" s="38">
        <f t="shared" si="18"/>
        <v>0</v>
      </c>
      <c r="AL171" s="71" t="s">
        <v>2120</v>
      </c>
      <c r="AO171">
        <f t="shared" si="21"/>
        <v>0</v>
      </c>
      <c r="AP171">
        <f t="shared" si="22"/>
        <v>3.6669999999999998</v>
      </c>
      <c r="AS171" s="74">
        <f t="shared" si="19"/>
        <v>0</v>
      </c>
      <c r="AT171">
        <f t="shared" si="20"/>
        <v>3.6669999999999998</v>
      </c>
      <c r="AW171" s="97">
        <v>8.3333333333333329E-2</v>
      </c>
      <c r="AX171">
        <v>2.6669999999999998</v>
      </c>
    </row>
    <row r="172" spans="2:50">
      <c r="B172" s="39" t="s">
        <v>940</v>
      </c>
      <c r="C172" s="39" t="s">
        <v>941</v>
      </c>
      <c r="D172" s="39">
        <v>33000</v>
      </c>
      <c r="E172" s="35">
        <v>0</v>
      </c>
      <c r="F172" s="63">
        <v>0</v>
      </c>
      <c r="G172" s="63">
        <v>0</v>
      </c>
      <c r="H172" s="63">
        <v>0</v>
      </c>
      <c r="I172" s="63">
        <v>0</v>
      </c>
      <c r="J172" s="63">
        <v>0</v>
      </c>
      <c r="K172" s="63">
        <v>0</v>
      </c>
      <c r="L172" s="35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6">
        <f t="shared" si="16"/>
        <v>0</v>
      </c>
      <c r="AJ172" s="37">
        <f t="shared" si="17"/>
        <v>0</v>
      </c>
      <c r="AK172" s="38">
        <f t="shared" si="18"/>
        <v>0</v>
      </c>
      <c r="AL172" s="71" t="s">
        <v>2116</v>
      </c>
      <c r="AO172">
        <f t="shared" si="21"/>
        <v>0</v>
      </c>
      <c r="AP172">
        <f t="shared" si="22"/>
        <v>2.6669999999999998</v>
      </c>
      <c r="AS172" s="74">
        <f t="shared" si="19"/>
        <v>0</v>
      </c>
      <c r="AT172">
        <f t="shared" si="20"/>
        <v>2.6669999999999998</v>
      </c>
      <c r="AW172" s="97">
        <v>8.3333333333333329E-2</v>
      </c>
      <c r="AX172">
        <v>3</v>
      </c>
    </row>
    <row r="173" spans="2:50">
      <c r="B173" s="39" t="s">
        <v>942</v>
      </c>
      <c r="C173" s="39" t="s">
        <v>943</v>
      </c>
      <c r="D173" s="39">
        <v>33000</v>
      </c>
      <c r="E173" s="35">
        <v>0</v>
      </c>
      <c r="F173" s="63">
        <v>0</v>
      </c>
      <c r="G173" s="63">
        <v>0</v>
      </c>
      <c r="H173" s="63">
        <v>0</v>
      </c>
      <c r="I173" s="63">
        <v>0</v>
      </c>
      <c r="J173" s="63">
        <v>0</v>
      </c>
      <c r="K173" s="63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6"/>
        <v>0</v>
      </c>
      <c r="AJ173" s="37">
        <f t="shared" si="17"/>
        <v>0</v>
      </c>
      <c r="AK173" s="38">
        <f t="shared" si="18"/>
        <v>0</v>
      </c>
      <c r="AL173" s="71" t="s">
        <v>2119</v>
      </c>
      <c r="AO173">
        <f t="shared" si="21"/>
        <v>0</v>
      </c>
      <c r="AP173">
        <f t="shared" si="22"/>
        <v>2</v>
      </c>
      <c r="AS173" s="74">
        <f t="shared" si="19"/>
        <v>0</v>
      </c>
      <c r="AT173">
        <f t="shared" si="20"/>
        <v>2</v>
      </c>
      <c r="AW173" s="97">
        <v>8.3333333333333329E-2</v>
      </c>
      <c r="AX173">
        <v>3.3330000000000002</v>
      </c>
    </row>
    <row r="174" spans="2:50">
      <c r="B174" s="39" t="s">
        <v>944</v>
      </c>
      <c r="C174" s="39" t="s">
        <v>945</v>
      </c>
      <c r="D174" s="39">
        <v>33000</v>
      </c>
      <c r="E174" s="35">
        <v>0</v>
      </c>
      <c r="F174" s="63">
        <v>0</v>
      </c>
      <c r="G174" s="63">
        <v>1</v>
      </c>
      <c r="H174" s="63">
        <v>0</v>
      </c>
      <c r="I174" s="63">
        <v>0</v>
      </c>
      <c r="J174" s="63">
        <v>0</v>
      </c>
      <c r="K174" s="63">
        <v>0</v>
      </c>
      <c r="L174" s="35">
        <v>0</v>
      </c>
      <c r="M174" s="35">
        <v>1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1</v>
      </c>
      <c r="V174" s="35">
        <v>0</v>
      </c>
      <c r="W174" s="35">
        <v>0</v>
      </c>
      <c r="X174" s="35">
        <v>0</v>
      </c>
      <c r="Y174" s="35">
        <v>1</v>
      </c>
      <c r="Z174" s="35">
        <v>0</v>
      </c>
      <c r="AA174" s="35">
        <v>1</v>
      </c>
      <c r="AB174" s="35">
        <v>0</v>
      </c>
      <c r="AC174" s="35">
        <v>1</v>
      </c>
      <c r="AD174" s="35">
        <v>0</v>
      </c>
      <c r="AE174" s="35">
        <v>1</v>
      </c>
      <c r="AF174" s="35">
        <v>0</v>
      </c>
      <c r="AG174" s="35">
        <v>0</v>
      </c>
      <c r="AH174" s="35">
        <v>0</v>
      </c>
      <c r="AI174" s="36">
        <f t="shared" si="16"/>
        <v>7</v>
      </c>
      <c r="AJ174" s="37">
        <f t="shared" si="17"/>
        <v>1</v>
      </c>
      <c r="AK174" s="38">
        <f t="shared" si="18"/>
        <v>7</v>
      </c>
      <c r="AL174" s="71" t="s">
        <v>2120</v>
      </c>
      <c r="AO174">
        <f t="shared" si="21"/>
        <v>7</v>
      </c>
      <c r="AP174">
        <f t="shared" si="22"/>
        <v>3.6669999999999998</v>
      </c>
      <c r="AS174" s="74">
        <f t="shared" si="19"/>
        <v>0.58333333333333337</v>
      </c>
      <c r="AT174">
        <f t="shared" si="20"/>
        <v>3.6669999999999998</v>
      </c>
      <c r="AW174" s="97">
        <v>8.3333333333333329E-2</v>
      </c>
      <c r="AX174">
        <v>3.3330000000000002</v>
      </c>
    </row>
    <row r="175" spans="2:50">
      <c r="B175" s="39" t="s">
        <v>1889</v>
      </c>
      <c r="C175" s="39" t="s">
        <v>1890</v>
      </c>
      <c r="D175" s="39">
        <v>33000</v>
      </c>
      <c r="E175" s="35">
        <v>0</v>
      </c>
      <c r="F175" s="63">
        <v>0</v>
      </c>
      <c r="G175" s="63">
        <v>0</v>
      </c>
      <c r="H175" s="63">
        <v>0</v>
      </c>
      <c r="I175" s="63">
        <v>0</v>
      </c>
      <c r="J175" s="63">
        <v>0</v>
      </c>
      <c r="K175" s="63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6"/>
        <v>0</v>
      </c>
      <c r="AJ175" s="37">
        <f t="shared" si="17"/>
        <v>0</v>
      </c>
      <c r="AK175" s="38">
        <f t="shared" si="18"/>
        <v>0</v>
      </c>
      <c r="AL175" s="71" t="s">
        <v>2120</v>
      </c>
      <c r="AO175">
        <f t="shared" si="21"/>
        <v>0</v>
      </c>
      <c r="AP175">
        <f t="shared" si="22"/>
        <v>3.6669999999999998</v>
      </c>
      <c r="AS175" s="74">
        <f t="shared" si="19"/>
        <v>0</v>
      </c>
      <c r="AT175">
        <f t="shared" si="20"/>
        <v>3.6669999999999998</v>
      </c>
      <c r="AW175" s="97">
        <v>8.3333333333333329E-2</v>
      </c>
      <c r="AX175">
        <v>3.6669999999999998</v>
      </c>
    </row>
    <row r="176" spans="2:50">
      <c r="B176" s="39" t="s">
        <v>1891</v>
      </c>
      <c r="C176" s="39" t="s">
        <v>1892</v>
      </c>
      <c r="D176" s="39">
        <v>33000</v>
      </c>
      <c r="E176" s="35">
        <v>0</v>
      </c>
      <c r="F176" s="63">
        <v>0</v>
      </c>
      <c r="G176" s="63">
        <v>0</v>
      </c>
      <c r="H176" s="63">
        <v>0</v>
      </c>
      <c r="I176" s="63">
        <v>0</v>
      </c>
      <c r="J176" s="63">
        <v>0</v>
      </c>
      <c r="K176" s="63">
        <v>0</v>
      </c>
      <c r="L176" s="35">
        <v>0</v>
      </c>
      <c r="M176" s="35">
        <v>1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1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1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6">
        <f t="shared" si="16"/>
        <v>3</v>
      </c>
      <c r="AJ176" s="37">
        <f t="shared" si="17"/>
        <v>1</v>
      </c>
      <c r="AK176" s="38">
        <f t="shared" si="18"/>
        <v>3</v>
      </c>
      <c r="AL176" s="71" t="s">
        <v>2114</v>
      </c>
      <c r="AO176">
        <f t="shared" si="21"/>
        <v>3</v>
      </c>
      <c r="AP176">
        <f t="shared" si="22"/>
        <v>3.3330000000000002</v>
      </c>
      <c r="AS176" s="74">
        <f t="shared" si="19"/>
        <v>0.25</v>
      </c>
      <c r="AT176">
        <f t="shared" si="20"/>
        <v>3.3330000000000002</v>
      </c>
      <c r="AW176" s="97">
        <v>8.3333333333333329E-2</v>
      </c>
      <c r="AX176">
        <v>3.6669999999999998</v>
      </c>
    </row>
    <row r="177" spans="2:50">
      <c r="B177" s="39" t="s">
        <v>946</v>
      </c>
      <c r="C177" s="39" t="s">
        <v>947</v>
      </c>
      <c r="D177" s="39">
        <v>33000</v>
      </c>
      <c r="E177" s="35">
        <v>0</v>
      </c>
      <c r="F177" s="63">
        <v>1</v>
      </c>
      <c r="G177" s="63">
        <v>0</v>
      </c>
      <c r="H177" s="63">
        <v>0</v>
      </c>
      <c r="I177" s="63">
        <v>0</v>
      </c>
      <c r="J177" s="63">
        <v>0</v>
      </c>
      <c r="K177" s="63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ref="AI177:AI240" si="23">SUM(E177:AH177)</f>
        <v>1</v>
      </c>
      <c r="AJ177" s="37">
        <f t="shared" ref="AJ177:AJ240" si="24">IF(AI177=0,0,1)</f>
        <v>1</v>
      </c>
      <c r="AK177" s="38">
        <f t="shared" ref="AK177:AK240" si="25">SUMPRODUCT($E$20:$AH$20,E177:AH177)</f>
        <v>1</v>
      </c>
      <c r="AL177" s="71" t="s">
        <v>2120</v>
      </c>
      <c r="AO177">
        <f t="shared" si="21"/>
        <v>1</v>
      </c>
      <c r="AP177">
        <f t="shared" si="22"/>
        <v>3.6669999999999998</v>
      </c>
      <c r="AS177" s="74">
        <f t="shared" si="19"/>
        <v>8.3333333333333329E-2</v>
      </c>
      <c r="AT177">
        <f t="shared" si="20"/>
        <v>3.6669999999999998</v>
      </c>
      <c r="AW177" s="97">
        <v>8.3333333333333329E-2</v>
      </c>
      <c r="AX177">
        <v>3.6669999999999998</v>
      </c>
    </row>
    <row r="178" spans="2:50">
      <c r="B178" s="39" t="s">
        <v>948</v>
      </c>
      <c r="C178" s="39" t="s">
        <v>949</v>
      </c>
      <c r="D178" s="39">
        <v>33000</v>
      </c>
      <c r="E178" s="35">
        <v>0</v>
      </c>
      <c r="F178" s="63">
        <v>0</v>
      </c>
      <c r="G178" s="63">
        <v>0</v>
      </c>
      <c r="H178" s="63">
        <v>0</v>
      </c>
      <c r="I178" s="63">
        <v>0</v>
      </c>
      <c r="J178" s="63">
        <v>0</v>
      </c>
      <c r="K178" s="63">
        <v>0</v>
      </c>
      <c r="L178" s="35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1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23"/>
        <v>1</v>
      </c>
      <c r="AJ178" s="37">
        <f t="shared" si="24"/>
        <v>1</v>
      </c>
      <c r="AK178" s="38">
        <f t="shared" si="25"/>
        <v>1</v>
      </c>
      <c r="AL178" s="71" t="s">
        <v>2120</v>
      </c>
      <c r="AO178">
        <f t="shared" si="21"/>
        <v>1</v>
      </c>
      <c r="AP178">
        <f t="shared" si="22"/>
        <v>3.6669999999999998</v>
      </c>
      <c r="AS178" s="74">
        <f t="shared" ref="AS178:AS241" si="26">AO178/12</f>
        <v>8.3333333333333329E-2</v>
      </c>
      <c r="AT178">
        <f t="shared" ref="AT178:AT241" si="27">AP178</f>
        <v>3.6669999999999998</v>
      </c>
      <c r="AW178" s="97">
        <v>8.3333333333333329E-2</v>
      </c>
      <c r="AX178">
        <v>3.6669999999999998</v>
      </c>
    </row>
    <row r="179" spans="2:50">
      <c r="B179" s="39" t="s">
        <v>950</v>
      </c>
      <c r="C179" s="39" t="s">
        <v>951</v>
      </c>
      <c r="D179" s="39">
        <v>33000</v>
      </c>
      <c r="E179" s="35">
        <v>0</v>
      </c>
      <c r="F179" s="63">
        <v>0</v>
      </c>
      <c r="G179" s="63">
        <v>0</v>
      </c>
      <c r="H179" s="63">
        <v>0</v>
      </c>
      <c r="I179" s="63">
        <v>0</v>
      </c>
      <c r="J179" s="63">
        <v>0</v>
      </c>
      <c r="K179" s="63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6">
        <f t="shared" si="23"/>
        <v>0</v>
      </c>
      <c r="AJ179" s="37">
        <f t="shared" si="24"/>
        <v>0</v>
      </c>
      <c r="AK179" s="38">
        <f t="shared" si="25"/>
        <v>0</v>
      </c>
      <c r="AL179" s="71" t="s">
        <v>2116</v>
      </c>
      <c r="AO179">
        <f t="shared" si="21"/>
        <v>0</v>
      </c>
      <c r="AP179">
        <f t="shared" si="22"/>
        <v>2.6669999999999998</v>
      </c>
      <c r="AS179" s="74">
        <f t="shared" si="26"/>
        <v>0</v>
      </c>
      <c r="AT179">
        <f t="shared" si="27"/>
        <v>2.6669999999999998</v>
      </c>
      <c r="AW179" s="97">
        <v>8.3333333333333329E-2</v>
      </c>
      <c r="AX179">
        <v>3.6669999999999998</v>
      </c>
    </row>
    <row r="180" spans="2:50">
      <c r="B180" s="39" t="s">
        <v>952</v>
      </c>
      <c r="C180" s="39" t="s">
        <v>953</v>
      </c>
      <c r="D180" s="39">
        <v>33000</v>
      </c>
      <c r="E180" s="35">
        <v>0</v>
      </c>
      <c r="F180" s="63">
        <v>0</v>
      </c>
      <c r="G180" s="63">
        <v>0</v>
      </c>
      <c r="H180" s="63">
        <v>0</v>
      </c>
      <c r="I180" s="63">
        <v>0</v>
      </c>
      <c r="J180" s="63">
        <v>0</v>
      </c>
      <c r="K180" s="63">
        <v>0</v>
      </c>
      <c r="L180" s="35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23"/>
        <v>0</v>
      </c>
      <c r="AJ180" s="37">
        <f t="shared" si="24"/>
        <v>0</v>
      </c>
      <c r="AK180" s="38">
        <f t="shared" si="25"/>
        <v>0</v>
      </c>
      <c r="AL180" s="71" t="s">
        <v>2120</v>
      </c>
      <c r="AO180">
        <f t="shared" si="21"/>
        <v>0</v>
      </c>
      <c r="AP180">
        <f t="shared" si="22"/>
        <v>3.6669999999999998</v>
      </c>
      <c r="AS180" s="74">
        <f t="shared" si="26"/>
        <v>0</v>
      </c>
      <c r="AT180">
        <f t="shared" si="27"/>
        <v>3.6669999999999998</v>
      </c>
      <c r="AW180" s="97">
        <v>8.3333333333333329E-2</v>
      </c>
      <c r="AX180">
        <v>3.6669999999999998</v>
      </c>
    </row>
    <row r="181" spans="2:50">
      <c r="B181" s="39" t="s">
        <v>1893</v>
      </c>
      <c r="C181" s="39" t="s">
        <v>1894</v>
      </c>
      <c r="D181" s="39">
        <v>33000</v>
      </c>
      <c r="E181" s="35">
        <v>0</v>
      </c>
      <c r="F181" s="63">
        <v>0</v>
      </c>
      <c r="G181" s="63">
        <v>0</v>
      </c>
      <c r="H181" s="63">
        <v>0</v>
      </c>
      <c r="I181" s="63">
        <v>0</v>
      </c>
      <c r="J181" s="63">
        <v>0</v>
      </c>
      <c r="K181" s="63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23"/>
        <v>0</v>
      </c>
      <c r="AJ181" s="37">
        <f t="shared" si="24"/>
        <v>0</v>
      </c>
      <c r="AK181" s="38">
        <f t="shared" si="25"/>
        <v>0</v>
      </c>
      <c r="AL181" s="71" t="s">
        <v>2113</v>
      </c>
      <c r="AO181">
        <f t="shared" si="21"/>
        <v>0</v>
      </c>
      <c r="AP181" t="str">
        <f t="shared" si="22"/>
        <v>QQQ</v>
      </c>
      <c r="AS181" s="74">
        <f t="shared" si="26"/>
        <v>0</v>
      </c>
      <c r="AT181" t="str">
        <f t="shared" si="27"/>
        <v>QQQ</v>
      </c>
      <c r="AW181" s="97">
        <v>8.3333333333333329E-2</v>
      </c>
      <c r="AX181">
        <v>3.6669999999999998</v>
      </c>
    </row>
    <row r="182" spans="2:50">
      <c r="B182" s="39" t="s">
        <v>954</v>
      </c>
      <c r="C182" s="39" t="s">
        <v>955</v>
      </c>
      <c r="D182" s="39">
        <v>33000</v>
      </c>
      <c r="E182" s="35">
        <v>0</v>
      </c>
      <c r="F182" s="63">
        <v>1</v>
      </c>
      <c r="G182" s="63">
        <v>0</v>
      </c>
      <c r="H182" s="63">
        <v>0</v>
      </c>
      <c r="I182" s="63">
        <v>1</v>
      </c>
      <c r="J182" s="63">
        <v>0</v>
      </c>
      <c r="K182" s="63">
        <v>1</v>
      </c>
      <c r="L182" s="35">
        <v>0</v>
      </c>
      <c r="M182" s="35">
        <v>1</v>
      </c>
      <c r="N182" s="35">
        <v>0</v>
      </c>
      <c r="O182" s="35">
        <v>0</v>
      </c>
      <c r="P182" s="35">
        <v>0</v>
      </c>
      <c r="Q182" s="35">
        <v>1</v>
      </c>
      <c r="R182" s="35">
        <v>0</v>
      </c>
      <c r="S182" s="35">
        <v>1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1</v>
      </c>
      <c r="AB182" s="35">
        <v>0</v>
      </c>
      <c r="AC182" s="35">
        <v>0</v>
      </c>
      <c r="AD182" s="35">
        <v>0</v>
      </c>
      <c r="AE182" s="35">
        <v>1</v>
      </c>
      <c r="AF182" s="35">
        <v>0</v>
      </c>
      <c r="AG182" s="35">
        <v>0</v>
      </c>
      <c r="AH182" s="35">
        <v>0</v>
      </c>
      <c r="AI182" s="36">
        <f t="shared" si="23"/>
        <v>8</v>
      </c>
      <c r="AJ182" s="37">
        <f t="shared" si="24"/>
        <v>1</v>
      </c>
      <c r="AK182" s="38">
        <f t="shared" si="25"/>
        <v>8</v>
      </c>
      <c r="AL182" s="71" t="s">
        <v>2120</v>
      </c>
      <c r="AO182">
        <f t="shared" si="21"/>
        <v>8</v>
      </c>
      <c r="AP182">
        <f t="shared" si="22"/>
        <v>3.6669999999999998</v>
      </c>
      <c r="AS182" s="74">
        <f t="shared" si="26"/>
        <v>0.66666666666666663</v>
      </c>
      <c r="AT182">
        <f t="shared" si="27"/>
        <v>3.6669999999999998</v>
      </c>
      <c r="AW182" s="97">
        <v>0.16666666666666666</v>
      </c>
      <c r="AX182">
        <v>1</v>
      </c>
    </row>
    <row r="183" spans="2:50">
      <c r="B183" s="39" t="s">
        <v>956</v>
      </c>
      <c r="C183" s="39" t="s">
        <v>957</v>
      </c>
      <c r="D183" s="39">
        <v>33000</v>
      </c>
      <c r="E183" s="35">
        <v>0</v>
      </c>
      <c r="F183" s="63">
        <v>0</v>
      </c>
      <c r="G183" s="63">
        <v>0</v>
      </c>
      <c r="H183" s="63">
        <v>0</v>
      </c>
      <c r="I183" s="63">
        <v>0</v>
      </c>
      <c r="J183" s="63">
        <v>0</v>
      </c>
      <c r="K183" s="63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  <c r="AB183" s="35">
        <v>0</v>
      </c>
      <c r="AC183" s="35">
        <v>1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23"/>
        <v>1</v>
      </c>
      <c r="AJ183" s="37">
        <f t="shared" si="24"/>
        <v>1</v>
      </c>
      <c r="AK183" s="38">
        <f t="shared" si="25"/>
        <v>1</v>
      </c>
      <c r="AL183" s="71" t="s">
        <v>2114</v>
      </c>
      <c r="AO183">
        <f t="shared" si="21"/>
        <v>1</v>
      </c>
      <c r="AP183">
        <f t="shared" si="22"/>
        <v>3.3330000000000002</v>
      </c>
      <c r="AS183" s="74">
        <f t="shared" si="26"/>
        <v>8.3333333333333329E-2</v>
      </c>
      <c r="AT183">
        <f t="shared" si="27"/>
        <v>3.3330000000000002</v>
      </c>
      <c r="AW183" s="97">
        <v>0.16666666666666666</v>
      </c>
      <c r="AX183">
        <v>1.333</v>
      </c>
    </row>
    <row r="184" spans="2:50">
      <c r="B184" s="39" t="s">
        <v>1895</v>
      </c>
      <c r="C184" s="39" t="s">
        <v>1896</v>
      </c>
      <c r="D184" s="39">
        <v>33000</v>
      </c>
      <c r="E184" s="35">
        <v>0</v>
      </c>
      <c r="F184" s="63">
        <v>0</v>
      </c>
      <c r="G184" s="63">
        <v>0</v>
      </c>
      <c r="H184" s="63">
        <v>0</v>
      </c>
      <c r="I184" s="63">
        <v>0</v>
      </c>
      <c r="J184" s="63">
        <v>0</v>
      </c>
      <c r="K184" s="63">
        <v>0</v>
      </c>
      <c r="L184" s="35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23"/>
        <v>0</v>
      </c>
      <c r="AJ184" s="37">
        <f t="shared" si="24"/>
        <v>0</v>
      </c>
      <c r="AK184" s="38">
        <f t="shared" si="25"/>
        <v>0</v>
      </c>
      <c r="AL184" s="71" t="s">
        <v>2127</v>
      </c>
      <c r="AO184">
        <f t="shared" si="21"/>
        <v>0</v>
      </c>
      <c r="AP184">
        <f t="shared" si="22"/>
        <v>1.667</v>
      </c>
      <c r="AS184" s="74">
        <f t="shared" si="26"/>
        <v>0</v>
      </c>
      <c r="AT184">
        <f t="shared" si="27"/>
        <v>1.667</v>
      </c>
      <c r="AW184" s="97">
        <v>0.16666666666666666</v>
      </c>
      <c r="AX184">
        <v>2.3330000000000002</v>
      </c>
    </row>
    <row r="185" spans="2:50">
      <c r="B185" s="39" t="s">
        <v>958</v>
      </c>
      <c r="C185" s="39" t="s">
        <v>959</v>
      </c>
      <c r="D185" s="39">
        <v>33000</v>
      </c>
      <c r="E185" s="35">
        <v>0</v>
      </c>
      <c r="F185" s="63">
        <v>0</v>
      </c>
      <c r="G185" s="63">
        <v>0</v>
      </c>
      <c r="H185" s="63">
        <v>0</v>
      </c>
      <c r="I185" s="63">
        <v>0</v>
      </c>
      <c r="J185" s="63">
        <v>0</v>
      </c>
      <c r="K185" s="63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23"/>
        <v>0</v>
      </c>
      <c r="AJ185" s="37">
        <f t="shared" si="24"/>
        <v>0</v>
      </c>
      <c r="AK185" s="38">
        <f t="shared" si="25"/>
        <v>0</v>
      </c>
      <c r="AL185" s="71" t="s">
        <v>2120</v>
      </c>
      <c r="AO185">
        <f t="shared" si="21"/>
        <v>0</v>
      </c>
      <c r="AP185">
        <f t="shared" si="22"/>
        <v>3.6669999999999998</v>
      </c>
      <c r="AS185" s="74">
        <f t="shared" si="26"/>
        <v>0</v>
      </c>
      <c r="AT185">
        <f t="shared" si="27"/>
        <v>3.6669999999999998</v>
      </c>
      <c r="AW185" s="97">
        <v>0.16666666666666666</v>
      </c>
      <c r="AX185">
        <v>2.6669999999999998</v>
      </c>
    </row>
    <row r="186" spans="2:50">
      <c r="B186" s="39" t="s">
        <v>960</v>
      </c>
      <c r="C186" s="39" t="s">
        <v>961</v>
      </c>
      <c r="D186" s="39">
        <v>33000</v>
      </c>
      <c r="E186" s="35">
        <v>0</v>
      </c>
      <c r="F186" s="63">
        <v>1</v>
      </c>
      <c r="G186" s="63">
        <v>0</v>
      </c>
      <c r="H186" s="63">
        <v>1</v>
      </c>
      <c r="I186" s="63">
        <v>0</v>
      </c>
      <c r="J186" s="63">
        <v>1</v>
      </c>
      <c r="K186" s="63">
        <v>0</v>
      </c>
      <c r="L186" s="35">
        <v>1</v>
      </c>
      <c r="M186" s="35">
        <v>0</v>
      </c>
      <c r="N186" s="35">
        <v>1</v>
      </c>
      <c r="O186" s="35">
        <v>0</v>
      </c>
      <c r="P186" s="35">
        <v>0</v>
      </c>
      <c r="Q186" s="35">
        <v>0</v>
      </c>
      <c r="R186" s="35">
        <v>1</v>
      </c>
      <c r="S186" s="35">
        <v>0</v>
      </c>
      <c r="T186" s="35">
        <v>1</v>
      </c>
      <c r="U186" s="35">
        <v>0</v>
      </c>
      <c r="V186" s="35">
        <v>1</v>
      </c>
      <c r="W186" s="35">
        <v>0</v>
      </c>
      <c r="X186" s="35">
        <v>0</v>
      </c>
      <c r="Y186" s="35">
        <v>0</v>
      </c>
      <c r="Z186" s="35">
        <v>1</v>
      </c>
      <c r="AA186" s="35">
        <v>0</v>
      </c>
      <c r="AB186" s="35">
        <v>0</v>
      </c>
      <c r="AC186" s="35">
        <v>0</v>
      </c>
      <c r="AD186" s="35">
        <v>1</v>
      </c>
      <c r="AE186" s="35">
        <v>0</v>
      </c>
      <c r="AF186" s="35">
        <v>1</v>
      </c>
      <c r="AG186" s="35">
        <v>0</v>
      </c>
      <c r="AH186" s="35">
        <v>0</v>
      </c>
      <c r="AI186" s="36">
        <f t="shared" si="23"/>
        <v>11</v>
      </c>
      <c r="AJ186" s="37">
        <f t="shared" si="24"/>
        <v>1</v>
      </c>
      <c r="AK186" s="38">
        <f t="shared" si="25"/>
        <v>11</v>
      </c>
      <c r="AL186" s="71" t="s">
        <v>2120</v>
      </c>
      <c r="AO186">
        <f t="shared" si="21"/>
        <v>11</v>
      </c>
      <c r="AP186">
        <f t="shared" si="22"/>
        <v>3.6669999999999998</v>
      </c>
      <c r="AS186" s="74">
        <f t="shared" si="26"/>
        <v>0.91666666666666663</v>
      </c>
      <c r="AT186">
        <f t="shared" si="27"/>
        <v>3.6669999999999998</v>
      </c>
      <c r="AW186" s="97">
        <v>0.16666666666666666</v>
      </c>
      <c r="AX186">
        <v>2.6669999999999998</v>
      </c>
    </row>
    <row r="187" spans="2:50">
      <c r="B187" s="39" t="s">
        <v>962</v>
      </c>
      <c r="C187" s="39" t="s">
        <v>963</v>
      </c>
      <c r="D187" s="39">
        <v>33914</v>
      </c>
      <c r="E187" s="35">
        <v>0</v>
      </c>
      <c r="F187" s="63">
        <v>0</v>
      </c>
      <c r="G187" s="63">
        <v>0</v>
      </c>
      <c r="H187" s="63">
        <v>0</v>
      </c>
      <c r="I187" s="63">
        <v>0</v>
      </c>
      <c r="J187" s="63">
        <v>0</v>
      </c>
      <c r="K187" s="63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1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23"/>
        <v>1</v>
      </c>
      <c r="AJ187" s="37">
        <f t="shared" si="24"/>
        <v>1</v>
      </c>
      <c r="AK187" s="38">
        <f t="shared" si="25"/>
        <v>1</v>
      </c>
      <c r="AL187" s="71" t="s">
        <v>2113</v>
      </c>
      <c r="AO187">
        <f t="shared" si="21"/>
        <v>1</v>
      </c>
      <c r="AP187" t="str">
        <f t="shared" si="22"/>
        <v>QQQ</v>
      </c>
      <c r="AS187" s="74">
        <f t="shared" si="26"/>
        <v>8.3333333333333329E-2</v>
      </c>
      <c r="AT187" t="str">
        <f t="shared" si="27"/>
        <v>QQQ</v>
      </c>
      <c r="AW187" s="97">
        <v>0.16666666666666666</v>
      </c>
      <c r="AX187">
        <v>3</v>
      </c>
    </row>
    <row r="188" spans="2:50">
      <c r="B188" s="39" t="s">
        <v>964</v>
      </c>
      <c r="C188" s="39" t="s">
        <v>965</v>
      </c>
      <c r="D188" s="39">
        <v>33000</v>
      </c>
      <c r="E188" s="35">
        <v>0</v>
      </c>
      <c r="F188" s="63">
        <v>0</v>
      </c>
      <c r="G188" s="63">
        <v>0</v>
      </c>
      <c r="H188" s="63">
        <v>0</v>
      </c>
      <c r="I188" s="63">
        <v>0</v>
      </c>
      <c r="J188" s="63">
        <v>0</v>
      </c>
      <c r="K188" s="63">
        <v>0</v>
      </c>
      <c r="L188" s="35">
        <v>0</v>
      </c>
      <c r="M188" s="35">
        <v>1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23"/>
        <v>1</v>
      </c>
      <c r="AJ188" s="37">
        <f t="shared" si="24"/>
        <v>1</v>
      </c>
      <c r="AK188" s="38">
        <f t="shared" si="25"/>
        <v>1</v>
      </c>
      <c r="AL188" s="71" t="s">
        <v>2116</v>
      </c>
      <c r="AO188">
        <f t="shared" si="21"/>
        <v>1</v>
      </c>
      <c r="AP188">
        <f t="shared" si="22"/>
        <v>2.6669999999999998</v>
      </c>
      <c r="AS188" s="74">
        <f t="shared" si="26"/>
        <v>8.3333333333333329E-2</v>
      </c>
      <c r="AT188">
        <f t="shared" si="27"/>
        <v>2.6669999999999998</v>
      </c>
      <c r="AW188" s="97">
        <v>0.16666666666666666</v>
      </c>
      <c r="AX188">
        <v>3</v>
      </c>
    </row>
    <row r="189" spans="2:50">
      <c r="B189" s="39" t="s">
        <v>1897</v>
      </c>
      <c r="C189" s="39" t="s">
        <v>1898</v>
      </c>
      <c r="D189" s="39">
        <v>33914</v>
      </c>
      <c r="E189" s="35">
        <v>0</v>
      </c>
      <c r="F189" s="63">
        <v>0</v>
      </c>
      <c r="G189" s="63">
        <v>0</v>
      </c>
      <c r="H189" s="63">
        <v>0</v>
      </c>
      <c r="I189" s="63">
        <v>0</v>
      </c>
      <c r="J189" s="63">
        <v>0</v>
      </c>
      <c r="K189" s="63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23"/>
        <v>0</v>
      </c>
      <c r="AJ189" s="37">
        <f t="shared" si="24"/>
        <v>0</v>
      </c>
      <c r="AK189" s="38">
        <f t="shared" si="25"/>
        <v>0</v>
      </c>
      <c r="AL189" s="71" t="s">
        <v>2124</v>
      </c>
      <c r="AO189">
        <f t="shared" si="21"/>
        <v>0</v>
      </c>
      <c r="AP189">
        <f t="shared" si="22"/>
        <v>0</v>
      </c>
      <c r="AS189" s="74">
        <f t="shared" si="26"/>
        <v>0</v>
      </c>
      <c r="AT189">
        <f t="shared" si="27"/>
        <v>0</v>
      </c>
      <c r="AW189" s="97">
        <v>0.16666666666666666</v>
      </c>
      <c r="AX189">
        <v>3</v>
      </c>
    </row>
    <row r="190" spans="2:50">
      <c r="B190" s="39" t="s">
        <v>966</v>
      </c>
      <c r="C190" s="39" t="s">
        <v>967</v>
      </c>
      <c r="D190" s="39">
        <v>33000</v>
      </c>
      <c r="E190" s="35">
        <v>0</v>
      </c>
      <c r="F190" s="63">
        <v>0</v>
      </c>
      <c r="G190" s="63">
        <v>0</v>
      </c>
      <c r="H190" s="63">
        <v>0</v>
      </c>
      <c r="I190" s="63">
        <v>0</v>
      </c>
      <c r="J190" s="63">
        <v>0</v>
      </c>
      <c r="K190" s="63">
        <v>0</v>
      </c>
      <c r="L190" s="35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23"/>
        <v>0</v>
      </c>
      <c r="AJ190" s="37">
        <f t="shared" si="24"/>
        <v>0</v>
      </c>
      <c r="AK190" s="38">
        <f t="shared" si="25"/>
        <v>0</v>
      </c>
      <c r="AL190" s="71" t="s">
        <v>2120</v>
      </c>
      <c r="AO190">
        <f t="shared" si="21"/>
        <v>0</v>
      </c>
      <c r="AP190">
        <f t="shared" si="22"/>
        <v>3.6669999999999998</v>
      </c>
      <c r="AS190" s="74">
        <f t="shared" si="26"/>
        <v>0</v>
      </c>
      <c r="AT190">
        <f t="shared" si="27"/>
        <v>3.6669999999999998</v>
      </c>
      <c r="AW190" s="97">
        <v>0.16666666666666666</v>
      </c>
      <c r="AX190">
        <v>3.6669999999999998</v>
      </c>
    </row>
    <row r="191" spans="2:50">
      <c r="B191" s="39" t="s">
        <v>968</v>
      </c>
      <c r="C191" s="39" t="s">
        <v>969</v>
      </c>
      <c r="D191" s="39">
        <v>33000</v>
      </c>
      <c r="E191" s="35">
        <v>0</v>
      </c>
      <c r="F191" s="63">
        <v>0</v>
      </c>
      <c r="G191" s="63">
        <v>0</v>
      </c>
      <c r="H191" s="63">
        <v>0</v>
      </c>
      <c r="I191" s="63">
        <v>0</v>
      </c>
      <c r="J191" s="63">
        <v>0</v>
      </c>
      <c r="K191" s="63">
        <v>0</v>
      </c>
      <c r="L191" s="35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23"/>
        <v>0</v>
      </c>
      <c r="AJ191" s="37">
        <f t="shared" si="24"/>
        <v>0</v>
      </c>
      <c r="AK191" s="38">
        <f t="shared" si="25"/>
        <v>0</v>
      </c>
      <c r="AL191" s="71" t="s">
        <v>2119</v>
      </c>
      <c r="AO191">
        <f t="shared" si="21"/>
        <v>0</v>
      </c>
      <c r="AP191">
        <f t="shared" si="22"/>
        <v>2</v>
      </c>
      <c r="AS191" s="74">
        <f t="shared" si="26"/>
        <v>0</v>
      </c>
      <c r="AT191">
        <f t="shared" si="27"/>
        <v>2</v>
      </c>
      <c r="AW191" s="97">
        <v>0.25</v>
      </c>
      <c r="AX191">
        <v>3.3330000000000002</v>
      </c>
    </row>
    <row r="192" spans="2:50">
      <c r="B192" s="39" t="s">
        <v>1899</v>
      </c>
      <c r="C192" s="39" t="s">
        <v>1900</v>
      </c>
      <c r="D192" s="39">
        <v>33000</v>
      </c>
      <c r="E192" s="35">
        <v>0</v>
      </c>
      <c r="F192" s="63">
        <v>1</v>
      </c>
      <c r="G192" s="63">
        <v>0</v>
      </c>
      <c r="H192" s="63">
        <v>0</v>
      </c>
      <c r="I192" s="63">
        <v>0</v>
      </c>
      <c r="J192" s="63">
        <v>1</v>
      </c>
      <c r="K192" s="63">
        <v>0</v>
      </c>
      <c r="L192" s="35">
        <v>0</v>
      </c>
      <c r="M192" s="35">
        <v>0</v>
      </c>
      <c r="N192" s="35">
        <v>0</v>
      </c>
      <c r="O192" s="35">
        <v>0</v>
      </c>
      <c r="P192" s="35">
        <v>0</v>
      </c>
      <c r="Q192" s="35">
        <v>0</v>
      </c>
      <c r="R192" s="35">
        <v>0</v>
      </c>
      <c r="S192" s="35">
        <v>0</v>
      </c>
      <c r="T192" s="35">
        <v>0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0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6">
        <f t="shared" si="23"/>
        <v>2</v>
      </c>
      <c r="AJ192" s="37">
        <f t="shared" si="24"/>
        <v>1</v>
      </c>
      <c r="AK192" s="38">
        <f t="shared" si="25"/>
        <v>2</v>
      </c>
      <c r="AL192" s="71" t="s">
        <v>2123</v>
      </c>
      <c r="AO192">
        <f t="shared" si="21"/>
        <v>2</v>
      </c>
      <c r="AP192">
        <f t="shared" si="22"/>
        <v>2.3330000000000002</v>
      </c>
      <c r="AS192" s="74">
        <f t="shared" si="26"/>
        <v>0.16666666666666666</v>
      </c>
      <c r="AT192">
        <f t="shared" si="27"/>
        <v>2.3330000000000002</v>
      </c>
      <c r="AW192" s="97">
        <v>0.25</v>
      </c>
      <c r="AX192">
        <v>3.3330000000000002</v>
      </c>
    </row>
    <row r="193" spans="2:50">
      <c r="B193" s="39" t="s">
        <v>970</v>
      </c>
      <c r="C193" s="39" t="s">
        <v>971</v>
      </c>
      <c r="D193" s="39">
        <v>33000</v>
      </c>
      <c r="E193" s="35">
        <v>0</v>
      </c>
      <c r="F193" s="63">
        <v>0</v>
      </c>
      <c r="G193" s="63">
        <v>0</v>
      </c>
      <c r="H193" s="63">
        <v>0</v>
      </c>
      <c r="I193" s="63">
        <v>0</v>
      </c>
      <c r="J193" s="63">
        <v>0</v>
      </c>
      <c r="K193" s="63">
        <v>0</v>
      </c>
      <c r="L193" s="35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6">
        <f t="shared" si="23"/>
        <v>0</v>
      </c>
      <c r="AJ193" s="37">
        <f t="shared" si="24"/>
        <v>0</v>
      </c>
      <c r="AK193" s="38">
        <f t="shared" si="25"/>
        <v>0</v>
      </c>
      <c r="AL193" s="71" t="s">
        <v>2114</v>
      </c>
      <c r="AO193">
        <f t="shared" si="21"/>
        <v>0</v>
      </c>
      <c r="AP193">
        <f t="shared" si="22"/>
        <v>3.3330000000000002</v>
      </c>
      <c r="AS193" s="74">
        <f t="shared" si="26"/>
        <v>0</v>
      </c>
      <c r="AT193">
        <f t="shared" si="27"/>
        <v>3.3330000000000002</v>
      </c>
      <c r="AW193" s="97">
        <v>0.25</v>
      </c>
      <c r="AX193">
        <v>3.3330000000000002</v>
      </c>
    </row>
    <row r="194" spans="2:50">
      <c r="B194" s="39" t="s">
        <v>972</v>
      </c>
      <c r="C194" s="39" t="s">
        <v>973</v>
      </c>
      <c r="D194" s="39">
        <v>33000</v>
      </c>
      <c r="E194" s="35">
        <v>0</v>
      </c>
      <c r="F194" s="63">
        <v>0</v>
      </c>
      <c r="G194" s="63">
        <v>0</v>
      </c>
      <c r="H194" s="63">
        <v>0</v>
      </c>
      <c r="I194" s="63">
        <v>0</v>
      </c>
      <c r="J194" s="63">
        <v>0</v>
      </c>
      <c r="K194" s="63">
        <v>0</v>
      </c>
      <c r="L194" s="35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0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23"/>
        <v>0</v>
      </c>
      <c r="AJ194" s="37">
        <f t="shared" si="24"/>
        <v>0</v>
      </c>
      <c r="AK194" s="38">
        <f t="shared" si="25"/>
        <v>0</v>
      </c>
      <c r="AL194" s="71" t="s">
        <v>2114</v>
      </c>
      <c r="AO194">
        <f t="shared" si="21"/>
        <v>0</v>
      </c>
      <c r="AP194">
        <f t="shared" si="22"/>
        <v>3.3330000000000002</v>
      </c>
      <c r="AS194" s="74">
        <f t="shared" si="26"/>
        <v>0</v>
      </c>
      <c r="AT194">
        <f t="shared" si="27"/>
        <v>3.3330000000000002</v>
      </c>
      <c r="AW194" s="97">
        <v>0.25</v>
      </c>
      <c r="AX194">
        <v>3.6669999999999998</v>
      </c>
    </row>
    <row r="195" spans="2:50">
      <c r="B195" s="39" t="s">
        <v>974</v>
      </c>
      <c r="C195" s="39" t="s">
        <v>975</v>
      </c>
      <c r="D195" s="39">
        <v>33000</v>
      </c>
      <c r="E195" s="35">
        <v>0</v>
      </c>
      <c r="F195" s="63">
        <v>0</v>
      </c>
      <c r="G195" s="63">
        <v>0</v>
      </c>
      <c r="H195" s="63">
        <v>0</v>
      </c>
      <c r="I195" s="63">
        <v>0</v>
      </c>
      <c r="J195" s="63">
        <v>0</v>
      </c>
      <c r="K195" s="63">
        <v>0</v>
      </c>
      <c r="L195" s="35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0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0</v>
      </c>
      <c r="AH195" s="35">
        <v>0</v>
      </c>
      <c r="AI195" s="36">
        <f t="shared" si="23"/>
        <v>0</v>
      </c>
      <c r="AJ195" s="37">
        <f t="shared" si="24"/>
        <v>0</v>
      </c>
      <c r="AK195" s="38">
        <f t="shared" si="25"/>
        <v>0</v>
      </c>
      <c r="AL195" s="71" t="s">
        <v>2116</v>
      </c>
      <c r="AO195">
        <f t="shared" si="21"/>
        <v>0</v>
      </c>
      <c r="AP195">
        <f t="shared" si="22"/>
        <v>2.6669999999999998</v>
      </c>
      <c r="AS195" s="74">
        <f t="shared" si="26"/>
        <v>0</v>
      </c>
      <c r="AT195">
        <f t="shared" si="27"/>
        <v>2.6669999999999998</v>
      </c>
      <c r="AW195" s="97">
        <v>0.25</v>
      </c>
      <c r="AX195">
        <v>4</v>
      </c>
    </row>
    <row r="196" spans="2:50">
      <c r="B196" s="39" t="s">
        <v>976</v>
      </c>
      <c r="C196" s="39" t="s">
        <v>977</v>
      </c>
      <c r="D196" s="39">
        <v>33000</v>
      </c>
      <c r="E196" s="35">
        <v>0</v>
      </c>
      <c r="F196" s="63">
        <v>0</v>
      </c>
      <c r="G196" s="63">
        <v>0</v>
      </c>
      <c r="H196" s="63">
        <v>0</v>
      </c>
      <c r="I196" s="63">
        <v>0</v>
      </c>
      <c r="J196" s="63">
        <v>0</v>
      </c>
      <c r="K196" s="63">
        <v>0</v>
      </c>
      <c r="L196" s="35">
        <v>0</v>
      </c>
      <c r="M196" s="35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6">
        <f t="shared" si="23"/>
        <v>0</v>
      </c>
      <c r="AJ196" s="37">
        <f t="shared" si="24"/>
        <v>0</v>
      </c>
      <c r="AK196" s="38">
        <f t="shared" si="25"/>
        <v>0</v>
      </c>
      <c r="AL196" s="71" t="s">
        <v>2115</v>
      </c>
      <c r="AO196">
        <f t="shared" si="21"/>
        <v>0</v>
      </c>
      <c r="AP196">
        <f t="shared" si="22"/>
        <v>3</v>
      </c>
      <c r="AS196" s="74">
        <f t="shared" si="26"/>
        <v>0</v>
      </c>
      <c r="AT196">
        <f t="shared" si="27"/>
        <v>3</v>
      </c>
      <c r="AW196" s="97">
        <v>0.25</v>
      </c>
      <c r="AX196">
        <v>4</v>
      </c>
    </row>
    <row r="197" spans="2:50">
      <c r="B197" s="39" t="s">
        <v>1901</v>
      </c>
      <c r="C197" s="39" t="s">
        <v>1902</v>
      </c>
      <c r="D197" s="39">
        <v>33000</v>
      </c>
      <c r="E197" s="35">
        <v>0</v>
      </c>
      <c r="F197" s="63">
        <v>0</v>
      </c>
      <c r="G197" s="63">
        <v>0</v>
      </c>
      <c r="H197" s="63">
        <v>0</v>
      </c>
      <c r="I197" s="63">
        <v>0</v>
      </c>
      <c r="J197" s="63">
        <v>0</v>
      </c>
      <c r="K197" s="63">
        <v>0</v>
      </c>
      <c r="L197" s="35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6">
        <f t="shared" si="23"/>
        <v>0</v>
      </c>
      <c r="AJ197" s="37">
        <f t="shared" si="24"/>
        <v>0</v>
      </c>
      <c r="AK197" s="38">
        <f t="shared" si="25"/>
        <v>0</v>
      </c>
      <c r="AL197" s="71" t="s">
        <v>2125</v>
      </c>
      <c r="AO197">
        <f t="shared" si="21"/>
        <v>0</v>
      </c>
      <c r="AP197">
        <f t="shared" si="22"/>
        <v>1.333</v>
      </c>
      <c r="AS197" s="74">
        <f t="shared" si="26"/>
        <v>0</v>
      </c>
      <c r="AT197">
        <f t="shared" si="27"/>
        <v>1.333</v>
      </c>
      <c r="AW197" s="97">
        <v>0.25</v>
      </c>
      <c r="AX197">
        <v>4</v>
      </c>
    </row>
    <row r="198" spans="2:50">
      <c r="B198" s="39" t="s">
        <v>1903</v>
      </c>
      <c r="C198" s="39" t="s">
        <v>1904</v>
      </c>
      <c r="D198" s="39">
        <v>33000</v>
      </c>
      <c r="E198" s="35">
        <v>0</v>
      </c>
      <c r="F198" s="63">
        <v>0</v>
      </c>
      <c r="G198" s="63">
        <v>0</v>
      </c>
      <c r="H198" s="63">
        <v>0</v>
      </c>
      <c r="I198" s="63">
        <v>0</v>
      </c>
      <c r="J198" s="63">
        <v>0</v>
      </c>
      <c r="K198" s="63">
        <v>0</v>
      </c>
      <c r="L198" s="35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6">
        <f t="shared" si="23"/>
        <v>0</v>
      </c>
      <c r="AJ198" s="37">
        <f t="shared" si="24"/>
        <v>0</v>
      </c>
      <c r="AK198" s="38">
        <f t="shared" si="25"/>
        <v>0</v>
      </c>
      <c r="AL198" s="71" t="s">
        <v>2119</v>
      </c>
      <c r="AO198">
        <f t="shared" si="21"/>
        <v>0</v>
      </c>
      <c r="AP198">
        <f t="shared" si="22"/>
        <v>2</v>
      </c>
      <c r="AS198" s="74">
        <f t="shared" si="26"/>
        <v>0</v>
      </c>
      <c r="AT198">
        <f t="shared" si="27"/>
        <v>2</v>
      </c>
      <c r="AW198" s="97">
        <v>0.33333333333333331</v>
      </c>
      <c r="AX198">
        <v>3.3330000000000002</v>
      </c>
    </row>
    <row r="199" spans="2:50">
      <c r="B199" s="39" t="s">
        <v>978</v>
      </c>
      <c r="C199" s="39" t="s">
        <v>979</v>
      </c>
      <c r="D199" s="39">
        <v>33000</v>
      </c>
      <c r="E199" s="35">
        <v>0</v>
      </c>
      <c r="F199" s="63">
        <v>0</v>
      </c>
      <c r="G199" s="63">
        <v>0</v>
      </c>
      <c r="H199" s="63">
        <v>0</v>
      </c>
      <c r="I199" s="63">
        <v>1</v>
      </c>
      <c r="J199" s="63">
        <v>0</v>
      </c>
      <c r="K199" s="63">
        <v>1</v>
      </c>
      <c r="L199" s="35">
        <v>0</v>
      </c>
      <c r="M199" s="35">
        <v>0</v>
      </c>
      <c r="N199" s="35">
        <v>0</v>
      </c>
      <c r="O199" s="35">
        <v>0</v>
      </c>
      <c r="P199" s="35">
        <v>0</v>
      </c>
      <c r="Q199" s="35">
        <v>0</v>
      </c>
      <c r="R199" s="35">
        <v>0</v>
      </c>
      <c r="S199" s="35">
        <v>1</v>
      </c>
      <c r="T199" s="35">
        <v>0</v>
      </c>
      <c r="U199" s="35">
        <v>1</v>
      </c>
      <c r="V199" s="35">
        <v>0</v>
      </c>
      <c r="W199" s="35">
        <v>0</v>
      </c>
      <c r="X199" s="35">
        <v>0</v>
      </c>
      <c r="Y199" s="35">
        <v>0</v>
      </c>
      <c r="Z199" s="35">
        <v>0</v>
      </c>
      <c r="AA199" s="35">
        <v>1</v>
      </c>
      <c r="AB199" s="35">
        <v>0</v>
      </c>
      <c r="AC199" s="35">
        <v>1</v>
      </c>
      <c r="AD199" s="35">
        <v>0</v>
      </c>
      <c r="AE199" s="35">
        <v>1</v>
      </c>
      <c r="AF199" s="35">
        <v>0</v>
      </c>
      <c r="AG199" s="35">
        <v>0</v>
      </c>
      <c r="AH199" s="35">
        <v>0</v>
      </c>
      <c r="AI199" s="36">
        <f t="shared" si="23"/>
        <v>7</v>
      </c>
      <c r="AJ199" s="37">
        <f t="shared" si="24"/>
        <v>1</v>
      </c>
      <c r="AK199" s="38">
        <f t="shared" si="25"/>
        <v>7</v>
      </c>
      <c r="AL199" s="71" t="s">
        <v>2116</v>
      </c>
      <c r="AO199">
        <f t="shared" si="21"/>
        <v>7</v>
      </c>
      <c r="AP199">
        <f t="shared" si="22"/>
        <v>2.6669999999999998</v>
      </c>
      <c r="AS199" s="74">
        <f t="shared" si="26"/>
        <v>0.58333333333333337</v>
      </c>
      <c r="AT199">
        <f t="shared" si="27"/>
        <v>2.6669999999999998</v>
      </c>
      <c r="AW199" s="97">
        <v>0.33333333333333331</v>
      </c>
      <c r="AX199">
        <v>3.6669999999999998</v>
      </c>
    </row>
    <row r="200" spans="2:50">
      <c r="B200" s="39" t="s">
        <v>980</v>
      </c>
      <c r="C200" s="39" t="s">
        <v>981</v>
      </c>
      <c r="D200" s="39">
        <v>33000</v>
      </c>
      <c r="E200" s="35">
        <v>0</v>
      </c>
      <c r="F200" s="63">
        <v>1</v>
      </c>
      <c r="G200" s="63">
        <v>0</v>
      </c>
      <c r="H200" s="63">
        <v>1</v>
      </c>
      <c r="I200" s="63">
        <v>0</v>
      </c>
      <c r="J200" s="63">
        <v>1</v>
      </c>
      <c r="K200" s="63">
        <v>0</v>
      </c>
      <c r="L200" s="35">
        <v>0</v>
      </c>
      <c r="M200" s="35">
        <v>0</v>
      </c>
      <c r="N200" s="35">
        <v>1</v>
      </c>
      <c r="O200" s="35">
        <v>0</v>
      </c>
      <c r="P200" s="35">
        <v>0</v>
      </c>
      <c r="Q200" s="35">
        <v>0</v>
      </c>
      <c r="R200" s="35">
        <v>1</v>
      </c>
      <c r="S200" s="35">
        <v>0</v>
      </c>
      <c r="T200" s="35">
        <v>1</v>
      </c>
      <c r="U200" s="35">
        <v>0</v>
      </c>
      <c r="V200" s="35">
        <v>1</v>
      </c>
      <c r="W200" s="35">
        <v>0</v>
      </c>
      <c r="X200" s="35">
        <v>0</v>
      </c>
      <c r="Y200" s="35">
        <v>0</v>
      </c>
      <c r="Z200" s="35">
        <v>1</v>
      </c>
      <c r="AA200" s="35">
        <v>0</v>
      </c>
      <c r="AB200" s="35">
        <v>1</v>
      </c>
      <c r="AC200" s="35">
        <v>0</v>
      </c>
      <c r="AD200" s="35">
        <v>1</v>
      </c>
      <c r="AE200" s="35">
        <v>0</v>
      </c>
      <c r="AF200" s="35">
        <v>1</v>
      </c>
      <c r="AG200" s="35">
        <v>0</v>
      </c>
      <c r="AH200" s="35">
        <v>0</v>
      </c>
      <c r="AI200" s="36">
        <f t="shared" si="23"/>
        <v>11</v>
      </c>
      <c r="AJ200" s="37">
        <f t="shared" si="24"/>
        <v>1</v>
      </c>
      <c r="AK200" s="38">
        <f t="shared" si="25"/>
        <v>11</v>
      </c>
      <c r="AL200" s="71" t="s">
        <v>2117</v>
      </c>
      <c r="AO200">
        <f t="shared" si="21"/>
        <v>11</v>
      </c>
      <c r="AP200">
        <f t="shared" si="22"/>
        <v>4</v>
      </c>
      <c r="AS200" s="74">
        <f t="shared" si="26"/>
        <v>0.91666666666666663</v>
      </c>
      <c r="AT200">
        <f t="shared" si="27"/>
        <v>4</v>
      </c>
      <c r="AW200" s="97">
        <v>0.33333333333333331</v>
      </c>
      <c r="AX200">
        <v>3.6669999999999998</v>
      </c>
    </row>
    <row r="201" spans="2:50">
      <c r="B201" s="39" t="s">
        <v>982</v>
      </c>
      <c r="C201" s="39" t="s">
        <v>983</v>
      </c>
      <c r="D201" s="39">
        <v>33000</v>
      </c>
      <c r="E201" s="35">
        <v>0</v>
      </c>
      <c r="F201" s="63">
        <v>0</v>
      </c>
      <c r="G201" s="63">
        <v>0</v>
      </c>
      <c r="H201" s="63">
        <v>0</v>
      </c>
      <c r="I201" s="63">
        <v>0</v>
      </c>
      <c r="J201" s="63">
        <v>0</v>
      </c>
      <c r="K201" s="63">
        <v>0</v>
      </c>
      <c r="L201" s="35">
        <v>0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0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6">
        <f t="shared" si="23"/>
        <v>0</v>
      </c>
      <c r="AJ201" s="37">
        <f t="shared" si="24"/>
        <v>0</v>
      </c>
      <c r="AK201" s="38">
        <f t="shared" si="25"/>
        <v>0</v>
      </c>
      <c r="AL201" s="71" t="s">
        <v>2116</v>
      </c>
      <c r="AO201">
        <f t="shared" si="21"/>
        <v>0</v>
      </c>
      <c r="AP201">
        <f t="shared" si="22"/>
        <v>2.6669999999999998</v>
      </c>
      <c r="AS201" s="74">
        <f t="shared" si="26"/>
        <v>0</v>
      </c>
      <c r="AT201">
        <f t="shared" si="27"/>
        <v>2.6669999999999998</v>
      </c>
      <c r="AW201" s="97">
        <v>0.33333333333333331</v>
      </c>
      <c r="AX201">
        <v>3.6669999999999998</v>
      </c>
    </row>
    <row r="202" spans="2:50">
      <c r="B202" s="39" t="s">
        <v>1905</v>
      </c>
      <c r="C202" s="39" t="s">
        <v>1906</v>
      </c>
      <c r="D202" s="39">
        <v>33000</v>
      </c>
      <c r="E202" s="35">
        <v>0</v>
      </c>
      <c r="F202" s="63">
        <v>1</v>
      </c>
      <c r="G202" s="63">
        <v>0</v>
      </c>
      <c r="H202" s="63">
        <v>0</v>
      </c>
      <c r="I202" s="63">
        <v>0</v>
      </c>
      <c r="J202" s="63">
        <v>0</v>
      </c>
      <c r="K202" s="63">
        <v>0</v>
      </c>
      <c r="L202" s="35">
        <v>0</v>
      </c>
      <c r="M202" s="35">
        <v>0</v>
      </c>
      <c r="N202" s="35">
        <v>0</v>
      </c>
      <c r="O202" s="35">
        <v>0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6">
        <f t="shared" si="23"/>
        <v>1</v>
      </c>
      <c r="AJ202" s="37">
        <f t="shared" si="24"/>
        <v>1</v>
      </c>
      <c r="AK202" s="38">
        <f t="shared" si="25"/>
        <v>1</v>
      </c>
      <c r="AL202" s="71" t="s">
        <v>2127</v>
      </c>
      <c r="AO202">
        <f t="shared" si="21"/>
        <v>1</v>
      </c>
      <c r="AP202">
        <f t="shared" si="22"/>
        <v>1.667</v>
      </c>
      <c r="AS202" s="74">
        <f t="shared" si="26"/>
        <v>8.3333333333333329E-2</v>
      </c>
      <c r="AT202">
        <f t="shared" si="27"/>
        <v>1.667</v>
      </c>
      <c r="AW202" s="97">
        <v>0.33333333333333331</v>
      </c>
      <c r="AX202">
        <v>3.6669999999999998</v>
      </c>
    </row>
    <row r="203" spans="2:50">
      <c r="B203" s="39" t="s">
        <v>984</v>
      </c>
      <c r="C203" s="39" t="s">
        <v>985</v>
      </c>
      <c r="D203" s="39">
        <v>33000</v>
      </c>
      <c r="E203" s="35">
        <v>0</v>
      </c>
      <c r="F203" s="63">
        <v>0</v>
      </c>
      <c r="G203" s="63">
        <v>0</v>
      </c>
      <c r="H203" s="63">
        <v>0</v>
      </c>
      <c r="I203" s="63">
        <v>0</v>
      </c>
      <c r="J203" s="63">
        <v>0</v>
      </c>
      <c r="K203" s="63">
        <v>0</v>
      </c>
      <c r="L203" s="35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6">
        <f t="shared" si="23"/>
        <v>0</v>
      </c>
      <c r="AJ203" s="37">
        <f t="shared" si="24"/>
        <v>0</v>
      </c>
      <c r="AK203" s="38">
        <f t="shared" si="25"/>
        <v>0</v>
      </c>
      <c r="AL203" s="71" t="s">
        <v>2125</v>
      </c>
      <c r="AO203">
        <f t="shared" si="21"/>
        <v>0</v>
      </c>
      <c r="AP203">
        <f t="shared" si="22"/>
        <v>1.333</v>
      </c>
      <c r="AS203" s="74">
        <f t="shared" si="26"/>
        <v>0</v>
      </c>
      <c r="AT203">
        <f t="shared" si="27"/>
        <v>1.333</v>
      </c>
      <c r="AW203" s="97">
        <v>0.41666666666666669</v>
      </c>
      <c r="AX203">
        <v>3.3330000000000002</v>
      </c>
    </row>
    <row r="204" spans="2:50">
      <c r="B204" s="39" t="s">
        <v>986</v>
      </c>
      <c r="C204" s="39" t="s">
        <v>987</v>
      </c>
      <c r="D204" s="39">
        <v>33000</v>
      </c>
      <c r="E204" s="35">
        <v>0</v>
      </c>
      <c r="F204" s="63">
        <v>1</v>
      </c>
      <c r="G204" s="63">
        <v>0</v>
      </c>
      <c r="H204" s="63">
        <v>0</v>
      </c>
      <c r="I204" s="63">
        <v>0</v>
      </c>
      <c r="J204" s="63">
        <v>0</v>
      </c>
      <c r="K204" s="63">
        <v>0</v>
      </c>
      <c r="L204" s="35">
        <v>0</v>
      </c>
      <c r="M204" s="35">
        <v>0</v>
      </c>
      <c r="N204" s="35">
        <v>1</v>
      </c>
      <c r="O204" s="35">
        <v>0</v>
      </c>
      <c r="P204" s="35">
        <v>0</v>
      </c>
      <c r="Q204" s="35">
        <v>1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0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1</v>
      </c>
      <c r="AG204" s="35">
        <v>0</v>
      </c>
      <c r="AH204" s="35">
        <v>0</v>
      </c>
      <c r="AI204" s="36">
        <f t="shared" si="23"/>
        <v>4</v>
      </c>
      <c r="AJ204" s="37">
        <f t="shared" si="24"/>
        <v>1</v>
      </c>
      <c r="AK204" s="38">
        <f t="shared" si="25"/>
        <v>4</v>
      </c>
      <c r="AL204" s="71" t="s">
        <v>2120</v>
      </c>
      <c r="AO204">
        <f t="shared" si="21"/>
        <v>4</v>
      </c>
      <c r="AP204">
        <f t="shared" si="22"/>
        <v>3.6669999999999998</v>
      </c>
      <c r="AS204" s="74">
        <f t="shared" si="26"/>
        <v>0.33333333333333331</v>
      </c>
      <c r="AT204">
        <f t="shared" si="27"/>
        <v>3.6669999999999998</v>
      </c>
      <c r="AW204" s="97">
        <v>0.41666666666666669</v>
      </c>
      <c r="AX204">
        <v>3.6669999999999998</v>
      </c>
    </row>
    <row r="205" spans="2:50">
      <c r="B205" s="39" t="s">
        <v>988</v>
      </c>
      <c r="C205" s="39" t="s">
        <v>989</v>
      </c>
      <c r="D205" s="39">
        <v>33000</v>
      </c>
      <c r="E205" s="35">
        <v>0</v>
      </c>
      <c r="F205" s="63">
        <v>0</v>
      </c>
      <c r="G205" s="63">
        <v>0</v>
      </c>
      <c r="H205" s="63">
        <v>0</v>
      </c>
      <c r="I205" s="63">
        <v>0</v>
      </c>
      <c r="J205" s="63">
        <v>0</v>
      </c>
      <c r="K205" s="63">
        <v>0</v>
      </c>
      <c r="L205" s="35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6">
        <f t="shared" si="23"/>
        <v>0</v>
      </c>
      <c r="AJ205" s="37">
        <f t="shared" si="24"/>
        <v>0</v>
      </c>
      <c r="AK205" s="38">
        <f t="shared" si="25"/>
        <v>0</v>
      </c>
      <c r="AL205" s="71" t="s">
        <v>2120</v>
      </c>
      <c r="AO205">
        <f t="shared" si="21"/>
        <v>0</v>
      </c>
      <c r="AP205">
        <f t="shared" si="22"/>
        <v>3.6669999999999998</v>
      </c>
      <c r="AS205" s="74">
        <f t="shared" si="26"/>
        <v>0</v>
      </c>
      <c r="AT205">
        <f t="shared" si="27"/>
        <v>3.6669999999999998</v>
      </c>
      <c r="AW205" s="97">
        <v>0.41666666666666669</v>
      </c>
      <c r="AX205">
        <v>4</v>
      </c>
    </row>
    <row r="206" spans="2:50">
      <c r="B206" s="39" t="s">
        <v>990</v>
      </c>
      <c r="C206" s="39" t="s">
        <v>991</v>
      </c>
      <c r="D206" s="39">
        <v>33000</v>
      </c>
      <c r="E206" s="35">
        <v>0</v>
      </c>
      <c r="F206" s="63">
        <v>0</v>
      </c>
      <c r="G206" s="63">
        <v>0</v>
      </c>
      <c r="H206" s="63">
        <v>0</v>
      </c>
      <c r="I206" s="63">
        <v>0</v>
      </c>
      <c r="J206" s="63">
        <v>0</v>
      </c>
      <c r="K206" s="63">
        <v>0</v>
      </c>
      <c r="L206" s="35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0</v>
      </c>
      <c r="R206" s="35">
        <v>0</v>
      </c>
      <c r="S206" s="35">
        <v>0</v>
      </c>
      <c r="T206" s="35">
        <v>0</v>
      </c>
      <c r="U206" s="35">
        <v>0</v>
      </c>
      <c r="V206" s="35">
        <v>0</v>
      </c>
      <c r="W206" s="35">
        <v>0</v>
      </c>
      <c r="X206" s="35">
        <v>0</v>
      </c>
      <c r="Y206" s="35">
        <v>0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0</v>
      </c>
      <c r="AF206" s="35">
        <v>0</v>
      </c>
      <c r="AG206" s="35">
        <v>0</v>
      </c>
      <c r="AH206" s="35">
        <v>0</v>
      </c>
      <c r="AI206" s="36">
        <f t="shared" si="23"/>
        <v>0</v>
      </c>
      <c r="AJ206" s="37">
        <f t="shared" si="24"/>
        <v>0</v>
      </c>
      <c r="AK206" s="38">
        <f t="shared" si="25"/>
        <v>0</v>
      </c>
      <c r="AL206" s="71" t="s">
        <v>2120</v>
      </c>
      <c r="AO206">
        <f t="shared" si="21"/>
        <v>0</v>
      </c>
      <c r="AP206">
        <f t="shared" si="22"/>
        <v>3.6669999999999998</v>
      </c>
      <c r="AS206" s="74">
        <f t="shared" si="26"/>
        <v>0</v>
      </c>
      <c r="AT206">
        <f t="shared" si="27"/>
        <v>3.6669999999999998</v>
      </c>
      <c r="AW206" s="97">
        <v>0.5</v>
      </c>
      <c r="AX206">
        <v>2.3330000000000002</v>
      </c>
    </row>
    <row r="207" spans="2:50">
      <c r="B207" s="39" t="s">
        <v>992</v>
      </c>
      <c r="C207" s="39" t="s">
        <v>993</v>
      </c>
      <c r="D207" s="39">
        <v>33000</v>
      </c>
      <c r="E207" s="35">
        <v>0</v>
      </c>
      <c r="F207" s="63">
        <v>0</v>
      </c>
      <c r="G207" s="63">
        <v>0</v>
      </c>
      <c r="H207" s="63">
        <v>0</v>
      </c>
      <c r="I207" s="63">
        <v>0</v>
      </c>
      <c r="J207" s="63">
        <v>0</v>
      </c>
      <c r="K207" s="63">
        <v>0</v>
      </c>
      <c r="L207" s="35">
        <v>0</v>
      </c>
      <c r="M207" s="35">
        <v>0</v>
      </c>
      <c r="N207" s="35">
        <v>0</v>
      </c>
      <c r="O207" s="35">
        <v>0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0</v>
      </c>
      <c r="V207" s="35">
        <v>0</v>
      </c>
      <c r="W207" s="35">
        <v>0</v>
      </c>
      <c r="X207" s="35">
        <v>0</v>
      </c>
      <c r="Y207" s="35">
        <v>0</v>
      </c>
      <c r="Z207" s="35">
        <v>0</v>
      </c>
      <c r="AA207" s="35">
        <v>0</v>
      </c>
      <c r="AB207" s="35">
        <v>0</v>
      </c>
      <c r="AC207" s="35">
        <v>0</v>
      </c>
      <c r="AD207" s="35">
        <v>0</v>
      </c>
      <c r="AE207" s="35">
        <v>0</v>
      </c>
      <c r="AF207" s="35">
        <v>0</v>
      </c>
      <c r="AG207" s="35">
        <v>0</v>
      </c>
      <c r="AH207" s="35">
        <v>0</v>
      </c>
      <c r="AI207" s="36">
        <f t="shared" si="23"/>
        <v>0</v>
      </c>
      <c r="AJ207" s="37">
        <f t="shared" si="24"/>
        <v>0</v>
      </c>
      <c r="AK207" s="38">
        <f t="shared" si="25"/>
        <v>0</v>
      </c>
      <c r="AL207" s="71" t="s">
        <v>2117</v>
      </c>
      <c r="AO207">
        <f t="shared" si="21"/>
        <v>0</v>
      </c>
      <c r="AP207">
        <f t="shared" si="22"/>
        <v>4</v>
      </c>
      <c r="AS207" s="74">
        <f t="shared" si="26"/>
        <v>0</v>
      </c>
      <c r="AT207">
        <f t="shared" si="27"/>
        <v>4</v>
      </c>
      <c r="AW207" s="97">
        <v>0.5</v>
      </c>
      <c r="AX207">
        <v>3</v>
      </c>
    </row>
    <row r="208" spans="2:50">
      <c r="B208" s="39" t="s">
        <v>1907</v>
      </c>
      <c r="C208" s="39" t="s">
        <v>1908</v>
      </c>
      <c r="D208" s="39">
        <v>33000</v>
      </c>
      <c r="E208" s="35">
        <v>0</v>
      </c>
      <c r="F208" s="63">
        <v>0</v>
      </c>
      <c r="G208" s="63">
        <v>0</v>
      </c>
      <c r="H208" s="63">
        <v>0</v>
      </c>
      <c r="I208" s="63">
        <v>0</v>
      </c>
      <c r="J208" s="63">
        <v>0</v>
      </c>
      <c r="K208" s="63">
        <v>0</v>
      </c>
      <c r="L208" s="35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0</v>
      </c>
      <c r="X208" s="35">
        <v>0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6">
        <f t="shared" si="23"/>
        <v>0</v>
      </c>
      <c r="AJ208" s="37">
        <f t="shared" si="24"/>
        <v>0</v>
      </c>
      <c r="AK208" s="38">
        <f t="shared" si="25"/>
        <v>0</v>
      </c>
      <c r="AL208" s="71" t="s">
        <v>2114</v>
      </c>
      <c r="AO208">
        <f t="shared" si="21"/>
        <v>0</v>
      </c>
      <c r="AP208">
        <f t="shared" si="22"/>
        <v>3.3330000000000002</v>
      </c>
      <c r="AS208" s="74">
        <f t="shared" si="26"/>
        <v>0</v>
      </c>
      <c r="AT208">
        <f t="shared" si="27"/>
        <v>3.3330000000000002</v>
      </c>
      <c r="AW208" s="97">
        <v>0.5</v>
      </c>
      <c r="AX208">
        <v>3.3330000000000002</v>
      </c>
    </row>
    <row r="209" spans="2:50">
      <c r="B209" s="39" t="s">
        <v>994</v>
      </c>
      <c r="C209" s="39" t="s">
        <v>995</v>
      </c>
      <c r="D209" s="39">
        <v>33000</v>
      </c>
      <c r="E209" s="35">
        <v>0</v>
      </c>
      <c r="F209" s="63">
        <v>0</v>
      </c>
      <c r="G209" s="63">
        <v>0</v>
      </c>
      <c r="H209" s="63">
        <v>0</v>
      </c>
      <c r="I209" s="63">
        <v>0</v>
      </c>
      <c r="J209" s="63">
        <v>0</v>
      </c>
      <c r="K209" s="63">
        <v>0</v>
      </c>
      <c r="L209" s="35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1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1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6">
        <f t="shared" si="23"/>
        <v>2</v>
      </c>
      <c r="AJ209" s="37">
        <f t="shared" si="24"/>
        <v>1</v>
      </c>
      <c r="AK209" s="38">
        <f t="shared" si="25"/>
        <v>2</v>
      </c>
      <c r="AL209" s="71" t="s">
        <v>2115</v>
      </c>
      <c r="AO209">
        <f t="shared" si="21"/>
        <v>2</v>
      </c>
      <c r="AP209">
        <f t="shared" si="22"/>
        <v>3</v>
      </c>
      <c r="AS209" s="74">
        <f t="shared" si="26"/>
        <v>0.16666666666666666</v>
      </c>
      <c r="AT209">
        <f t="shared" si="27"/>
        <v>3</v>
      </c>
      <c r="AW209" s="97">
        <v>0.5</v>
      </c>
      <c r="AX209">
        <v>3.3330000000000002</v>
      </c>
    </row>
    <row r="210" spans="2:50">
      <c r="B210" s="39" t="s">
        <v>996</v>
      </c>
      <c r="C210" s="39" t="s">
        <v>997</v>
      </c>
      <c r="D210" s="39">
        <v>33000</v>
      </c>
      <c r="E210" s="35">
        <v>0</v>
      </c>
      <c r="F210" s="63">
        <v>0</v>
      </c>
      <c r="G210" s="63">
        <v>0</v>
      </c>
      <c r="H210" s="63">
        <v>0</v>
      </c>
      <c r="I210" s="63">
        <v>0</v>
      </c>
      <c r="J210" s="63">
        <v>0</v>
      </c>
      <c r="K210" s="63">
        <v>0</v>
      </c>
      <c r="L210" s="35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1</v>
      </c>
      <c r="S210" s="35">
        <v>0</v>
      </c>
      <c r="T210" s="35">
        <v>0</v>
      </c>
      <c r="U210" s="35">
        <v>1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6">
        <f t="shared" si="23"/>
        <v>2</v>
      </c>
      <c r="AJ210" s="37">
        <f t="shared" si="24"/>
        <v>1</v>
      </c>
      <c r="AK210" s="38">
        <f t="shared" si="25"/>
        <v>2</v>
      </c>
      <c r="AL210" s="71" t="s">
        <v>2116</v>
      </c>
      <c r="AO210">
        <f t="shared" si="21"/>
        <v>2</v>
      </c>
      <c r="AP210">
        <f t="shared" si="22"/>
        <v>2.6669999999999998</v>
      </c>
      <c r="AS210" s="74">
        <f t="shared" si="26"/>
        <v>0.16666666666666666</v>
      </c>
      <c r="AT210">
        <f t="shared" si="27"/>
        <v>2.6669999999999998</v>
      </c>
      <c r="AW210" s="97">
        <v>0.5</v>
      </c>
      <c r="AX210">
        <v>4</v>
      </c>
    </row>
    <row r="211" spans="2:50">
      <c r="B211" s="39" t="s">
        <v>1909</v>
      </c>
      <c r="C211" s="39" t="s">
        <v>1910</v>
      </c>
      <c r="D211" s="39">
        <v>33000</v>
      </c>
      <c r="E211" s="35">
        <v>0</v>
      </c>
      <c r="F211" s="63">
        <v>0</v>
      </c>
      <c r="G211" s="63">
        <v>0</v>
      </c>
      <c r="H211" s="63">
        <v>0</v>
      </c>
      <c r="I211" s="63">
        <v>0</v>
      </c>
      <c r="J211" s="63">
        <v>0</v>
      </c>
      <c r="K211" s="63">
        <v>0</v>
      </c>
      <c r="L211" s="35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6">
        <f t="shared" si="23"/>
        <v>0</v>
      </c>
      <c r="AJ211" s="37">
        <f t="shared" si="24"/>
        <v>0</v>
      </c>
      <c r="AK211" s="38">
        <f t="shared" si="25"/>
        <v>0</v>
      </c>
      <c r="AL211" s="71" t="s">
        <v>2113</v>
      </c>
      <c r="AO211">
        <f t="shared" si="21"/>
        <v>0</v>
      </c>
      <c r="AP211" t="str">
        <f t="shared" si="22"/>
        <v>QQQ</v>
      </c>
      <c r="AS211" s="74">
        <f t="shared" si="26"/>
        <v>0</v>
      </c>
      <c r="AT211" t="str">
        <f t="shared" si="27"/>
        <v>QQQ</v>
      </c>
      <c r="AW211" s="97">
        <v>0.58333333333333337</v>
      </c>
      <c r="AX211">
        <v>2.6669999999999998</v>
      </c>
    </row>
    <row r="212" spans="2:50">
      <c r="B212" s="39" t="s">
        <v>998</v>
      </c>
      <c r="C212" s="39" t="s">
        <v>999</v>
      </c>
      <c r="D212" s="39">
        <v>33000</v>
      </c>
      <c r="E212" s="35">
        <v>0</v>
      </c>
      <c r="F212" s="63">
        <v>0</v>
      </c>
      <c r="G212" s="63">
        <v>0</v>
      </c>
      <c r="H212" s="63">
        <v>0</v>
      </c>
      <c r="I212" s="63">
        <v>0</v>
      </c>
      <c r="J212" s="63">
        <v>0</v>
      </c>
      <c r="K212" s="63">
        <v>0</v>
      </c>
      <c r="L212" s="35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6">
        <f t="shared" si="23"/>
        <v>0</v>
      </c>
      <c r="AJ212" s="37">
        <f t="shared" si="24"/>
        <v>0</v>
      </c>
      <c r="AK212" s="38">
        <f t="shared" si="25"/>
        <v>0</v>
      </c>
      <c r="AL212" s="71" t="s">
        <v>2123</v>
      </c>
      <c r="AO212">
        <f t="shared" si="21"/>
        <v>0</v>
      </c>
      <c r="AP212">
        <f t="shared" si="22"/>
        <v>2.3330000000000002</v>
      </c>
      <c r="AS212" s="74">
        <f t="shared" si="26"/>
        <v>0</v>
      </c>
      <c r="AT212">
        <f t="shared" si="27"/>
        <v>2.3330000000000002</v>
      </c>
      <c r="AW212" s="97">
        <v>0.58333333333333337</v>
      </c>
      <c r="AX212">
        <v>3.6669999999999998</v>
      </c>
    </row>
    <row r="213" spans="2:50">
      <c r="B213" s="39" t="s">
        <v>1911</v>
      </c>
      <c r="C213" s="39" t="s">
        <v>1912</v>
      </c>
      <c r="D213" s="39">
        <v>33000</v>
      </c>
      <c r="E213" s="35">
        <v>0</v>
      </c>
      <c r="F213" s="63">
        <v>0</v>
      </c>
      <c r="G213" s="63">
        <v>0</v>
      </c>
      <c r="H213" s="63">
        <v>0</v>
      </c>
      <c r="I213" s="63">
        <v>0</v>
      </c>
      <c r="J213" s="63">
        <v>0</v>
      </c>
      <c r="K213" s="63">
        <v>0</v>
      </c>
      <c r="L213" s="35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6">
        <f t="shared" si="23"/>
        <v>0</v>
      </c>
      <c r="AJ213" s="37">
        <f t="shared" si="24"/>
        <v>0</v>
      </c>
      <c r="AK213" s="38">
        <f t="shared" si="25"/>
        <v>0</v>
      </c>
      <c r="AL213" s="71" t="s">
        <v>2119</v>
      </c>
      <c r="AO213">
        <f t="shared" si="21"/>
        <v>0</v>
      </c>
      <c r="AP213">
        <f t="shared" si="22"/>
        <v>2</v>
      </c>
      <c r="AS213" s="74">
        <f t="shared" si="26"/>
        <v>0</v>
      </c>
      <c r="AT213">
        <f t="shared" si="27"/>
        <v>2</v>
      </c>
      <c r="AW213" s="97">
        <v>0.58333333333333337</v>
      </c>
      <c r="AX213">
        <v>4</v>
      </c>
    </row>
    <row r="214" spans="2:50">
      <c r="B214" s="39" t="s">
        <v>1000</v>
      </c>
      <c r="C214" s="39" t="s">
        <v>1001</v>
      </c>
      <c r="D214" s="39">
        <v>33000</v>
      </c>
      <c r="E214" s="35">
        <v>0</v>
      </c>
      <c r="F214" s="63">
        <v>0</v>
      </c>
      <c r="G214" s="63">
        <v>0</v>
      </c>
      <c r="H214" s="63">
        <v>0</v>
      </c>
      <c r="I214" s="63">
        <v>0</v>
      </c>
      <c r="J214" s="63">
        <v>0</v>
      </c>
      <c r="K214" s="63">
        <v>0</v>
      </c>
      <c r="L214" s="35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6">
        <f t="shared" si="23"/>
        <v>0</v>
      </c>
      <c r="AJ214" s="37">
        <f t="shared" si="24"/>
        <v>0</v>
      </c>
      <c r="AK214" s="38">
        <f t="shared" si="25"/>
        <v>0</v>
      </c>
      <c r="AL214" s="71" t="s">
        <v>2123</v>
      </c>
      <c r="AO214">
        <f t="shared" si="21"/>
        <v>0</v>
      </c>
      <c r="AP214">
        <f t="shared" si="22"/>
        <v>2.3330000000000002</v>
      </c>
      <c r="AS214" s="74">
        <f t="shared" si="26"/>
        <v>0</v>
      </c>
      <c r="AT214">
        <f t="shared" si="27"/>
        <v>2.3330000000000002</v>
      </c>
      <c r="AW214" s="97">
        <v>0.66666666666666663</v>
      </c>
      <c r="AX214">
        <v>2</v>
      </c>
    </row>
    <row r="215" spans="2:50">
      <c r="B215" s="39" t="s">
        <v>1913</v>
      </c>
      <c r="C215" s="39" t="s">
        <v>1914</v>
      </c>
      <c r="D215" s="39">
        <v>33000</v>
      </c>
      <c r="E215" s="35">
        <v>0</v>
      </c>
      <c r="F215" s="63">
        <v>0</v>
      </c>
      <c r="G215" s="63">
        <v>0</v>
      </c>
      <c r="H215" s="63">
        <v>0</v>
      </c>
      <c r="I215" s="63">
        <v>0</v>
      </c>
      <c r="J215" s="63">
        <v>0</v>
      </c>
      <c r="K215" s="63">
        <v>0</v>
      </c>
      <c r="L215" s="35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6">
        <f t="shared" si="23"/>
        <v>0</v>
      </c>
      <c r="AJ215" s="37">
        <f t="shared" si="24"/>
        <v>0</v>
      </c>
      <c r="AK215" s="38">
        <f t="shared" si="25"/>
        <v>0</v>
      </c>
      <c r="AL215" s="71" t="s">
        <v>2114</v>
      </c>
      <c r="AO215">
        <f t="shared" si="21"/>
        <v>0</v>
      </c>
      <c r="AP215">
        <f t="shared" si="22"/>
        <v>3.3330000000000002</v>
      </c>
      <c r="AS215" s="74">
        <f t="shared" si="26"/>
        <v>0</v>
      </c>
      <c r="AT215">
        <f t="shared" si="27"/>
        <v>3.3330000000000002</v>
      </c>
      <c r="AW215" s="97">
        <v>0.66666666666666663</v>
      </c>
      <c r="AX215">
        <v>3</v>
      </c>
    </row>
    <row r="216" spans="2:50">
      <c r="B216" s="39" t="s">
        <v>1915</v>
      </c>
      <c r="C216" s="39" t="s">
        <v>1916</v>
      </c>
      <c r="D216" s="39">
        <v>33000</v>
      </c>
      <c r="E216" s="35">
        <v>0</v>
      </c>
      <c r="F216" s="63">
        <v>0</v>
      </c>
      <c r="G216" s="63">
        <v>0</v>
      </c>
      <c r="H216" s="63">
        <v>0</v>
      </c>
      <c r="I216" s="63">
        <v>0</v>
      </c>
      <c r="J216" s="63">
        <v>0</v>
      </c>
      <c r="K216" s="63">
        <v>0</v>
      </c>
      <c r="L216" s="35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1</v>
      </c>
      <c r="R216" s="35">
        <v>0</v>
      </c>
      <c r="S216" s="35">
        <v>1</v>
      </c>
      <c r="T216" s="35">
        <v>0</v>
      </c>
      <c r="U216" s="35">
        <v>1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1</v>
      </c>
      <c r="AB216" s="35">
        <v>0</v>
      </c>
      <c r="AC216" s="35">
        <v>0</v>
      </c>
      <c r="AD216" s="35">
        <v>0</v>
      </c>
      <c r="AE216" s="35">
        <v>1</v>
      </c>
      <c r="AF216" s="35">
        <v>0</v>
      </c>
      <c r="AG216" s="35">
        <v>0</v>
      </c>
      <c r="AH216" s="35">
        <v>0</v>
      </c>
      <c r="AI216" s="36">
        <f t="shared" si="23"/>
        <v>5</v>
      </c>
      <c r="AJ216" s="37">
        <f t="shared" si="24"/>
        <v>1</v>
      </c>
      <c r="AK216" s="38">
        <f t="shared" si="25"/>
        <v>5</v>
      </c>
      <c r="AL216" s="71" t="s">
        <v>2117</v>
      </c>
      <c r="AO216">
        <f t="shared" si="21"/>
        <v>5</v>
      </c>
      <c r="AP216">
        <f t="shared" si="22"/>
        <v>4</v>
      </c>
      <c r="AS216" s="74">
        <f t="shared" si="26"/>
        <v>0.41666666666666669</v>
      </c>
      <c r="AT216">
        <f t="shared" si="27"/>
        <v>4</v>
      </c>
      <c r="AW216" s="97">
        <v>0.66666666666666663</v>
      </c>
      <c r="AX216">
        <v>3.3330000000000002</v>
      </c>
    </row>
    <row r="217" spans="2:50">
      <c r="B217" s="39" t="s">
        <v>1002</v>
      </c>
      <c r="C217" s="39" t="s">
        <v>1003</v>
      </c>
      <c r="D217" s="39">
        <v>33000</v>
      </c>
      <c r="E217" s="35">
        <v>0</v>
      </c>
      <c r="F217" s="63">
        <v>0</v>
      </c>
      <c r="G217" s="63">
        <v>0</v>
      </c>
      <c r="H217" s="63">
        <v>0</v>
      </c>
      <c r="I217" s="63">
        <v>0</v>
      </c>
      <c r="J217" s="63">
        <v>0</v>
      </c>
      <c r="K217" s="63">
        <v>0</v>
      </c>
      <c r="L217" s="35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6">
        <f t="shared" si="23"/>
        <v>0</v>
      </c>
      <c r="AJ217" s="37">
        <f t="shared" si="24"/>
        <v>0</v>
      </c>
      <c r="AK217" s="38">
        <f t="shared" si="25"/>
        <v>0</v>
      </c>
      <c r="AL217" s="71" t="s">
        <v>2114</v>
      </c>
      <c r="AO217">
        <f t="shared" ref="AO217:AO249" si="28">AI217</f>
        <v>0</v>
      </c>
      <c r="AP217">
        <f t="shared" ref="AP217:AP249" si="29">VLOOKUP(AL217,$AO$2:$AP$17,2,FALSE)</f>
        <v>3.3330000000000002</v>
      </c>
      <c r="AS217" s="74">
        <f t="shared" si="26"/>
        <v>0</v>
      </c>
      <c r="AT217">
        <f t="shared" si="27"/>
        <v>3.3330000000000002</v>
      </c>
      <c r="AW217" s="97">
        <v>0.66666666666666663</v>
      </c>
      <c r="AX217">
        <v>3.6669999999999998</v>
      </c>
    </row>
    <row r="218" spans="2:50">
      <c r="B218" s="39" t="s">
        <v>1917</v>
      </c>
      <c r="C218" s="39" t="s">
        <v>1918</v>
      </c>
      <c r="D218" s="39">
        <v>33000</v>
      </c>
      <c r="E218" s="35">
        <v>0</v>
      </c>
      <c r="F218" s="63">
        <v>0</v>
      </c>
      <c r="G218" s="63">
        <v>1</v>
      </c>
      <c r="H218" s="63">
        <v>0</v>
      </c>
      <c r="I218" s="63">
        <v>0</v>
      </c>
      <c r="J218" s="63">
        <v>0</v>
      </c>
      <c r="K218" s="63">
        <v>0</v>
      </c>
      <c r="L218" s="35">
        <v>0</v>
      </c>
      <c r="M218" s="35">
        <v>1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6">
        <f t="shared" si="23"/>
        <v>2</v>
      </c>
      <c r="AJ218" s="37">
        <f t="shared" si="24"/>
        <v>1</v>
      </c>
      <c r="AK218" s="38">
        <f t="shared" si="25"/>
        <v>2</v>
      </c>
      <c r="AL218" s="71" t="s">
        <v>2116</v>
      </c>
      <c r="AO218">
        <f t="shared" si="28"/>
        <v>2</v>
      </c>
      <c r="AP218">
        <f t="shared" si="29"/>
        <v>2.6669999999999998</v>
      </c>
      <c r="AS218" s="74">
        <f t="shared" si="26"/>
        <v>0.16666666666666666</v>
      </c>
      <c r="AT218">
        <f t="shared" si="27"/>
        <v>2.6669999999999998</v>
      </c>
      <c r="AW218" s="97">
        <v>0.66666666666666663</v>
      </c>
      <c r="AX218">
        <v>3.6669999999999998</v>
      </c>
    </row>
    <row r="219" spans="2:50">
      <c r="B219" s="39" t="s">
        <v>1919</v>
      </c>
      <c r="C219" s="39" t="s">
        <v>1920</v>
      </c>
      <c r="D219" s="39">
        <v>33000</v>
      </c>
      <c r="E219" s="35">
        <v>0</v>
      </c>
      <c r="F219" s="63">
        <v>0</v>
      </c>
      <c r="G219" s="63">
        <v>0</v>
      </c>
      <c r="H219" s="63">
        <v>0</v>
      </c>
      <c r="I219" s="63">
        <v>0</v>
      </c>
      <c r="J219" s="63">
        <v>0</v>
      </c>
      <c r="K219" s="63">
        <v>0</v>
      </c>
      <c r="L219" s="35">
        <v>0</v>
      </c>
      <c r="M219" s="35">
        <v>0</v>
      </c>
      <c r="N219" s="35">
        <v>0</v>
      </c>
      <c r="O219" s="35">
        <v>0</v>
      </c>
      <c r="P219" s="35">
        <v>0</v>
      </c>
      <c r="Q219" s="35">
        <v>0</v>
      </c>
      <c r="R219" s="35">
        <v>0</v>
      </c>
      <c r="S219" s="35">
        <v>0</v>
      </c>
      <c r="T219" s="35">
        <v>0</v>
      </c>
      <c r="U219" s="35">
        <v>1</v>
      </c>
      <c r="V219" s="35">
        <v>0</v>
      </c>
      <c r="W219" s="35">
        <v>0</v>
      </c>
      <c r="X219" s="35">
        <v>0</v>
      </c>
      <c r="Y219" s="35">
        <v>0</v>
      </c>
      <c r="Z219" s="35">
        <v>0</v>
      </c>
      <c r="AA219" s="35">
        <v>0</v>
      </c>
      <c r="AB219" s="35">
        <v>0</v>
      </c>
      <c r="AC219" s="35">
        <v>0</v>
      </c>
      <c r="AD219" s="35">
        <v>0</v>
      </c>
      <c r="AE219" s="35">
        <v>0</v>
      </c>
      <c r="AF219" s="35">
        <v>0</v>
      </c>
      <c r="AG219" s="35">
        <v>0</v>
      </c>
      <c r="AH219" s="35">
        <v>0</v>
      </c>
      <c r="AI219" s="36">
        <f t="shared" si="23"/>
        <v>1</v>
      </c>
      <c r="AJ219" s="37">
        <f t="shared" si="24"/>
        <v>1</v>
      </c>
      <c r="AK219" s="38">
        <f t="shared" si="25"/>
        <v>1</v>
      </c>
      <c r="AL219" s="71" t="s">
        <v>2113</v>
      </c>
      <c r="AO219">
        <f t="shared" si="28"/>
        <v>1</v>
      </c>
      <c r="AP219" t="str">
        <f t="shared" si="29"/>
        <v>QQQ</v>
      </c>
      <c r="AS219" s="74">
        <f t="shared" si="26"/>
        <v>8.3333333333333329E-2</v>
      </c>
      <c r="AT219" t="str">
        <f t="shared" si="27"/>
        <v>QQQ</v>
      </c>
      <c r="AW219" s="97">
        <v>0.66666666666666663</v>
      </c>
      <c r="AX219">
        <v>3.6669999999999998</v>
      </c>
    </row>
    <row r="220" spans="2:50">
      <c r="B220" s="39" t="s">
        <v>1004</v>
      </c>
      <c r="C220" s="39" t="s">
        <v>1005</v>
      </c>
      <c r="D220" s="39">
        <v>33000</v>
      </c>
      <c r="E220" s="35">
        <v>0</v>
      </c>
      <c r="F220" s="63">
        <v>0</v>
      </c>
      <c r="G220" s="63">
        <v>0</v>
      </c>
      <c r="H220" s="63">
        <v>0</v>
      </c>
      <c r="I220" s="63">
        <v>0</v>
      </c>
      <c r="J220" s="63">
        <v>0</v>
      </c>
      <c r="K220" s="63">
        <v>0</v>
      </c>
      <c r="L220" s="35">
        <v>0</v>
      </c>
      <c r="M220" s="35">
        <v>0</v>
      </c>
      <c r="N220" s="35">
        <v>0</v>
      </c>
      <c r="O220" s="35">
        <v>0</v>
      </c>
      <c r="P220" s="35">
        <v>0</v>
      </c>
      <c r="Q220" s="35">
        <v>0</v>
      </c>
      <c r="R220" s="35">
        <v>0</v>
      </c>
      <c r="S220" s="35">
        <v>0</v>
      </c>
      <c r="T220" s="35">
        <v>0</v>
      </c>
      <c r="U220" s="35">
        <v>0</v>
      </c>
      <c r="V220" s="35">
        <v>0</v>
      </c>
      <c r="W220" s="35">
        <v>0</v>
      </c>
      <c r="X220" s="35">
        <v>0</v>
      </c>
      <c r="Y220" s="35">
        <v>0</v>
      </c>
      <c r="Z220" s="35">
        <v>0</v>
      </c>
      <c r="AA220" s="35">
        <v>0</v>
      </c>
      <c r="AB220" s="35">
        <v>0</v>
      </c>
      <c r="AC220" s="35">
        <v>0</v>
      </c>
      <c r="AD220" s="35">
        <v>0</v>
      </c>
      <c r="AE220" s="35">
        <v>0</v>
      </c>
      <c r="AF220" s="35">
        <v>0</v>
      </c>
      <c r="AG220" s="35">
        <v>0</v>
      </c>
      <c r="AH220" s="35">
        <v>0</v>
      </c>
      <c r="AI220" s="36">
        <f t="shared" si="23"/>
        <v>0</v>
      </c>
      <c r="AJ220" s="37">
        <f t="shared" si="24"/>
        <v>0</v>
      </c>
      <c r="AK220" s="38">
        <f t="shared" si="25"/>
        <v>0</v>
      </c>
      <c r="AL220" s="71" t="s">
        <v>2117</v>
      </c>
      <c r="AO220">
        <f t="shared" si="28"/>
        <v>0</v>
      </c>
      <c r="AP220">
        <f t="shared" si="29"/>
        <v>4</v>
      </c>
      <c r="AS220" s="74">
        <f t="shared" si="26"/>
        <v>0</v>
      </c>
      <c r="AT220">
        <f t="shared" si="27"/>
        <v>4</v>
      </c>
      <c r="AW220" s="97">
        <v>0.66666666666666663</v>
      </c>
      <c r="AX220">
        <v>4</v>
      </c>
    </row>
    <row r="221" spans="2:50">
      <c r="B221" s="39" t="s">
        <v>1006</v>
      </c>
      <c r="C221" s="39" t="s">
        <v>1007</v>
      </c>
      <c r="D221" s="39">
        <v>33000</v>
      </c>
      <c r="E221" s="35">
        <v>0</v>
      </c>
      <c r="F221" s="63">
        <v>0</v>
      </c>
      <c r="G221" s="63">
        <v>1</v>
      </c>
      <c r="H221" s="63">
        <v>0</v>
      </c>
      <c r="I221" s="63">
        <v>0</v>
      </c>
      <c r="J221" s="63">
        <v>0</v>
      </c>
      <c r="K221" s="63">
        <v>0</v>
      </c>
      <c r="L221" s="35">
        <v>0</v>
      </c>
      <c r="M221" s="35">
        <v>0</v>
      </c>
      <c r="N221" s="35">
        <v>0</v>
      </c>
      <c r="O221" s="35">
        <v>0</v>
      </c>
      <c r="P221" s="35">
        <v>0</v>
      </c>
      <c r="Q221" s="35">
        <v>0</v>
      </c>
      <c r="R221" s="35">
        <v>0</v>
      </c>
      <c r="S221" s="35">
        <v>0</v>
      </c>
      <c r="T221" s="35">
        <v>0</v>
      </c>
      <c r="U221" s="35">
        <v>0</v>
      </c>
      <c r="V221" s="35">
        <v>0</v>
      </c>
      <c r="W221" s="35">
        <v>0</v>
      </c>
      <c r="X221" s="35">
        <v>0</v>
      </c>
      <c r="Y221" s="35">
        <v>0</v>
      </c>
      <c r="Z221" s="35">
        <v>0</v>
      </c>
      <c r="AA221" s="35">
        <v>0</v>
      </c>
      <c r="AB221" s="35">
        <v>0</v>
      </c>
      <c r="AC221" s="35">
        <v>0</v>
      </c>
      <c r="AD221" s="35">
        <v>0</v>
      </c>
      <c r="AE221" s="35">
        <v>0</v>
      </c>
      <c r="AF221" s="35">
        <v>0</v>
      </c>
      <c r="AG221" s="35">
        <v>0</v>
      </c>
      <c r="AH221" s="35">
        <v>0</v>
      </c>
      <c r="AI221" s="36">
        <f t="shared" si="23"/>
        <v>1</v>
      </c>
      <c r="AJ221" s="37">
        <f t="shared" si="24"/>
        <v>1</v>
      </c>
      <c r="AK221" s="38">
        <f t="shared" si="25"/>
        <v>1</v>
      </c>
      <c r="AL221" s="71" t="s">
        <v>2113</v>
      </c>
      <c r="AO221">
        <f t="shared" si="28"/>
        <v>1</v>
      </c>
      <c r="AP221" t="str">
        <f t="shared" si="29"/>
        <v>QQQ</v>
      </c>
      <c r="AS221" s="74">
        <f t="shared" si="26"/>
        <v>8.3333333333333329E-2</v>
      </c>
      <c r="AT221" t="str">
        <f t="shared" si="27"/>
        <v>QQQ</v>
      </c>
      <c r="AW221" s="97">
        <v>0.75</v>
      </c>
      <c r="AX221">
        <v>2</v>
      </c>
    </row>
    <row r="222" spans="2:50">
      <c r="B222" s="39" t="s">
        <v>1921</v>
      </c>
      <c r="C222" s="39" t="s">
        <v>1922</v>
      </c>
      <c r="D222" s="39">
        <v>33914</v>
      </c>
      <c r="E222" s="35">
        <v>0</v>
      </c>
      <c r="F222" s="63">
        <v>0</v>
      </c>
      <c r="G222" s="63">
        <v>0</v>
      </c>
      <c r="H222" s="63">
        <v>0</v>
      </c>
      <c r="I222" s="63">
        <v>0</v>
      </c>
      <c r="J222" s="63">
        <v>0</v>
      </c>
      <c r="K222" s="63">
        <v>0</v>
      </c>
      <c r="L222" s="35">
        <v>0</v>
      </c>
      <c r="M222" s="35">
        <v>0</v>
      </c>
      <c r="N222" s="35">
        <v>0</v>
      </c>
      <c r="O222" s="35">
        <v>0</v>
      </c>
      <c r="P222" s="35">
        <v>0</v>
      </c>
      <c r="Q222" s="35">
        <v>0</v>
      </c>
      <c r="R222" s="35">
        <v>0</v>
      </c>
      <c r="S222" s="35">
        <v>0</v>
      </c>
      <c r="T222" s="35">
        <v>0</v>
      </c>
      <c r="U222" s="35">
        <v>0</v>
      </c>
      <c r="V222" s="35">
        <v>0</v>
      </c>
      <c r="W222" s="35">
        <v>0</v>
      </c>
      <c r="X222" s="35">
        <v>0</v>
      </c>
      <c r="Y222" s="35">
        <v>0</v>
      </c>
      <c r="Z222" s="35">
        <v>0</v>
      </c>
      <c r="AA222" s="35">
        <v>0</v>
      </c>
      <c r="AB222" s="35">
        <v>0</v>
      </c>
      <c r="AC222" s="35">
        <v>0</v>
      </c>
      <c r="AD222" s="35">
        <v>0</v>
      </c>
      <c r="AE222" s="35">
        <v>0</v>
      </c>
      <c r="AF222" s="35">
        <v>0</v>
      </c>
      <c r="AG222" s="35">
        <v>0</v>
      </c>
      <c r="AH222" s="35">
        <v>0</v>
      </c>
      <c r="AI222" s="36">
        <f t="shared" si="23"/>
        <v>0</v>
      </c>
      <c r="AJ222" s="37">
        <f t="shared" si="24"/>
        <v>0</v>
      </c>
      <c r="AK222" s="38">
        <f t="shared" si="25"/>
        <v>0</v>
      </c>
      <c r="AL222" s="71" t="s">
        <v>2125</v>
      </c>
      <c r="AO222">
        <f t="shared" si="28"/>
        <v>0</v>
      </c>
      <c r="AP222">
        <f t="shared" si="29"/>
        <v>1.333</v>
      </c>
      <c r="AS222" s="74">
        <f t="shared" si="26"/>
        <v>0</v>
      </c>
      <c r="AT222">
        <f t="shared" si="27"/>
        <v>1.333</v>
      </c>
      <c r="AW222" s="97">
        <v>0.75</v>
      </c>
      <c r="AX222">
        <v>4</v>
      </c>
    </row>
    <row r="223" spans="2:50">
      <c r="B223" s="39" t="s">
        <v>1923</v>
      </c>
      <c r="C223" s="39" t="s">
        <v>1924</v>
      </c>
      <c r="D223" s="39">
        <v>33000</v>
      </c>
      <c r="E223" s="35">
        <v>0</v>
      </c>
      <c r="F223" s="63">
        <v>0</v>
      </c>
      <c r="G223" s="63">
        <v>0</v>
      </c>
      <c r="H223" s="63">
        <v>0</v>
      </c>
      <c r="I223" s="63">
        <v>0</v>
      </c>
      <c r="J223" s="63">
        <v>0</v>
      </c>
      <c r="K223" s="63">
        <v>0</v>
      </c>
      <c r="L223" s="35">
        <v>0</v>
      </c>
      <c r="M223" s="35">
        <v>0</v>
      </c>
      <c r="N223" s="35">
        <v>0</v>
      </c>
      <c r="O223" s="35">
        <v>0</v>
      </c>
      <c r="P223" s="35">
        <v>0</v>
      </c>
      <c r="Q223" s="35">
        <v>0</v>
      </c>
      <c r="R223" s="35">
        <v>0</v>
      </c>
      <c r="S223" s="35">
        <v>0</v>
      </c>
      <c r="T223" s="35">
        <v>0</v>
      </c>
      <c r="U223" s="35">
        <v>0</v>
      </c>
      <c r="V223" s="35">
        <v>0</v>
      </c>
      <c r="W223" s="35">
        <v>0</v>
      </c>
      <c r="X223" s="35">
        <v>0</v>
      </c>
      <c r="Y223" s="35">
        <v>0</v>
      </c>
      <c r="Z223" s="35">
        <v>0</v>
      </c>
      <c r="AA223" s="35">
        <v>0</v>
      </c>
      <c r="AB223" s="35">
        <v>0</v>
      </c>
      <c r="AC223" s="35">
        <v>0</v>
      </c>
      <c r="AD223" s="35">
        <v>0</v>
      </c>
      <c r="AE223" s="35">
        <v>0</v>
      </c>
      <c r="AF223" s="35">
        <v>0</v>
      </c>
      <c r="AG223" s="35">
        <v>0</v>
      </c>
      <c r="AH223" s="35">
        <v>0</v>
      </c>
      <c r="AI223" s="36">
        <f t="shared" si="23"/>
        <v>0</v>
      </c>
      <c r="AJ223" s="37">
        <f t="shared" si="24"/>
        <v>0</v>
      </c>
      <c r="AK223" s="38">
        <f t="shared" si="25"/>
        <v>0</v>
      </c>
      <c r="AL223" s="71" t="s">
        <v>2127</v>
      </c>
      <c r="AO223">
        <f t="shared" si="28"/>
        <v>0</v>
      </c>
      <c r="AP223">
        <f t="shared" si="29"/>
        <v>1.667</v>
      </c>
      <c r="AS223" s="74">
        <f t="shared" si="26"/>
        <v>0</v>
      </c>
      <c r="AT223">
        <f t="shared" si="27"/>
        <v>1.667</v>
      </c>
      <c r="AW223" s="97">
        <v>0.75</v>
      </c>
      <c r="AX223">
        <v>4</v>
      </c>
    </row>
    <row r="224" spans="2:50">
      <c r="B224" s="39" t="s">
        <v>1008</v>
      </c>
      <c r="C224" s="39" t="s">
        <v>1009</v>
      </c>
      <c r="D224" s="39">
        <v>33000</v>
      </c>
      <c r="E224" s="35">
        <v>0</v>
      </c>
      <c r="F224" s="63">
        <v>0</v>
      </c>
      <c r="G224" s="63">
        <v>0</v>
      </c>
      <c r="H224" s="63">
        <v>0</v>
      </c>
      <c r="I224" s="63">
        <v>0</v>
      </c>
      <c r="J224" s="63">
        <v>0</v>
      </c>
      <c r="K224" s="63">
        <v>0</v>
      </c>
      <c r="L224" s="35">
        <v>0</v>
      </c>
      <c r="M224" s="35">
        <v>0</v>
      </c>
      <c r="N224" s="35">
        <v>0</v>
      </c>
      <c r="O224" s="35">
        <v>0</v>
      </c>
      <c r="P224" s="35">
        <v>0</v>
      </c>
      <c r="Q224" s="35">
        <v>0</v>
      </c>
      <c r="R224" s="35">
        <v>0</v>
      </c>
      <c r="S224" s="35">
        <v>0</v>
      </c>
      <c r="T224" s="35">
        <v>0</v>
      </c>
      <c r="U224" s="35">
        <v>0</v>
      </c>
      <c r="V224" s="35">
        <v>0</v>
      </c>
      <c r="W224" s="35">
        <v>0</v>
      </c>
      <c r="X224" s="35">
        <v>0</v>
      </c>
      <c r="Y224" s="35">
        <v>0</v>
      </c>
      <c r="Z224" s="35">
        <v>0</v>
      </c>
      <c r="AA224" s="35">
        <v>0</v>
      </c>
      <c r="AB224" s="35">
        <v>0</v>
      </c>
      <c r="AC224" s="35">
        <v>0</v>
      </c>
      <c r="AD224" s="35">
        <v>0</v>
      </c>
      <c r="AE224" s="35">
        <v>0</v>
      </c>
      <c r="AF224" s="35">
        <v>0</v>
      </c>
      <c r="AG224" s="35">
        <v>0</v>
      </c>
      <c r="AH224" s="35">
        <v>0</v>
      </c>
      <c r="AI224" s="36">
        <f t="shared" si="23"/>
        <v>0</v>
      </c>
      <c r="AJ224" s="37">
        <f t="shared" si="24"/>
        <v>0</v>
      </c>
      <c r="AK224" s="38">
        <f t="shared" si="25"/>
        <v>0</v>
      </c>
      <c r="AL224" s="71" t="s">
        <v>2127</v>
      </c>
      <c r="AO224">
        <f t="shared" si="28"/>
        <v>0</v>
      </c>
      <c r="AP224">
        <f t="shared" si="29"/>
        <v>1.667</v>
      </c>
      <c r="AS224" s="74">
        <f t="shared" si="26"/>
        <v>0</v>
      </c>
      <c r="AT224">
        <f t="shared" si="27"/>
        <v>1.667</v>
      </c>
      <c r="AW224" s="97">
        <v>0.83333333333333337</v>
      </c>
      <c r="AX224">
        <v>2.6669999999999998</v>
      </c>
    </row>
    <row r="225" spans="2:50">
      <c r="B225" s="39" t="s">
        <v>1010</v>
      </c>
      <c r="C225" s="39" t="s">
        <v>1011</v>
      </c>
      <c r="D225" s="39">
        <v>33000</v>
      </c>
      <c r="E225" s="35">
        <v>0</v>
      </c>
      <c r="F225" s="63">
        <v>0</v>
      </c>
      <c r="G225" s="63">
        <v>0</v>
      </c>
      <c r="H225" s="63">
        <v>0</v>
      </c>
      <c r="I225" s="63">
        <v>0</v>
      </c>
      <c r="J225" s="63">
        <v>0</v>
      </c>
      <c r="K225" s="63">
        <v>0</v>
      </c>
      <c r="L225" s="35">
        <v>0</v>
      </c>
      <c r="M225" s="35">
        <v>0</v>
      </c>
      <c r="N225" s="35">
        <v>0</v>
      </c>
      <c r="O225" s="35">
        <v>0</v>
      </c>
      <c r="P225" s="35">
        <v>0</v>
      </c>
      <c r="Q225" s="35">
        <v>0</v>
      </c>
      <c r="R225" s="35">
        <v>0</v>
      </c>
      <c r="S225" s="35">
        <v>0</v>
      </c>
      <c r="T225" s="35">
        <v>0</v>
      </c>
      <c r="U225" s="35">
        <v>0</v>
      </c>
      <c r="V225" s="35">
        <v>0</v>
      </c>
      <c r="W225" s="35">
        <v>0</v>
      </c>
      <c r="X225" s="35">
        <v>0</v>
      </c>
      <c r="Y225" s="35">
        <v>0</v>
      </c>
      <c r="Z225" s="35">
        <v>0</v>
      </c>
      <c r="AA225" s="35">
        <v>0</v>
      </c>
      <c r="AB225" s="35">
        <v>0</v>
      </c>
      <c r="AC225" s="35">
        <v>0</v>
      </c>
      <c r="AD225" s="35">
        <v>0</v>
      </c>
      <c r="AE225" s="35">
        <v>0</v>
      </c>
      <c r="AF225" s="35">
        <v>0</v>
      </c>
      <c r="AG225" s="35">
        <v>0</v>
      </c>
      <c r="AH225" s="35">
        <v>0</v>
      </c>
      <c r="AI225" s="36">
        <f t="shared" si="23"/>
        <v>0</v>
      </c>
      <c r="AJ225" s="37">
        <f t="shared" si="24"/>
        <v>0</v>
      </c>
      <c r="AK225" s="38">
        <f t="shared" si="25"/>
        <v>0</v>
      </c>
      <c r="AL225" s="71" t="s">
        <v>2114</v>
      </c>
      <c r="AO225">
        <f t="shared" si="28"/>
        <v>0</v>
      </c>
      <c r="AP225">
        <f t="shared" si="29"/>
        <v>3.3330000000000002</v>
      </c>
      <c r="AS225" s="74">
        <f t="shared" si="26"/>
        <v>0</v>
      </c>
      <c r="AT225">
        <f t="shared" si="27"/>
        <v>3.3330000000000002</v>
      </c>
      <c r="AW225" s="97">
        <v>0.83333333333333337</v>
      </c>
      <c r="AX225">
        <v>3</v>
      </c>
    </row>
    <row r="226" spans="2:50">
      <c r="B226" s="39" t="s">
        <v>1012</v>
      </c>
      <c r="C226" s="39" t="s">
        <v>1013</v>
      </c>
      <c r="D226" s="39">
        <v>33000</v>
      </c>
      <c r="E226" s="35">
        <v>0</v>
      </c>
      <c r="F226" s="63">
        <v>0</v>
      </c>
      <c r="G226" s="63">
        <v>0</v>
      </c>
      <c r="H226" s="63">
        <v>0</v>
      </c>
      <c r="I226" s="63">
        <v>0</v>
      </c>
      <c r="J226" s="63">
        <v>0</v>
      </c>
      <c r="K226" s="63">
        <v>0</v>
      </c>
      <c r="L226" s="35">
        <v>0</v>
      </c>
      <c r="M226" s="35">
        <v>0</v>
      </c>
      <c r="N226" s="35">
        <v>0</v>
      </c>
      <c r="O226" s="35">
        <v>0</v>
      </c>
      <c r="P226" s="35">
        <v>0</v>
      </c>
      <c r="Q226" s="35">
        <v>0</v>
      </c>
      <c r="R226" s="35">
        <v>0</v>
      </c>
      <c r="S226" s="35">
        <v>0</v>
      </c>
      <c r="T226" s="35">
        <v>0</v>
      </c>
      <c r="U226" s="35">
        <v>0</v>
      </c>
      <c r="V226" s="35">
        <v>0</v>
      </c>
      <c r="W226" s="35">
        <v>0</v>
      </c>
      <c r="X226" s="35">
        <v>0</v>
      </c>
      <c r="Y226" s="35">
        <v>0</v>
      </c>
      <c r="Z226" s="35">
        <v>0</v>
      </c>
      <c r="AA226" s="35">
        <v>0</v>
      </c>
      <c r="AB226" s="35">
        <v>0</v>
      </c>
      <c r="AC226" s="35">
        <v>0</v>
      </c>
      <c r="AD226" s="35">
        <v>0</v>
      </c>
      <c r="AE226" s="35">
        <v>0</v>
      </c>
      <c r="AF226" s="35">
        <v>0</v>
      </c>
      <c r="AG226" s="35">
        <v>0</v>
      </c>
      <c r="AH226" s="35">
        <v>0</v>
      </c>
      <c r="AI226" s="36">
        <f t="shared" si="23"/>
        <v>0</v>
      </c>
      <c r="AJ226" s="37">
        <f t="shared" si="24"/>
        <v>0</v>
      </c>
      <c r="AK226" s="38">
        <f t="shared" si="25"/>
        <v>0</v>
      </c>
      <c r="AL226" s="71" t="s">
        <v>2116</v>
      </c>
      <c r="AO226">
        <f t="shared" si="28"/>
        <v>0</v>
      </c>
      <c r="AP226">
        <f t="shared" si="29"/>
        <v>2.6669999999999998</v>
      </c>
      <c r="AS226" s="74">
        <f t="shared" si="26"/>
        <v>0</v>
      </c>
      <c r="AT226">
        <f t="shared" si="27"/>
        <v>2.6669999999999998</v>
      </c>
      <c r="AW226" s="97">
        <v>0.83333333333333337</v>
      </c>
      <c r="AX226">
        <v>3</v>
      </c>
    </row>
    <row r="227" spans="2:50">
      <c r="B227" s="39" t="s">
        <v>1925</v>
      </c>
      <c r="C227" s="39" t="s">
        <v>1926</v>
      </c>
      <c r="D227" s="39">
        <v>33000</v>
      </c>
      <c r="E227" s="35">
        <v>0</v>
      </c>
      <c r="F227" s="63">
        <v>0</v>
      </c>
      <c r="G227" s="63">
        <v>0</v>
      </c>
      <c r="H227" s="63">
        <v>0</v>
      </c>
      <c r="I227" s="63">
        <v>0</v>
      </c>
      <c r="J227" s="63">
        <v>0</v>
      </c>
      <c r="K227" s="63">
        <v>0</v>
      </c>
      <c r="L227" s="35">
        <v>0</v>
      </c>
      <c r="M227" s="35">
        <v>0</v>
      </c>
      <c r="N227" s="35">
        <v>0</v>
      </c>
      <c r="O227" s="35">
        <v>0</v>
      </c>
      <c r="P227" s="35">
        <v>0</v>
      </c>
      <c r="Q227" s="35">
        <v>0</v>
      </c>
      <c r="R227" s="35">
        <v>0</v>
      </c>
      <c r="S227" s="35">
        <v>0</v>
      </c>
      <c r="T227" s="35">
        <v>0</v>
      </c>
      <c r="U227" s="35">
        <v>0</v>
      </c>
      <c r="V227" s="35">
        <v>0</v>
      </c>
      <c r="W227" s="35">
        <v>0</v>
      </c>
      <c r="X227" s="35">
        <v>0</v>
      </c>
      <c r="Y227" s="35">
        <v>0</v>
      </c>
      <c r="Z227" s="35">
        <v>0</v>
      </c>
      <c r="AA227" s="35">
        <v>0</v>
      </c>
      <c r="AB227" s="35">
        <v>0</v>
      </c>
      <c r="AC227" s="35">
        <v>0</v>
      </c>
      <c r="AD227" s="35">
        <v>0</v>
      </c>
      <c r="AE227" s="35">
        <v>0</v>
      </c>
      <c r="AF227" s="35">
        <v>0</v>
      </c>
      <c r="AG227" s="35">
        <v>0</v>
      </c>
      <c r="AH227" s="35">
        <v>0</v>
      </c>
      <c r="AI227" s="36">
        <f t="shared" si="23"/>
        <v>0</v>
      </c>
      <c r="AJ227" s="37">
        <f t="shared" si="24"/>
        <v>0</v>
      </c>
      <c r="AK227" s="38">
        <f t="shared" si="25"/>
        <v>0</v>
      </c>
      <c r="AL227" s="71" t="s">
        <v>2116</v>
      </c>
      <c r="AO227">
        <f t="shared" si="28"/>
        <v>0</v>
      </c>
      <c r="AP227">
        <f t="shared" si="29"/>
        <v>2.6669999999999998</v>
      </c>
      <c r="AS227" s="74">
        <f t="shared" si="26"/>
        <v>0</v>
      </c>
      <c r="AT227">
        <f t="shared" si="27"/>
        <v>2.6669999999999998</v>
      </c>
      <c r="AW227" s="97">
        <v>0.83333333333333337</v>
      </c>
      <c r="AX227">
        <v>3.3330000000000002</v>
      </c>
    </row>
    <row r="228" spans="2:50">
      <c r="B228" s="39" t="s">
        <v>1014</v>
      </c>
      <c r="C228" s="39" t="s">
        <v>1015</v>
      </c>
      <c r="D228" s="39">
        <v>33000</v>
      </c>
      <c r="E228" s="35">
        <v>0</v>
      </c>
      <c r="F228" s="63">
        <v>1</v>
      </c>
      <c r="G228" s="63">
        <v>0</v>
      </c>
      <c r="H228" s="63">
        <v>1</v>
      </c>
      <c r="I228" s="63">
        <v>0</v>
      </c>
      <c r="J228" s="63">
        <v>1</v>
      </c>
      <c r="K228" s="63">
        <v>0</v>
      </c>
      <c r="L228" s="35">
        <v>1</v>
      </c>
      <c r="M228" s="35">
        <v>0</v>
      </c>
      <c r="N228" s="35">
        <v>1</v>
      </c>
      <c r="O228" s="35">
        <v>0</v>
      </c>
      <c r="P228" s="35">
        <v>0</v>
      </c>
      <c r="Q228" s="35">
        <v>0</v>
      </c>
      <c r="R228" s="35">
        <v>1</v>
      </c>
      <c r="S228" s="35">
        <v>0</v>
      </c>
      <c r="T228" s="35">
        <v>0</v>
      </c>
      <c r="U228" s="35">
        <v>0</v>
      </c>
      <c r="V228" s="35">
        <v>1</v>
      </c>
      <c r="W228" s="35">
        <v>0</v>
      </c>
      <c r="X228" s="35">
        <v>0</v>
      </c>
      <c r="Y228" s="35">
        <v>0</v>
      </c>
      <c r="Z228" s="35">
        <v>1</v>
      </c>
      <c r="AA228" s="35">
        <v>0</v>
      </c>
      <c r="AB228" s="35">
        <v>1</v>
      </c>
      <c r="AC228" s="35">
        <v>0</v>
      </c>
      <c r="AD228" s="35">
        <v>1</v>
      </c>
      <c r="AE228" s="35">
        <v>0</v>
      </c>
      <c r="AF228" s="35">
        <v>0</v>
      </c>
      <c r="AG228" s="35">
        <v>0</v>
      </c>
      <c r="AH228" s="35">
        <v>0</v>
      </c>
      <c r="AI228" s="36">
        <f t="shared" si="23"/>
        <v>10</v>
      </c>
      <c r="AJ228" s="37">
        <f t="shared" si="24"/>
        <v>1</v>
      </c>
      <c r="AK228" s="38">
        <f t="shared" si="25"/>
        <v>10</v>
      </c>
      <c r="AL228" s="71" t="s">
        <v>2120</v>
      </c>
      <c r="AO228">
        <f t="shared" si="28"/>
        <v>10</v>
      </c>
      <c r="AP228">
        <f t="shared" si="29"/>
        <v>3.6669999999999998</v>
      </c>
      <c r="AS228" s="74">
        <f t="shared" si="26"/>
        <v>0.83333333333333337</v>
      </c>
      <c r="AT228">
        <f t="shared" si="27"/>
        <v>3.6669999999999998</v>
      </c>
      <c r="AW228" s="97">
        <v>0.83333333333333337</v>
      </c>
      <c r="AX228">
        <v>3.6669999999999998</v>
      </c>
    </row>
    <row r="229" spans="2:50">
      <c r="B229" s="39" t="s">
        <v>1927</v>
      </c>
      <c r="C229" s="39" t="s">
        <v>1928</v>
      </c>
      <c r="D229" s="39">
        <v>33000</v>
      </c>
      <c r="E229" s="35">
        <v>0</v>
      </c>
      <c r="F229" s="63">
        <v>1</v>
      </c>
      <c r="G229" s="63">
        <v>0</v>
      </c>
      <c r="H229" s="63">
        <v>0</v>
      </c>
      <c r="I229" s="63">
        <v>0</v>
      </c>
      <c r="J229" s="63">
        <v>0</v>
      </c>
      <c r="K229" s="63">
        <v>0</v>
      </c>
      <c r="L229" s="35">
        <v>0</v>
      </c>
      <c r="M229" s="35">
        <v>0</v>
      </c>
      <c r="N229" s="35">
        <v>0</v>
      </c>
      <c r="O229" s="35">
        <v>0</v>
      </c>
      <c r="P229" s="35">
        <v>0</v>
      </c>
      <c r="Q229" s="35">
        <v>0</v>
      </c>
      <c r="R229" s="35">
        <v>0</v>
      </c>
      <c r="S229" s="35">
        <v>0</v>
      </c>
      <c r="T229" s="35">
        <v>0</v>
      </c>
      <c r="U229" s="35">
        <v>0</v>
      </c>
      <c r="V229" s="35">
        <v>0</v>
      </c>
      <c r="W229" s="35">
        <v>0</v>
      </c>
      <c r="X229" s="35">
        <v>0</v>
      </c>
      <c r="Y229" s="35">
        <v>0</v>
      </c>
      <c r="Z229" s="35">
        <v>0</v>
      </c>
      <c r="AA229" s="35">
        <v>0</v>
      </c>
      <c r="AB229" s="35">
        <v>0</v>
      </c>
      <c r="AC229" s="35">
        <v>0</v>
      </c>
      <c r="AD229" s="35">
        <v>0</v>
      </c>
      <c r="AE229" s="35">
        <v>0</v>
      </c>
      <c r="AF229" s="35">
        <v>0</v>
      </c>
      <c r="AG229" s="35">
        <v>0</v>
      </c>
      <c r="AH229" s="35">
        <v>0</v>
      </c>
      <c r="AI229" s="36">
        <f t="shared" si="23"/>
        <v>1</v>
      </c>
      <c r="AJ229" s="37">
        <f t="shared" si="24"/>
        <v>1</v>
      </c>
      <c r="AK229" s="38">
        <f t="shared" si="25"/>
        <v>1</v>
      </c>
      <c r="AL229" s="71" t="s">
        <v>2115</v>
      </c>
      <c r="AO229">
        <f t="shared" si="28"/>
        <v>1</v>
      </c>
      <c r="AP229">
        <f t="shared" si="29"/>
        <v>3</v>
      </c>
      <c r="AS229" s="74">
        <f t="shared" si="26"/>
        <v>8.3333333333333329E-2</v>
      </c>
      <c r="AT229">
        <f t="shared" si="27"/>
        <v>3</v>
      </c>
      <c r="AW229" s="97">
        <v>0.83333333333333337</v>
      </c>
      <c r="AX229">
        <v>3.6669999999999998</v>
      </c>
    </row>
    <row r="230" spans="2:50">
      <c r="B230" s="39" t="s">
        <v>1016</v>
      </c>
      <c r="C230" s="39" t="s">
        <v>1017</v>
      </c>
      <c r="D230" s="39">
        <v>33000</v>
      </c>
      <c r="E230" s="35">
        <v>0</v>
      </c>
      <c r="F230" s="63">
        <v>0</v>
      </c>
      <c r="G230" s="63">
        <v>0</v>
      </c>
      <c r="H230" s="63">
        <v>0</v>
      </c>
      <c r="I230" s="63">
        <v>0</v>
      </c>
      <c r="J230" s="63">
        <v>0</v>
      </c>
      <c r="K230" s="63">
        <v>0</v>
      </c>
      <c r="L230" s="35">
        <v>0</v>
      </c>
      <c r="M230" s="35">
        <v>0</v>
      </c>
      <c r="N230" s="35">
        <v>0</v>
      </c>
      <c r="O230" s="35">
        <v>0</v>
      </c>
      <c r="P230" s="35">
        <v>0</v>
      </c>
      <c r="Q230" s="35">
        <v>0</v>
      </c>
      <c r="R230" s="35">
        <v>0</v>
      </c>
      <c r="S230" s="35">
        <v>0</v>
      </c>
      <c r="T230" s="35">
        <v>0</v>
      </c>
      <c r="U230" s="35">
        <v>0</v>
      </c>
      <c r="V230" s="35">
        <v>0</v>
      </c>
      <c r="W230" s="35">
        <v>0</v>
      </c>
      <c r="X230" s="35">
        <v>0</v>
      </c>
      <c r="Y230" s="35">
        <v>0</v>
      </c>
      <c r="Z230" s="35">
        <v>0</v>
      </c>
      <c r="AA230" s="35">
        <v>0</v>
      </c>
      <c r="AB230" s="35">
        <v>0</v>
      </c>
      <c r="AC230" s="35">
        <v>0</v>
      </c>
      <c r="AD230" s="35">
        <v>0</v>
      </c>
      <c r="AE230" s="35">
        <v>0</v>
      </c>
      <c r="AF230" s="35">
        <v>0</v>
      </c>
      <c r="AG230" s="35">
        <v>0</v>
      </c>
      <c r="AH230" s="35">
        <v>0</v>
      </c>
      <c r="AI230" s="36">
        <f t="shared" si="23"/>
        <v>0</v>
      </c>
      <c r="AJ230" s="37">
        <f t="shared" si="24"/>
        <v>0</v>
      </c>
      <c r="AK230" s="38">
        <f t="shared" si="25"/>
        <v>0</v>
      </c>
      <c r="AL230" s="71" t="s">
        <v>2127</v>
      </c>
      <c r="AO230">
        <f t="shared" si="28"/>
        <v>0</v>
      </c>
      <c r="AP230">
        <f t="shared" si="29"/>
        <v>1.667</v>
      </c>
      <c r="AS230" s="74">
        <f t="shared" si="26"/>
        <v>0</v>
      </c>
      <c r="AT230">
        <f t="shared" si="27"/>
        <v>1.667</v>
      </c>
      <c r="AW230" s="97">
        <v>0.91666666666666663</v>
      </c>
      <c r="AX230">
        <v>2.6669999999999998</v>
      </c>
    </row>
    <row r="231" spans="2:50">
      <c r="B231" s="39" t="s">
        <v>1929</v>
      </c>
      <c r="C231" s="39" t="s">
        <v>1930</v>
      </c>
      <c r="D231" s="39">
        <v>33000</v>
      </c>
      <c r="E231" s="35">
        <v>0</v>
      </c>
      <c r="F231" s="63">
        <v>0</v>
      </c>
      <c r="G231" s="63">
        <v>0</v>
      </c>
      <c r="H231" s="63">
        <v>0</v>
      </c>
      <c r="I231" s="63">
        <v>0</v>
      </c>
      <c r="J231" s="63">
        <v>0</v>
      </c>
      <c r="K231" s="63">
        <v>0</v>
      </c>
      <c r="L231" s="35">
        <v>0</v>
      </c>
      <c r="M231" s="35">
        <v>0</v>
      </c>
      <c r="N231" s="35">
        <v>0</v>
      </c>
      <c r="O231" s="35">
        <v>0</v>
      </c>
      <c r="P231" s="35">
        <v>0</v>
      </c>
      <c r="Q231" s="35">
        <v>0</v>
      </c>
      <c r="R231" s="35">
        <v>0</v>
      </c>
      <c r="S231" s="35">
        <v>0</v>
      </c>
      <c r="T231" s="35">
        <v>0</v>
      </c>
      <c r="U231" s="35">
        <v>0</v>
      </c>
      <c r="V231" s="35">
        <v>0</v>
      </c>
      <c r="W231" s="35">
        <v>0</v>
      </c>
      <c r="X231" s="35">
        <v>0</v>
      </c>
      <c r="Y231" s="35">
        <v>0</v>
      </c>
      <c r="Z231" s="35">
        <v>0</v>
      </c>
      <c r="AA231" s="35">
        <v>0</v>
      </c>
      <c r="AB231" s="35">
        <v>0</v>
      </c>
      <c r="AC231" s="35">
        <v>0</v>
      </c>
      <c r="AD231" s="35">
        <v>0</v>
      </c>
      <c r="AE231" s="35">
        <v>0</v>
      </c>
      <c r="AF231" s="35">
        <v>0</v>
      </c>
      <c r="AG231" s="35">
        <v>0</v>
      </c>
      <c r="AH231" s="35">
        <v>0</v>
      </c>
      <c r="AI231" s="36">
        <f t="shared" si="23"/>
        <v>0</v>
      </c>
      <c r="AJ231" s="37">
        <f t="shared" si="24"/>
        <v>0</v>
      </c>
      <c r="AK231" s="38">
        <f t="shared" si="25"/>
        <v>0</v>
      </c>
      <c r="AL231" s="71" t="s">
        <v>2119</v>
      </c>
      <c r="AO231">
        <f t="shared" si="28"/>
        <v>0</v>
      </c>
      <c r="AP231">
        <f t="shared" si="29"/>
        <v>2</v>
      </c>
      <c r="AS231" s="74">
        <f t="shared" si="26"/>
        <v>0</v>
      </c>
      <c r="AT231">
        <f t="shared" si="27"/>
        <v>2</v>
      </c>
      <c r="AW231" s="97">
        <v>0.91666666666666663</v>
      </c>
      <c r="AX231">
        <v>3.3330000000000002</v>
      </c>
    </row>
    <row r="232" spans="2:50">
      <c r="B232" s="39" t="s">
        <v>1018</v>
      </c>
      <c r="C232" s="39" t="s">
        <v>1019</v>
      </c>
      <c r="D232" s="39">
        <v>33000</v>
      </c>
      <c r="E232" s="35">
        <v>0</v>
      </c>
      <c r="F232" s="63">
        <v>0</v>
      </c>
      <c r="G232" s="63">
        <v>0</v>
      </c>
      <c r="H232" s="63">
        <v>0</v>
      </c>
      <c r="I232" s="63">
        <v>0</v>
      </c>
      <c r="J232" s="63">
        <v>0</v>
      </c>
      <c r="K232" s="63">
        <v>0</v>
      </c>
      <c r="L232" s="35">
        <v>0</v>
      </c>
      <c r="M232" s="35">
        <v>0</v>
      </c>
      <c r="N232" s="35">
        <v>0</v>
      </c>
      <c r="O232" s="35">
        <v>0</v>
      </c>
      <c r="P232" s="35">
        <v>0</v>
      </c>
      <c r="Q232" s="35">
        <v>0</v>
      </c>
      <c r="R232" s="35">
        <v>0</v>
      </c>
      <c r="S232" s="35">
        <v>0</v>
      </c>
      <c r="T232" s="35">
        <v>0</v>
      </c>
      <c r="U232" s="35">
        <v>0</v>
      </c>
      <c r="V232" s="35">
        <v>0</v>
      </c>
      <c r="W232" s="35">
        <v>0</v>
      </c>
      <c r="X232" s="35">
        <v>0</v>
      </c>
      <c r="Y232" s="35">
        <v>0</v>
      </c>
      <c r="Z232" s="35">
        <v>0</v>
      </c>
      <c r="AA232" s="35">
        <v>0</v>
      </c>
      <c r="AB232" s="35">
        <v>0</v>
      </c>
      <c r="AC232" s="35">
        <v>0</v>
      </c>
      <c r="AD232" s="35">
        <v>0</v>
      </c>
      <c r="AE232" s="35">
        <v>0</v>
      </c>
      <c r="AF232" s="35">
        <v>0</v>
      </c>
      <c r="AG232" s="35">
        <v>0</v>
      </c>
      <c r="AH232" s="35">
        <v>0</v>
      </c>
      <c r="AI232" s="36">
        <f t="shared" si="23"/>
        <v>0</v>
      </c>
      <c r="AJ232" s="37">
        <f t="shared" si="24"/>
        <v>0</v>
      </c>
      <c r="AK232" s="38">
        <f t="shared" si="25"/>
        <v>0</v>
      </c>
      <c r="AL232" s="71" t="s">
        <v>2127</v>
      </c>
      <c r="AO232">
        <f t="shared" si="28"/>
        <v>0</v>
      </c>
      <c r="AP232">
        <f t="shared" si="29"/>
        <v>1.667</v>
      </c>
      <c r="AS232" s="74">
        <f t="shared" si="26"/>
        <v>0</v>
      </c>
      <c r="AT232">
        <f t="shared" si="27"/>
        <v>1.667</v>
      </c>
      <c r="AW232" s="97">
        <v>0.91666666666666663</v>
      </c>
      <c r="AX232">
        <v>3.3330000000000002</v>
      </c>
    </row>
    <row r="233" spans="2:50">
      <c r="B233" s="39" t="s">
        <v>1020</v>
      </c>
      <c r="C233" s="39" t="s">
        <v>1021</v>
      </c>
      <c r="D233" s="39">
        <v>33000</v>
      </c>
      <c r="E233" s="35">
        <v>0</v>
      </c>
      <c r="F233" s="63">
        <v>0</v>
      </c>
      <c r="G233" s="63">
        <v>0</v>
      </c>
      <c r="H233" s="63">
        <v>0</v>
      </c>
      <c r="I233" s="63">
        <v>0</v>
      </c>
      <c r="J233" s="63">
        <v>0</v>
      </c>
      <c r="K233" s="63">
        <v>0</v>
      </c>
      <c r="L233" s="35">
        <v>0</v>
      </c>
      <c r="M233" s="35">
        <v>0</v>
      </c>
      <c r="N233" s="35">
        <v>0</v>
      </c>
      <c r="O233" s="35">
        <v>0</v>
      </c>
      <c r="P233" s="35">
        <v>0</v>
      </c>
      <c r="Q233" s="35">
        <v>0</v>
      </c>
      <c r="R233" s="35">
        <v>0</v>
      </c>
      <c r="S233" s="35">
        <v>0</v>
      </c>
      <c r="T233" s="35">
        <v>0</v>
      </c>
      <c r="U233" s="35">
        <v>0</v>
      </c>
      <c r="V233" s="35">
        <v>0</v>
      </c>
      <c r="W233" s="35">
        <v>0</v>
      </c>
      <c r="X233" s="35">
        <v>0</v>
      </c>
      <c r="Y233" s="35">
        <v>0</v>
      </c>
      <c r="Z233" s="35">
        <v>0</v>
      </c>
      <c r="AA233" s="35">
        <v>0</v>
      </c>
      <c r="AB233" s="35">
        <v>0</v>
      </c>
      <c r="AC233" s="35">
        <v>0</v>
      </c>
      <c r="AD233" s="35">
        <v>0</v>
      </c>
      <c r="AE233" s="35">
        <v>0</v>
      </c>
      <c r="AF233" s="35">
        <v>0</v>
      </c>
      <c r="AG233" s="35">
        <v>0</v>
      </c>
      <c r="AH233" s="35">
        <v>0</v>
      </c>
      <c r="AI233" s="36">
        <f t="shared" si="23"/>
        <v>0</v>
      </c>
      <c r="AJ233" s="37">
        <f t="shared" si="24"/>
        <v>0</v>
      </c>
      <c r="AK233" s="38">
        <f t="shared" si="25"/>
        <v>0</v>
      </c>
      <c r="AL233" s="71" t="s">
        <v>2120</v>
      </c>
      <c r="AO233">
        <f t="shared" si="28"/>
        <v>0</v>
      </c>
      <c r="AP233">
        <f t="shared" si="29"/>
        <v>3.6669999999999998</v>
      </c>
      <c r="AS233" s="74">
        <f t="shared" si="26"/>
        <v>0</v>
      </c>
      <c r="AT233">
        <f t="shared" si="27"/>
        <v>3.6669999999999998</v>
      </c>
      <c r="AW233" s="97">
        <v>0.91666666666666663</v>
      </c>
      <c r="AX233">
        <v>3.6669999999999998</v>
      </c>
    </row>
    <row r="234" spans="2:50">
      <c r="B234" s="39" t="s">
        <v>1022</v>
      </c>
      <c r="C234" s="39" t="s">
        <v>1023</v>
      </c>
      <c r="D234" s="39">
        <v>33000</v>
      </c>
      <c r="E234" s="35">
        <v>0</v>
      </c>
      <c r="F234" s="63">
        <v>0</v>
      </c>
      <c r="G234" s="63">
        <v>0</v>
      </c>
      <c r="H234" s="63">
        <v>0</v>
      </c>
      <c r="I234" s="63">
        <v>0</v>
      </c>
      <c r="J234" s="63">
        <v>0</v>
      </c>
      <c r="K234" s="63">
        <v>0</v>
      </c>
      <c r="L234" s="35">
        <v>0</v>
      </c>
      <c r="M234" s="35">
        <v>0</v>
      </c>
      <c r="N234" s="35">
        <v>0</v>
      </c>
      <c r="O234" s="35">
        <v>0</v>
      </c>
      <c r="P234" s="35">
        <v>0</v>
      </c>
      <c r="Q234" s="35">
        <v>0</v>
      </c>
      <c r="R234" s="35">
        <v>0</v>
      </c>
      <c r="S234" s="35">
        <v>0</v>
      </c>
      <c r="T234" s="35">
        <v>0</v>
      </c>
      <c r="U234" s="35">
        <v>0</v>
      </c>
      <c r="V234" s="35">
        <v>0</v>
      </c>
      <c r="W234" s="35">
        <v>0</v>
      </c>
      <c r="X234" s="35">
        <v>0</v>
      </c>
      <c r="Y234" s="35">
        <v>0</v>
      </c>
      <c r="Z234" s="35">
        <v>0</v>
      </c>
      <c r="AA234" s="35">
        <v>0</v>
      </c>
      <c r="AB234" s="35">
        <v>0</v>
      </c>
      <c r="AC234" s="35">
        <v>0</v>
      </c>
      <c r="AD234" s="35">
        <v>0</v>
      </c>
      <c r="AE234" s="35">
        <v>0</v>
      </c>
      <c r="AF234" s="35">
        <v>0</v>
      </c>
      <c r="AG234" s="35">
        <v>0</v>
      </c>
      <c r="AH234" s="35">
        <v>0</v>
      </c>
      <c r="AI234" s="36">
        <f t="shared" si="23"/>
        <v>0</v>
      </c>
      <c r="AJ234" s="37">
        <f t="shared" si="24"/>
        <v>0</v>
      </c>
      <c r="AK234" s="38">
        <f t="shared" si="25"/>
        <v>0</v>
      </c>
      <c r="AL234" s="71" t="s">
        <v>2115</v>
      </c>
      <c r="AO234">
        <f t="shared" si="28"/>
        <v>0</v>
      </c>
      <c r="AP234">
        <f t="shared" si="29"/>
        <v>3</v>
      </c>
      <c r="AS234" s="74">
        <f t="shared" si="26"/>
        <v>0</v>
      </c>
      <c r="AT234">
        <f t="shared" si="27"/>
        <v>3</v>
      </c>
      <c r="AW234" s="97">
        <v>0.91666666666666663</v>
      </c>
      <c r="AX234">
        <v>4</v>
      </c>
    </row>
    <row r="235" spans="2:50">
      <c r="B235" s="39" t="s">
        <v>1931</v>
      </c>
      <c r="C235" s="39" t="s">
        <v>1932</v>
      </c>
      <c r="D235" s="39">
        <v>33000</v>
      </c>
      <c r="E235" s="35">
        <v>0</v>
      </c>
      <c r="F235" s="63">
        <v>1</v>
      </c>
      <c r="G235" s="63">
        <v>0</v>
      </c>
      <c r="H235" s="63">
        <v>0</v>
      </c>
      <c r="I235" s="63">
        <v>0</v>
      </c>
      <c r="J235" s="63">
        <v>0</v>
      </c>
      <c r="K235" s="63">
        <v>0</v>
      </c>
      <c r="L235" s="35">
        <v>0</v>
      </c>
      <c r="M235" s="35">
        <v>0</v>
      </c>
      <c r="N235" s="35">
        <v>1</v>
      </c>
      <c r="O235" s="35">
        <v>0</v>
      </c>
      <c r="P235" s="35">
        <v>0</v>
      </c>
      <c r="Q235" s="35">
        <v>0</v>
      </c>
      <c r="R235" s="35">
        <v>0</v>
      </c>
      <c r="S235" s="35">
        <v>0</v>
      </c>
      <c r="T235" s="35">
        <v>1</v>
      </c>
      <c r="U235" s="35">
        <v>0</v>
      </c>
      <c r="V235" s="35">
        <v>0</v>
      </c>
      <c r="W235" s="35">
        <v>0</v>
      </c>
      <c r="X235" s="35">
        <v>0</v>
      </c>
      <c r="Y235" s="35">
        <v>0</v>
      </c>
      <c r="Z235" s="35">
        <v>0</v>
      </c>
      <c r="AA235" s="35">
        <v>0</v>
      </c>
      <c r="AB235" s="35">
        <v>0</v>
      </c>
      <c r="AC235" s="35">
        <v>0</v>
      </c>
      <c r="AD235" s="35">
        <v>0</v>
      </c>
      <c r="AE235" s="35">
        <v>0</v>
      </c>
      <c r="AF235" s="35">
        <v>0</v>
      </c>
      <c r="AG235" s="35">
        <v>0</v>
      </c>
      <c r="AH235" s="35">
        <v>0</v>
      </c>
      <c r="AI235" s="36">
        <f t="shared" si="23"/>
        <v>3</v>
      </c>
      <c r="AJ235" s="37">
        <f t="shared" si="24"/>
        <v>1</v>
      </c>
      <c r="AK235" s="38">
        <f t="shared" si="25"/>
        <v>3</v>
      </c>
      <c r="AL235" s="71" t="s">
        <v>2120</v>
      </c>
      <c r="AO235">
        <f t="shared" si="28"/>
        <v>3</v>
      </c>
      <c r="AP235">
        <f t="shared" si="29"/>
        <v>3.6669999999999998</v>
      </c>
      <c r="AS235" s="74">
        <f t="shared" si="26"/>
        <v>0.25</v>
      </c>
      <c r="AT235">
        <f t="shared" si="27"/>
        <v>3.6669999999999998</v>
      </c>
      <c r="AW235" s="97">
        <v>1</v>
      </c>
      <c r="AX235">
        <v>3.6669999999999998</v>
      </c>
    </row>
    <row r="236" spans="2:50">
      <c r="B236" s="39" t="s">
        <v>1933</v>
      </c>
      <c r="C236" s="39" t="s">
        <v>1934</v>
      </c>
      <c r="D236" s="39">
        <v>33000</v>
      </c>
      <c r="E236" s="35">
        <v>0</v>
      </c>
      <c r="F236" s="63">
        <v>0</v>
      </c>
      <c r="G236" s="63">
        <v>0</v>
      </c>
      <c r="H236" s="63">
        <v>0</v>
      </c>
      <c r="I236" s="63">
        <v>0</v>
      </c>
      <c r="J236" s="63">
        <v>0</v>
      </c>
      <c r="K236" s="63">
        <v>0</v>
      </c>
      <c r="L236" s="35">
        <v>0</v>
      </c>
      <c r="M236" s="35">
        <v>0</v>
      </c>
      <c r="N236" s="35">
        <v>0</v>
      </c>
      <c r="O236" s="35">
        <v>0</v>
      </c>
      <c r="P236" s="35">
        <v>0</v>
      </c>
      <c r="Q236" s="35">
        <v>0</v>
      </c>
      <c r="R236" s="35">
        <v>0</v>
      </c>
      <c r="S236" s="35">
        <v>0</v>
      </c>
      <c r="T236" s="35">
        <v>0</v>
      </c>
      <c r="U236" s="35">
        <v>0</v>
      </c>
      <c r="V236" s="35">
        <v>0</v>
      </c>
      <c r="W236" s="35">
        <v>0</v>
      </c>
      <c r="X236" s="35">
        <v>0</v>
      </c>
      <c r="Y236" s="35">
        <v>0</v>
      </c>
      <c r="Z236" s="35">
        <v>0</v>
      </c>
      <c r="AA236" s="35">
        <v>0</v>
      </c>
      <c r="AB236" s="35">
        <v>0</v>
      </c>
      <c r="AC236" s="35">
        <v>0</v>
      </c>
      <c r="AD236" s="35">
        <v>0</v>
      </c>
      <c r="AE236" s="35">
        <v>0</v>
      </c>
      <c r="AF236" s="35">
        <v>0</v>
      </c>
      <c r="AG236" s="35">
        <v>0</v>
      </c>
      <c r="AH236" s="35">
        <v>0</v>
      </c>
      <c r="AI236" s="36">
        <f t="shared" si="23"/>
        <v>0</v>
      </c>
      <c r="AJ236" s="37">
        <f t="shared" si="24"/>
        <v>0</v>
      </c>
      <c r="AK236" s="38">
        <f t="shared" si="25"/>
        <v>0</v>
      </c>
      <c r="AL236" s="71" t="s">
        <v>2116</v>
      </c>
      <c r="AO236">
        <f t="shared" si="28"/>
        <v>0</v>
      </c>
      <c r="AP236">
        <f t="shared" si="29"/>
        <v>2.6669999999999998</v>
      </c>
      <c r="AS236" s="74">
        <f t="shared" si="26"/>
        <v>0</v>
      </c>
      <c r="AT236">
        <f t="shared" si="27"/>
        <v>2.6669999999999998</v>
      </c>
      <c r="AW236" s="97">
        <v>1</v>
      </c>
      <c r="AX236">
        <v>3.6669999999999998</v>
      </c>
    </row>
    <row r="237" spans="2:50">
      <c r="B237" s="39" t="s">
        <v>1935</v>
      </c>
      <c r="C237" s="39" t="s">
        <v>1936</v>
      </c>
      <c r="D237" s="39">
        <v>33000</v>
      </c>
      <c r="E237" s="35">
        <v>0</v>
      </c>
      <c r="F237" s="63">
        <v>0</v>
      </c>
      <c r="G237" s="63">
        <v>0</v>
      </c>
      <c r="H237" s="63">
        <v>0</v>
      </c>
      <c r="I237" s="63">
        <v>0</v>
      </c>
      <c r="J237" s="63">
        <v>0</v>
      </c>
      <c r="K237" s="63">
        <v>0</v>
      </c>
      <c r="L237" s="35">
        <v>0</v>
      </c>
      <c r="M237" s="35">
        <v>0</v>
      </c>
      <c r="N237" s="35">
        <v>0</v>
      </c>
      <c r="O237" s="35">
        <v>0</v>
      </c>
      <c r="P237" s="35">
        <v>0</v>
      </c>
      <c r="Q237" s="35">
        <v>0</v>
      </c>
      <c r="R237" s="35">
        <v>0</v>
      </c>
      <c r="S237" s="35">
        <v>0</v>
      </c>
      <c r="T237" s="35">
        <v>0</v>
      </c>
      <c r="U237" s="35">
        <v>1</v>
      </c>
      <c r="V237" s="35">
        <v>0</v>
      </c>
      <c r="W237" s="35">
        <v>0</v>
      </c>
      <c r="X237" s="35">
        <v>0</v>
      </c>
      <c r="Y237" s="35">
        <v>1</v>
      </c>
      <c r="Z237" s="35">
        <v>0</v>
      </c>
      <c r="AA237" s="35">
        <v>0</v>
      </c>
      <c r="AB237" s="35">
        <v>0</v>
      </c>
      <c r="AC237" s="35">
        <v>1</v>
      </c>
      <c r="AD237" s="35">
        <v>0</v>
      </c>
      <c r="AE237" s="35">
        <v>0</v>
      </c>
      <c r="AF237" s="35">
        <v>0</v>
      </c>
      <c r="AG237" s="35">
        <v>0</v>
      </c>
      <c r="AH237" s="35">
        <v>0</v>
      </c>
      <c r="AI237" s="36">
        <f t="shared" si="23"/>
        <v>3</v>
      </c>
      <c r="AJ237" s="37">
        <f t="shared" si="24"/>
        <v>1</v>
      </c>
      <c r="AK237" s="38">
        <f t="shared" si="25"/>
        <v>3</v>
      </c>
      <c r="AL237" s="71" t="s">
        <v>2117</v>
      </c>
      <c r="AO237">
        <f t="shared" si="28"/>
        <v>3</v>
      </c>
      <c r="AP237">
        <f t="shared" si="29"/>
        <v>4</v>
      </c>
      <c r="AS237" s="74">
        <f t="shared" si="26"/>
        <v>0.25</v>
      </c>
      <c r="AT237">
        <f t="shared" si="27"/>
        <v>4</v>
      </c>
      <c r="AW237">
        <v>0.16666666666666666</v>
      </c>
      <c r="AX237" t="s">
        <v>2137</v>
      </c>
    </row>
    <row r="238" spans="2:50">
      <c r="B238" s="39" t="s">
        <v>1024</v>
      </c>
      <c r="C238" s="39" t="s">
        <v>1025</v>
      </c>
      <c r="D238" s="39">
        <v>33000</v>
      </c>
      <c r="E238" s="35">
        <v>0</v>
      </c>
      <c r="F238" s="63">
        <v>0</v>
      </c>
      <c r="G238" s="63">
        <v>0</v>
      </c>
      <c r="H238" s="63">
        <v>0</v>
      </c>
      <c r="I238" s="63">
        <v>0</v>
      </c>
      <c r="J238" s="63">
        <v>0</v>
      </c>
      <c r="K238" s="63">
        <v>0</v>
      </c>
      <c r="L238" s="35">
        <v>0</v>
      </c>
      <c r="M238" s="35">
        <v>0</v>
      </c>
      <c r="N238" s="35">
        <v>0</v>
      </c>
      <c r="O238" s="35">
        <v>0</v>
      </c>
      <c r="P238" s="35">
        <v>0</v>
      </c>
      <c r="Q238" s="35">
        <v>0</v>
      </c>
      <c r="R238" s="35">
        <v>0</v>
      </c>
      <c r="S238" s="35">
        <v>0</v>
      </c>
      <c r="T238" s="35">
        <v>0</v>
      </c>
      <c r="U238" s="35">
        <v>0</v>
      </c>
      <c r="V238" s="35">
        <v>0</v>
      </c>
      <c r="W238" s="35">
        <v>0</v>
      </c>
      <c r="X238" s="35">
        <v>0</v>
      </c>
      <c r="Y238" s="35">
        <v>0</v>
      </c>
      <c r="Z238" s="35">
        <v>0</v>
      </c>
      <c r="AA238" s="35">
        <v>0</v>
      </c>
      <c r="AB238" s="35">
        <v>0</v>
      </c>
      <c r="AC238" s="35">
        <v>0</v>
      </c>
      <c r="AD238" s="35">
        <v>0</v>
      </c>
      <c r="AE238" s="35">
        <v>0</v>
      </c>
      <c r="AF238" s="35">
        <v>0</v>
      </c>
      <c r="AG238" s="35">
        <v>0</v>
      </c>
      <c r="AH238" s="35">
        <v>0</v>
      </c>
      <c r="AI238" s="36">
        <f t="shared" si="23"/>
        <v>0</v>
      </c>
      <c r="AJ238" s="37">
        <f t="shared" si="24"/>
        <v>0</v>
      </c>
      <c r="AK238" s="38">
        <f t="shared" si="25"/>
        <v>0</v>
      </c>
      <c r="AL238" s="71" t="s">
        <v>2116</v>
      </c>
      <c r="AO238">
        <f t="shared" si="28"/>
        <v>0</v>
      </c>
      <c r="AP238">
        <f t="shared" si="29"/>
        <v>2.6669999999999998</v>
      </c>
      <c r="AS238" s="74">
        <f t="shared" si="26"/>
        <v>0</v>
      </c>
      <c r="AT238">
        <f t="shared" si="27"/>
        <v>2.6669999999999998</v>
      </c>
      <c r="AW238">
        <v>0</v>
      </c>
      <c r="AX238" t="s">
        <v>2137</v>
      </c>
    </row>
    <row r="239" spans="2:50">
      <c r="B239" s="39" t="s">
        <v>1026</v>
      </c>
      <c r="C239" s="39" t="s">
        <v>1027</v>
      </c>
      <c r="D239" s="39">
        <v>33000</v>
      </c>
      <c r="E239" s="35">
        <v>0</v>
      </c>
      <c r="F239" s="63">
        <v>0</v>
      </c>
      <c r="G239" s="63">
        <v>0</v>
      </c>
      <c r="H239" s="63">
        <v>0</v>
      </c>
      <c r="I239" s="63">
        <v>0</v>
      </c>
      <c r="J239" s="63">
        <v>0</v>
      </c>
      <c r="K239" s="63">
        <v>0</v>
      </c>
      <c r="L239" s="35">
        <v>0</v>
      </c>
      <c r="M239" s="35">
        <v>0</v>
      </c>
      <c r="N239" s="35">
        <v>0</v>
      </c>
      <c r="O239" s="35">
        <v>0</v>
      </c>
      <c r="P239" s="35">
        <v>0</v>
      </c>
      <c r="Q239" s="35">
        <v>0</v>
      </c>
      <c r="R239" s="35">
        <v>0</v>
      </c>
      <c r="S239" s="35">
        <v>0</v>
      </c>
      <c r="T239" s="35">
        <v>0</v>
      </c>
      <c r="U239" s="35">
        <v>0</v>
      </c>
      <c r="V239" s="35">
        <v>0</v>
      </c>
      <c r="W239" s="35">
        <v>0</v>
      </c>
      <c r="X239" s="35">
        <v>0</v>
      </c>
      <c r="Y239" s="35">
        <v>0</v>
      </c>
      <c r="Z239" s="35">
        <v>0</v>
      </c>
      <c r="AA239" s="35">
        <v>0</v>
      </c>
      <c r="AB239" s="35">
        <v>0</v>
      </c>
      <c r="AC239" s="35">
        <v>0</v>
      </c>
      <c r="AD239" s="35">
        <v>0</v>
      </c>
      <c r="AE239" s="35">
        <v>0</v>
      </c>
      <c r="AF239" s="35">
        <v>0</v>
      </c>
      <c r="AG239" s="35">
        <v>0</v>
      </c>
      <c r="AH239" s="35">
        <v>0</v>
      </c>
      <c r="AI239" s="36">
        <f t="shared" si="23"/>
        <v>0</v>
      </c>
      <c r="AJ239" s="37">
        <f t="shared" si="24"/>
        <v>0</v>
      </c>
      <c r="AK239" s="38">
        <f t="shared" si="25"/>
        <v>0</v>
      </c>
      <c r="AL239" s="71" t="s">
        <v>2115</v>
      </c>
      <c r="AO239">
        <f t="shared" si="28"/>
        <v>0</v>
      </c>
      <c r="AP239">
        <f t="shared" si="29"/>
        <v>3</v>
      </c>
      <c r="AS239" s="74">
        <f t="shared" si="26"/>
        <v>0</v>
      </c>
      <c r="AT239">
        <f t="shared" si="27"/>
        <v>3</v>
      </c>
      <c r="AW239">
        <v>0</v>
      </c>
      <c r="AX239" t="s">
        <v>2133</v>
      </c>
    </row>
    <row r="240" spans="2:50">
      <c r="B240" s="39" t="s">
        <v>1937</v>
      </c>
      <c r="C240" s="39" t="s">
        <v>1938</v>
      </c>
      <c r="D240" s="39">
        <v>33000</v>
      </c>
      <c r="E240" s="35">
        <v>0</v>
      </c>
      <c r="F240" s="63">
        <v>0</v>
      </c>
      <c r="G240" s="63">
        <v>0</v>
      </c>
      <c r="H240" s="63">
        <v>0</v>
      </c>
      <c r="I240" s="63">
        <v>0</v>
      </c>
      <c r="J240" s="63">
        <v>0</v>
      </c>
      <c r="K240" s="63">
        <v>0</v>
      </c>
      <c r="L240" s="35">
        <v>0</v>
      </c>
      <c r="M240" s="35">
        <v>0</v>
      </c>
      <c r="N240" s="35">
        <v>0</v>
      </c>
      <c r="O240" s="35">
        <v>0</v>
      </c>
      <c r="P240" s="35">
        <v>0</v>
      </c>
      <c r="Q240" s="35">
        <v>0</v>
      </c>
      <c r="R240" s="35">
        <v>0</v>
      </c>
      <c r="S240" s="35">
        <v>0</v>
      </c>
      <c r="T240" s="35">
        <v>0</v>
      </c>
      <c r="U240" s="35">
        <v>0</v>
      </c>
      <c r="V240" s="35">
        <v>0</v>
      </c>
      <c r="W240" s="35">
        <v>0</v>
      </c>
      <c r="X240" s="35">
        <v>0</v>
      </c>
      <c r="Y240" s="35">
        <v>0</v>
      </c>
      <c r="Z240" s="35">
        <v>0</v>
      </c>
      <c r="AA240" s="35">
        <v>0</v>
      </c>
      <c r="AB240" s="35">
        <v>0</v>
      </c>
      <c r="AC240" s="35">
        <v>0</v>
      </c>
      <c r="AD240" s="35">
        <v>0</v>
      </c>
      <c r="AE240" s="35">
        <v>0</v>
      </c>
      <c r="AF240" s="35">
        <v>0</v>
      </c>
      <c r="AG240" s="35">
        <v>0</v>
      </c>
      <c r="AH240" s="35">
        <v>0</v>
      </c>
      <c r="AI240" s="36">
        <f t="shared" si="23"/>
        <v>0</v>
      </c>
      <c r="AJ240" s="37">
        <f t="shared" si="24"/>
        <v>0</v>
      </c>
      <c r="AK240" s="38">
        <f t="shared" si="25"/>
        <v>0</v>
      </c>
      <c r="AL240" s="71" t="s">
        <v>2120</v>
      </c>
      <c r="AO240">
        <f t="shared" si="28"/>
        <v>0</v>
      </c>
      <c r="AP240">
        <f t="shared" si="29"/>
        <v>3.6669999999999998</v>
      </c>
      <c r="AS240" s="74">
        <f t="shared" si="26"/>
        <v>0</v>
      </c>
      <c r="AT240">
        <f t="shared" si="27"/>
        <v>3.6669999999999998</v>
      </c>
      <c r="AW240">
        <v>0</v>
      </c>
      <c r="AX240" t="s">
        <v>2133</v>
      </c>
    </row>
    <row r="241" spans="2:50">
      <c r="B241" s="39" t="s">
        <v>1028</v>
      </c>
      <c r="C241" s="39" t="s">
        <v>1029</v>
      </c>
      <c r="D241" s="39">
        <v>33000</v>
      </c>
      <c r="E241" s="35">
        <v>0</v>
      </c>
      <c r="F241" s="63">
        <v>1</v>
      </c>
      <c r="G241" s="63">
        <v>1</v>
      </c>
      <c r="H241" s="63">
        <v>0</v>
      </c>
      <c r="I241" s="63">
        <v>1</v>
      </c>
      <c r="J241" s="63">
        <v>0</v>
      </c>
      <c r="K241" s="63">
        <v>1</v>
      </c>
      <c r="L241" s="35">
        <v>0</v>
      </c>
      <c r="M241" s="35">
        <v>0</v>
      </c>
      <c r="N241" s="35">
        <v>0</v>
      </c>
      <c r="O241" s="35">
        <v>0</v>
      </c>
      <c r="P241" s="35">
        <v>0</v>
      </c>
      <c r="Q241" s="35">
        <v>0</v>
      </c>
      <c r="R241" s="35">
        <v>0</v>
      </c>
      <c r="S241" s="35">
        <v>1</v>
      </c>
      <c r="T241" s="35">
        <v>0</v>
      </c>
      <c r="U241" s="35">
        <v>0</v>
      </c>
      <c r="V241" s="35">
        <v>0</v>
      </c>
      <c r="W241" s="35">
        <v>0</v>
      </c>
      <c r="X241" s="35">
        <v>0</v>
      </c>
      <c r="Y241" s="35">
        <v>1</v>
      </c>
      <c r="Z241" s="35">
        <v>0</v>
      </c>
      <c r="AA241" s="35">
        <v>1</v>
      </c>
      <c r="AB241" s="35">
        <v>0</v>
      </c>
      <c r="AC241" s="35">
        <v>1</v>
      </c>
      <c r="AD241" s="35">
        <v>0</v>
      </c>
      <c r="AE241" s="35">
        <v>1</v>
      </c>
      <c r="AF241" s="35">
        <v>0</v>
      </c>
      <c r="AG241" s="35">
        <v>0</v>
      </c>
      <c r="AH241" s="35">
        <v>0</v>
      </c>
      <c r="AI241" s="36">
        <f t="shared" ref="AI241:AI249" si="30">SUM(E241:AH241)</f>
        <v>9</v>
      </c>
      <c r="AJ241" s="37">
        <f t="shared" ref="AJ241:AJ249" si="31">IF(AI241=0,0,1)</f>
        <v>1</v>
      </c>
      <c r="AK241" s="38">
        <f t="shared" ref="AK241:AK249" si="32">SUMPRODUCT($E$20:$AH$20,E241:AH241)</f>
        <v>9</v>
      </c>
      <c r="AL241" s="71" t="s">
        <v>2119</v>
      </c>
      <c r="AO241">
        <f t="shared" si="28"/>
        <v>9</v>
      </c>
      <c r="AP241">
        <f t="shared" si="29"/>
        <v>2</v>
      </c>
      <c r="AS241" s="74">
        <f t="shared" si="26"/>
        <v>0.75</v>
      </c>
      <c r="AT241">
        <f t="shared" si="27"/>
        <v>2</v>
      </c>
      <c r="AW241">
        <v>0</v>
      </c>
      <c r="AX241" t="s">
        <v>2133</v>
      </c>
    </row>
    <row r="242" spans="2:50">
      <c r="B242" s="39" t="s">
        <v>1030</v>
      </c>
      <c r="C242" s="39" t="s">
        <v>1031</v>
      </c>
      <c r="D242" s="39">
        <v>33000</v>
      </c>
      <c r="E242" s="35">
        <v>0</v>
      </c>
      <c r="F242" s="63">
        <v>0</v>
      </c>
      <c r="G242" s="63">
        <v>0</v>
      </c>
      <c r="H242" s="63">
        <v>0</v>
      </c>
      <c r="I242" s="63">
        <v>0</v>
      </c>
      <c r="J242" s="63">
        <v>0</v>
      </c>
      <c r="K242" s="63">
        <v>0</v>
      </c>
      <c r="L242" s="35">
        <v>0</v>
      </c>
      <c r="M242" s="35">
        <v>0</v>
      </c>
      <c r="N242" s="35">
        <v>0</v>
      </c>
      <c r="O242" s="35">
        <v>0</v>
      </c>
      <c r="P242" s="35">
        <v>0</v>
      </c>
      <c r="Q242" s="35">
        <v>0</v>
      </c>
      <c r="R242" s="35">
        <v>0</v>
      </c>
      <c r="S242" s="35">
        <v>0</v>
      </c>
      <c r="T242" s="35">
        <v>0</v>
      </c>
      <c r="U242" s="35">
        <v>0</v>
      </c>
      <c r="V242" s="35">
        <v>0</v>
      </c>
      <c r="W242" s="35">
        <v>0</v>
      </c>
      <c r="X242" s="35">
        <v>0</v>
      </c>
      <c r="Y242" s="35">
        <v>0</v>
      </c>
      <c r="Z242" s="35">
        <v>0</v>
      </c>
      <c r="AA242" s="35">
        <v>0</v>
      </c>
      <c r="AB242" s="35">
        <v>0</v>
      </c>
      <c r="AC242" s="35">
        <v>0</v>
      </c>
      <c r="AD242" s="35">
        <v>0</v>
      </c>
      <c r="AE242" s="35">
        <v>0</v>
      </c>
      <c r="AF242" s="35">
        <v>0</v>
      </c>
      <c r="AG242" s="35">
        <v>0</v>
      </c>
      <c r="AH242" s="35">
        <v>0</v>
      </c>
      <c r="AI242" s="36">
        <f t="shared" si="30"/>
        <v>0</v>
      </c>
      <c r="AJ242" s="37">
        <f t="shared" si="31"/>
        <v>0</v>
      </c>
      <c r="AK242" s="38">
        <f t="shared" si="32"/>
        <v>0</v>
      </c>
      <c r="AL242" s="71" t="s">
        <v>2120</v>
      </c>
      <c r="AO242">
        <f t="shared" si="28"/>
        <v>0</v>
      </c>
      <c r="AP242">
        <f t="shared" si="29"/>
        <v>3.6669999999999998</v>
      </c>
      <c r="AS242" s="74">
        <f t="shared" ref="AS242:AS249" si="33">AO242/12</f>
        <v>0</v>
      </c>
      <c r="AT242">
        <f t="shared" ref="AT242:AT249" si="34">AP242</f>
        <v>3.6669999999999998</v>
      </c>
      <c r="AW242">
        <v>0</v>
      </c>
      <c r="AX242" t="s">
        <v>2133</v>
      </c>
    </row>
    <row r="243" spans="2:50">
      <c r="B243" s="39" t="s">
        <v>1032</v>
      </c>
      <c r="C243" s="39" t="s">
        <v>1033</v>
      </c>
      <c r="D243" s="39">
        <v>33000</v>
      </c>
      <c r="E243" s="35">
        <v>0</v>
      </c>
      <c r="F243" s="63">
        <v>1</v>
      </c>
      <c r="G243" s="63">
        <v>1</v>
      </c>
      <c r="H243" s="63">
        <v>0</v>
      </c>
      <c r="I243" s="63">
        <v>0</v>
      </c>
      <c r="J243" s="63">
        <v>0</v>
      </c>
      <c r="K243" s="63">
        <v>1</v>
      </c>
      <c r="L243" s="35">
        <v>0</v>
      </c>
      <c r="M243" s="35">
        <v>1</v>
      </c>
      <c r="N243" s="35">
        <v>1</v>
      </c>
      <c r="O243" s="35">
        <v>0</v>
      </c>
      <c r="P243" s="35">
        <v>0</v>
      </c>
      <c r="Q243" s="35">
        <v>1</v>
      </c>
      <c r="R243" s="35">
        <v>0</v>
      </c>
      <c r="S243" s="35">
        <v>1</v>
      </c>
      <c r="T243" s="35">
        <v>0</v>
      </c>
      <c r="U243" s="35">
        <v>1</v>
      </c>
      <c r="V243" s="35">
        <v>1</v>
      </c>
      <c r="W243" s="35">
        <v>0</v>
      </c>
      <c r="X243" s="35">
        <v>0</v>
      </c>
      <c r="Y243" s="35">
        <v>1</v>
      </c>
      <c r="Z243" s="35">
        <v>1</v>
      </c>
      <c r="AA243" s="35">
        <v>0</v>
      </c>
      <c r="AB243" s="35">
        <v>0</v>
      </c>
      <c r="AC243" s="35">
        <v>1</v>
      </c>
      <c r="AD243" s="35">
        <v>0</v>
      </c>
      <c r="AE243" s="35">
        <v>0</v>
      </c>
      <c r="AF243" s="35">
        <v>1</v>
      </c>
      <c r="AG243" s="35">
        <v>0</v>
      </c>
      <c r="AH243" s="35">
        <v>0</v>
      </c>
      <c r="AI243" s="36">
        <f t="shared" si="30"/>
        <v>13</v>
      </c>
      <c r="AJ243" s="37">
        <f t="shared" si="31"/>
        <v>1</v>
      </c>
      <c r="AK243" s="38">
        <f t="shared" si="32"/>
        <v>13</v>
      </c>
      <c r="AL243" s="71" t="s">
        <v>2120</v>
      </c>
      <c r="AO243">
        <f t="shared" si="28"/>
        <v>13</v>
      </c>
      <c r="AP243">
        <f t="shared" si="29"/>
        <v>3.6669999999999998</v>
      </c>
      <c r="AS243" s="74">
        <f t="shared" si="33"/>
        <v>1.0833333333333333</v>
      </c>
      <c r="AT243">
        <f t="shared" si="34"/>
        <v>3.6669999999999998</v>
      </c>
      <c r="AW243">
        <v>0</v>
      </c>
      <c r="AX243" t="s">
        <v>2133</v>
      </c>
    </row>
    <row r="244" spans="2:50">
      <c r="B244" s="39" t="s">
        <v>1034</v>
      </c>
      <c r="C244" s="39" t="s">
        <v>1035</v>
      </c>
      <c r="D244" s="39">
        <v>33000</v>
      </c>
      <c r="E244" s="35">
        <v>0</v>
      </c>
      <c r="F244" s="63">
        <v>0</v>
      </c>
      <c r="G244" s="63">
        <v>0</v>
      </c>
      <c r="H244" s="63">
        <v>0</v>
      </c>
      <c r="I244" s="63">
        <v>0</v>
      </c>
      <c r="J244" s="63">
        <v>0</v>
      </c>
      <c r="K244" s="63">
        <v>0</v>
      </c>
      <c r="L244" s="35">
        <v>0</v>
      </c>
      <c r="M244" s="35">
        <v>1</v>
      </c>
      <c r="N244" s="35">
        <v>0</v>
      </c>
      <c r="O244" s="35">
        <v>0</v>
      </c>
      <c r="P244" s="35">
        <v>0</v>
      </c>
      <c r="Q244" s="35">
        <v>1</v>
      </c>
      <c r="R244" s="35">
        <v>0</v>
      </c>
      <c r="S244" s="35">
        <v>1</v>
      </c>
      <c r="T244" s="35">
        <v>0</v>
      </c>
      <c r="U244" s="35">
        <v>1</v>
      </c>
      <c r="V244" s="35">
        <v>0</v>
      </c>
      <c r="W244" s="35">
        <v>0</v>
      </c>
      <c r="X244" s="35">
        <v>0</v>
      </c>
      <c r="Y244" s="35">
        <v>1</v>
      </c>
      <c r="Z244" s="35">
        <v>0</v>
      </c>
      <c r="AA244" s="35">
        <v>0</v>
      </c>
      <c r="AB244" s="35">
        <v>0</v>
      </c>
      <c r="AC244" s="35">
        <v>1</v>
      </c>
      <c r="AD244" s="35">
        <v>0</v>
      </c>
      <c r="AE244" s="35">
        <v>0</v>
      </c>
      <c r="AF244" s="35">
        <v>0</v>
      </c>
      <c r="AG244" s="35">
        <v>0</v>
      </c>
      <c r="AH244" s="35">
        <v>0</v>
      </c>
      <c r="AI244" s="36">
        <f t="shared" si="30"/>
        <v>6</v>
      </c>
      <c r="AJ244" s="37">
        <f t="shared" si="31"/>
        <v>1</v>
      </c>
      <c r="AK244" s="38">
        <f t="shared" si="32"/>
        <v>6</v>
      </c>
      <c r="AL244" s="71" t="s">
        <v>2114</v>
      </c>
      <c r="AO244">
        <f t="shared" si="28"/>
        <v>6</v>
      </c>
      <c r="AP244">
        <f t="shared" si="29"/>
        <v>3.3330000000000002</v>
      </c>
      <c r="AS244" s="74">
        <f t="shared" si="33"/>
        <v>0.5</v>
      </c>
      <c r="AT244">
        <f t="shared" si="34"/>
        <v>3.3330000000000002</v>
      </c>
      <c r="AW244">
        <v>0</v>
      </c>
      <c r="AX244" t="s">
        <v>2133</v>
      </c>
    </row>
    <row r="245" spans="2:50">
      <c r="B245" s="39" t="s">
        <v>1036</v>
      </c>
      <c r="C245" s="39" t="s">
        <v>1037</v>
      </c>
      <c r="D245" s="39">
        <v>33000</v>
      </c>
      <c r="E245" s="35">
        <v>0</v>
      </c>
      <c r="F245" s="63">
        <v>0</v>
      </c>
      <c r="G245" s="63">
        <v>0</v>
      </c>
      <c r="H245" s="63">
        <v>0</v>
      </c>
      <c r="I245" s="63">
        <v>0</v>
      </c>
      <c r="J245" s="63">
        <v>0</v>
      </c>
      <c r="K245" s="63">
        <v>0</v>
      </c>
      <c r="L245" s="35">
        <v>0</v>
      </c>
      <c r="M245" s="35">
        <v>0</v>
      </c>
      <c r="N245" s="35">
        <v>0</v>
      </c>
      <c r="O245" s="35">
        <v>0</v>
      </c>
      <c r="P245" s="35">
        <v>0</v>
      </c>
      <c r="Q245" s="35">
        <v>0</v>
      </c>
      <c r="R245" s="35">
        <v>0</v>
      </c>
      <c r="S245" s="35">
        <v>0</v>
      </c>
      <c r="T245" s="35">
        <v>0</v>
      </c>
      <c r="U245" s="35">
        <v>0</v>
      </c>
      <c r="V245" s="35">
        <v>0</v>
      </c>
      <c r="W245" s="35">
        <v>0</v>
      </c>
      <c r="X245" s="35">
        <v>0</v>
      </c>
      <c r="Y245" s="35">
        <v>0</v>
      </c>
      <c r="Z245" s="35">
        <v>0</v>
      </c>
      <c r="AA245" s="35">
        <v>0</v>
      </c>
      <c r="AB245" s="35">
        <v>0</v>
      </c>
      <c r="AC245" s="35">
        <v>0</v>
      </c>
      <c r="AD245" s="35">
        <v>0</v>
      </c>
      <c r="AE245" s="35">
        <v>0</v>
      </c>
      <c r="AF245" s="35">
        <v>0</v>
      </c>
      <c r="AG245" s="35">
        <v>0</v>
      </c>
      <c r="AH245" s="35">
        <v>0</v>
      </c>
      <c r="AI245" s="36">
        <f t="shared" si="30"/>
        <v>0</v>
      </c>
      <c r="AJ245" s="37">
        <f t="shared" si="31"/>
        <v>0</v>
      </c>
      <c r="AK245" s="38">
        <f t="shared" si="32"/>
        <v>0</v>
      </c>
      <c r="AL245" s="71" t="s">
        <v>2119</v>
      </c>
      <c r="AO245">
        <f t="shared" si="28"/>
        <v>0</v>
      </c>
      <c r="AP245">
        <f t="shared" si="29"/>
        <v>2</v>
      </c>
      <c r="AS245" s="74">
        <f t="shared" si="33"/>
        <v>0</v>
      </c>
      <c r="AT245">
        <f t="shared" si="34"/>
        <v>2</v>
      </c>
      <c r="AW245">
        <v>0</v>
      </c>
      <c r="AX245" t="s">
        <v>2133</v>
      </c>
    </row>
    <row r="246" spans="2:50">
      <c r="B246" s="39" t="s">
        <v>1939</v>
      </c>
      <c r="C246" s="39" t="s">
        <v>1940</v>
      </c>
      <c r="D246" s="39">
        <v>33000</v>
      </c>
      <c r="E246" s="35">
        <v>0</v>
      </c>
      <c r="F246" s="63">
        <v>0</v>
      </c>
      <c r="G246" s="63">
        <v>0</v>
      </c>
      <c r="H246" s="63">
        <v>0</v>
      </c>
      <c r="I246" s="63">
        <v>0</v>
      </c>
      <c r="J246" s="63">
        <v>0</v>
      </c>
      <c r="K246" s="63">
        <v>0</v>
      </c>
      <c r="L246" s="35">
        <v>0</v>
      </c>
      <c r="M246" s="35">
        <v>0</v>
      </c>
      <c r="N246" s="35">
        <v>0</v>
      </c>
      <c r="O246" s="35">
        <v>0</v>
      </c>
      <c r="P246" s="35">
        <v>0</v>
      </c>
      <c r="Q246" s="35">
        <v>0</v>
      </c>
      <c r="R246" s="35">
        <v>0</v>
      </c>
      <c r="S246" s="35">
        <v>0</v>
      </c>
      <c r="T246" s="35">
        <v>0</v>
      </c>
      <c r="U246" s="35">
        <v>0</v>
      </c>
      <c r="V246" s="35">
        <v>0</v>
      </c>
      <c r="W246" s="35">
        <v>0</v>
      </c>
      <c r="X246" s="35">
        <v>0</v>
      </c>
      <c r="Y246" s="35">
        <v>0</v>
      </c>
      <c r="Z246" s="35">
        <v>0</v>
      </c>
      <c r="AA246" s="35">
        <v>0</v>
      </c>
      <c r="AB246" s="35">
        <v>0</v>
      </c>
      <c r="AC246" s="35">
        <v>0</v>
      </c>
      <c r="AD246" s="35">
        <v>0</v>
      </c>
      <c r="AE246" s="35">
        <v>0</v>
      </c>
      <c r="AF246" s="35">
        <v>0</v>
      </c>
      <c r="AG246" s="35">
        <v>0</v>
      </c>
      <c r="AH246" s="35">
        <v>0</v>
      </c>
      <c r="AI246" s="36">
        <f t="shared" si="30"/>
        <v>0</v>
      </c>
      <c r="AJ246" s="37">
        <f t="shared" si="31"/>
        <v>0</v>
      </c>
      <c r="AK246" s="38">
        <f t="shared" si="32"/>
        <v>0</v>
      </c>
      <c r="AL246" s="71" t="s">
        <v>2116</v>
      </c>
      <c r="AO246">
        <f t="shared" si="28"/>
        <v>0</v>
      </c>
      <c r="AP246">
        <f t="shared" si="29"/>
        <v>2.6669999999999998</v>
      </c>
      <c r="AS246" s="74">
        <f t="shared" si="33"/>
        <v>0</v>
      </c>
      <c r="AT246">
        <f t="shared" si="34"/>
        <v>2.6669999999999998</v>
      </c>
      <c r="AW246">
        <v>8.3333333333333329E-2</v>
      </c>
      <c r="AX246" t="s">
        <v>2133</v>
      </c>
    </row>
    <row r="247" spans="2:50">
      <c r="B247" s="39" t="s">
        <v>1038</v>
      </c>
      <c r="C247" s="39" t="s">
        <v>1039</v>
      </c>
      <c r="D247" s="39">
        <v>33000</v>
      </c>
      <c r="E247" s="35">
        <v>0</v>
      </c>
      <c r="F247" s="63">
        <v>0</v>
      </c>
      <c r="G247" s="63">
        <v>0</v>
      </c>
      <c r="H247" s="63">
        <v>0</v>
      </c>
      <c r="I247" s="63">
        <v>0</v>
      </c>
      <c r="J247" s="63">
        <v>0</v>
      </c>
      <c r="K247" s="63">
        <v>0</v>
      </c>
      <c r="L247" s="35">
        <v>0</v>
      </c>
      <c r="M247" s="35">
        <v>0</v>
      </c>
      <c r="N247" s="35">
        <v>0</v>
      </c>
      <c r="O247" s="35">
        <v>0</v>
      </c>
      <c r="P247" s="35">
        <v>0</v>
      </c>
      <c r="Q247" s="35">
        <v>0</v>
      </c>
      <c r="R247" s="35">
        <v>0</v>
      </c>
      <c r="S247" s="35">
        <v>0</v>
      </c>
      <c r="T247" s="35">
        <v>0</v>
      </c>
      <c r="U247" s="35">
        <v>0</v>
      </c>
      <c r="V247" s="35">
        <v>0</v>
      </c>
      <c r="W247" s="35">
        <v>0</v>
      </c>
      <c r="X247" s="35">
        <v>0</v>
      </c>
      <c r="Y247" s="35">
        <v>0</v>
      </c>
      <c r="Z247" s="35">
        <v>0</v>
      </c>
      <c r="AA247" s="35">
        <v>0</v>
      </c>
      <c r="AB247" s="35">
        <v>0</v>
      </c>
      <c r="AC247" s="35">
        <v>0</v>
      </c>
      <c r="AD247" s="35">
        <v>0</v>
      </c>
      <c r="AE247" s="35">
        <v>0</v>
      </c>
      <c r="AF247" s="35">
        <v>0</v>
      </c>
      <c r="AG247" s="35">
        <v>0</v>
      </c>
      <c r="AH247" s="35">
        <v>0</v>
      </c>
      <c r="AI247" s="36">
        <f t="shared" si="30"/>
        <v>0</v>
      </c>
      <c r="AJ247" s="37">
        <f t="shared" si="31"/>
        <v>0</v>
      </c>
      <c r="AK247" s="38">
        <f t="shared" si="32"/>
        <v>0</v>
      </c>
      <c r="AL247" s="71" t="s">
        <v>2116</v>
      </c>
      <c r="AO247">
        <f t="shared" si="28"/>
        <v>0</v>
      </c>
      <c r="AP247">
        <f t="shared" si="29"/>
        <v>2.6669999999999998</v>
      </c>
      <c r="AS247" s="74">
        <f t="shared" si="33"/>
        <v>0</v>
      </c>
      <c r="AT247">
        <f t="shared" si="34"/>
        <v>2.6669999999999998</v>
      </c>
      <c r="AW247">
        <v>0</v>
      </c>
      <c r="AX247" t="s">
        <v>2133</v>
      </c>
    </row>
    <row r="248" spans="2:50">
      <c r="B248" s="39" t="s">
        <v>1941</v>
      </c>
      <c r="C248" s="39" t="s">
        <v>1942</v>
      </c>
      <c r="D248" s="39">
        <v>33000</v>
      </c>
      <c r="E248" s="35">
        <v>0</v>
      </c>
      <c r="F248" s="63">
        <v>0</v>
      </c>
      <c r="G248" s="63">
        <v>0</v>
      </c>
      <c r="H248" s="63">
        <v>0</v>
      </c>
      <c r="I248" s="63">
        <v>0</v>
      </c>
      <c r="J248" s="63">
        <v>0</v>
      </c>
      <c r="K248" s="63">
        <v>0</v>
      </c>
      <c r="L248" s="35">
        <v>0</v>
      </c>
      <c r="M248" s="35">
        <v>0</v>
      </c>
      <c r="N248" s="35">
        <v>0</v>
      </c>
      <c r="O248" s="35">
        <v>0</v>
      </c>
      <c r="P248" s="35">
        <v>0</v>
      </c>
      <c r="Q248" s="35">
        <v>0</v>
      </c>
      <c r="R248" s="35">
        <v>0</v>
      </c>
      <c r="S248" s="35">
        <v>0</v>
      </c>
      <c r="T248" s="35">
        <v>0</v>
      </c>
      <c r="U248" s="35">
        <v>0</v>
      </c>
      <c r="V248" s="35">
        <v>0</v>
      </c>
      <c r="W248" s="35">
        <v>0</v>
      </c>
      <c r="X248" s="35">
        <v>0</v>
      </c>
      <c r="Y248" s="35">
        <v>0</v>
      </c>
      <c r="Z248" s="35">
        <v>0</v>
      </c>
      <c r="AA248" s="35">
        <v>0</v>
      </c>
      <c r="AB248" s="35">
        <v>0</v>
      </c>
      <c r="AC248" s="35">
        <v>0</v>
      </c>
      <c r="AD248" s="35">
        <v>0</v>
      </c>
      <c r="AE248" s="35">
        <v>0</v>
      </c>
      <c r="AF248" s="35">
        <v>0</v>
      </c>
      <c r="AG248" s="35">
        <v>0</v>
      </c>
      <c r="AH248" s="35">
        <v>0</v>
      </c>
      <c r="AI248" s="36">
        <f t="shared" si="30"/>
        <v>0</v>
      </c>
      <c r="AJ248" s="37">
        <f t="shared" si="31"/>
        <v>0</v>
      </c>
      <c r="AK248" s="38">
        <f t="shared" si="32"/>
        <v>0</v>
      </c>
      <c r="AL248" s="71" t="s">
        <v>2118</v>
      </c>
      <c r="AO248">
        <f t="shared" si="28"/>
        <v>0</v>
      </c>
      <c r="AP248">
        <f t="shared" si="29"/>
        <v>1</v>
      </c>
      <c r="AS248" s="74">
        <f t="shared" si="33"/>
        <v>0</v>
      </c>
      <c r="AT248">
        <f t="shared" si="34"/>
        <v>1</v>
      </c>
      <c r="AW248">
        <v>8.3333333333333329E-2</v>
      </c>
      <c r="AX248" t="s">
        <v>2133</v>
      </c>
    </row>
    <row r="249" spans="2:50">
      <c r="B249" s="39" t="s">
        <v>1943</v>
      </c>
      <c r="C249" s="39" t="s">
        <v>1944</v>
      </c>
      <c r="D249" s="39">
        <v>33000</v>
      </c>
      <c r="E249" s="35">
        <v>0</v>
      </c>
      <c r="F249" s="63">
        <v>1</v>
      </c>
      <c r="G249" s="63">
        <v>0</v>
      </c>
      <c r="H249" s="63">
        <v>1</v>
      </c>
      <c r="I249" s="63">
        <v>0</v>
      </c>
      <c r="J249" s="63">
        <v>1</v>
      </c>
      <c r="K249" s="63">
        <v>0</v>
      </c>
      <c r="L249" s="35">
        <v>1</v>
      </c>
      <c r="M249" s="35">
        <v>0</v>
      </c>
      <c r="N249" s="35">
        <v>0</v>
      </c>
      <c r="O249" s="35">
        <v>0</v>
      </c>
      <c r="P249" s="35">
        <v>0</v>
      </c>
      <c r="Q249" s="35">
        <v>0</v>
      </c>
      <c r="R249" s="35">
        <v>1</v>
      </c>
      <c r="S249" s="35">
        <v>0</v>
      </c>
      <c r="T249" s="35">
        <v>1</v>
      </c>
      <c r="U249" s="35">
        <v>0</v>
      </c>
      <c r="V249" s="35">
        <v>1</v>
      </c>
      <c r="W249" s="35">
        <v>0</v>
      </c>
      <c r="X249" s="35">
        <v>0</v>
      </c>
      <c r="Y249" s="35">
        <v>0</v>
      </c>
      <c r="Z249" s="35">
        <v>1</v>
      </c>
      <c r="AA249" s="35">
        <v>0</v>
      </c>
      <c r="AB249" s="35">
        <v>0</v>
      </c>
      <c r="AC249" s="35">
        <v>0</v>
      </c>
      <c r="AD249" s="35">
        <v>0</v>
      </c>
      <c r="AE249" s="35">
        <v>0</v>
      </c>
      <c r="AF249" s="35">
        <v>1</v>
      </c>
      <c r="AG249" s="35">
        <v>0</v>
      </c>
      <c r="AH249" s="35">
        <v>0</v>
      </c>
      <c r="AI249" s="36">
        <f t="shared" si="30"/>
        <v>9</v>
      </c>
      <c r="AJ249" s="37">
        <f t="shared" si="31"/>
        <v>1</v>
      </c>
      <c r="AK249" s="38">
        <f t="shared" si="32"/>
        <v>9</v>
      </c>
      <c r="AL249" s="71" t="s">
        <v>2117</v>
      </c>
      <c r="AO249">
        <f t="shared" si="28"/>
        <v>9</v>
      </c>
      <c r="AP249">
        <f t="shared" si="29"/>
        <v>4</v>
      </c>
      <c r="AS249" s="74">
        <f t="shared" si="33"/>
        <v>0.75</v>
      </c>
      <c r="AT249">
        <f t="shared" si="34"/>
        <v>4</v>
      </c>
      <c r="AW249">
        <v>8.3333333333333329E-2</v>
      </c>
      <c r="AX249" t="s">
        <v>2133</v>
      </c>
    </row>
    <row r="251" spans="2:50">
      <c r="B251" t="s">
        <v>1945</v>
      </c>
    </row>
    <row r="252" spans="2:50">
      <c r="B252" t="s">
        <v>1946</v>
      </c>
    </row>
  </sheetData>
  <sortState ref="AW24:AX236">
    <sortCondition ref="AW24:AW236"/>
    <sortCondition ref="AX24:AX236"/>
  </sortState>
  <mergeCells count="7">
    <mergeCell ref="B21:D21"/>
    <mergeCell ref="B22:D22"/>
    <mergeCell ref="AS2:AV2"/>
    <mergeCell ref="AS17:AT17"/>
    <mergeCell ref="B18:D18"/>
    <mergeCell ref="B19:D19"/>
    <mergeCell ref="B20:D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1"/>
  <sheetViews>
    <sheetView workbookViewId="0">
      <selection activeCell="A8" sqref="A8"/>
    </sheetView>
  </sheetViews>
  <sheetFormatPr baseColWidth="10" defaultColWidth="11" defaultRowHeight="15" x14ac:dyDescent="0"/>
  <cols>
    <col min="1" max="1" width="24.83203125" customWidth="1"/>
    <col min="2" max="2" width="9.1640625" style="2" customWidth="1"/>
    <col min="3" max="3" width="14.33203125" customWidth="1"/>
    <col min="4" max="4" width="3.1640625" style="42" customWidth="1"/>
    <col min="5" max="5" width="24.83203125" customWidth="1"/>
    <col min="7" max="7" width="14.33203125" customWidth="1"/>
  </cols>
  <sheetData>
    <row r="1" spans="1:7" ht="23">
      <c r="A1" s="1" t="s">
        <v>735</v>
      </c>
      <c r="B1" s="40"/>
      <c r="C1" s="41"/>
      <c r="G1" s="43" t="s">
        <v>21</v>
      </c>
    </row>
    <row r="2" spans="1:7" ht="20">
      <c r="A2" s="3" t="s">
        <v>736</v>
      </c>
      <c r="B2" s="40"/>
      <c r="C2" s="41"/>
      <c r="G2" s="57" t="s">
        <v>1040</v>
      </c>
    </row>
    <row r="11" spans="1:7" ht="17" customHeight="1">
      <c r="A11" s="144" t="s">
        <v>22</v>
      </c>
      <c r="B11" s="144"/>
      <c r="C11" s="144"/>
      <c r="D11" s="144"/>
      <c r="E11" s="144"/>
      <c r="F11" s="144"/>
      <c r="G11" s="144"/>
    </row>
    <row r="12" spans="1:7" ht="17" customHeight="1">
      <c r="A12" s="145" t="s">
        <v>23</v>
      </c>
      <c r="B12" s="145"/>
      <c r="C12" s="145"/>
      <c r="D12" s="145"/>
      <c r="E12" s="145"/>
      <c r="F12" s="145"/>
      <c r="G12" s="145"/>
    </row>
    <row r="14" spans="1:7" s="46" customFormat="1" ht="29.25" customHeight="1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>
      <c r="A15" s="47" t="s">
        <v>738</v>
      </c>
      <c r="B15" s="48" t="s">
        <v>739</v>
      </c>
      <c r="C15" s="47"/>
      <c r="D15" s="49"/>
      <c r="E15" s="47" t="s">
        <v>778</v>
      </c>
      <c r="F15" s="48" t="s">
        <v>779</v>
      </c>
      <c r="G15" s="47"/>
    </row>
    <row r="16" spans="1:7" s="50" customFormat="1" ht="21" customHeight="1">
      <c r="A16" s="51" t="s">
        <v>1803</v>
      </c>
      <c r="B16" s="52" t="s">
        <v>1804</v>
      </c>
      <c r="C16" s="51"/>
      <c r="D16" s="49"/>
      <c r="E16" s="51" t="s">
        <v>780</v>
      </c>
      <c r="F16" s="52" t="s">
        <v>781</v>
      </c>
      <c r="G16" s="51"/>
    </row>
    <row r="17" spans="1:7" s="50" customFormat="1" ht="21" customHeight="1">
      <c r="A17" s="47" t="s">
        <v>740</v>
      </c>
      <c r="B17" s="48" t="s">
        <v>741</v>
      </c>
      <c r="C17" s="47"/>
      <c r="D17" s="49"/>
      <c r="E17" s="47" t="s">
        <v>782</v>
      </c>
      <c r="F17" s="48" t="s">
        <v>783</v>
      </c>
      <c r="G17" s="47"/>
    </row>
    <row r="18" spans="1:7" s="50" customFormat="1" ht="21" customHeight="1">
      <c r="A18" s="51" t="s">
        <v>742</v>
      </c>
      <c r="B18" s="52" t="s">
        <v>743</v>
      </c>
      <c r="C18" s="51"/>
      <c r="D18" s="49"/>
      <c r="E18" s="51" t="s">
        <v>784</v>
      </c>
      <c r="F18" s="52" t="s">
        <v>785</v>
      </c>
      <c r="G18" s="51"/>
    </row>
    <row r="19" spans="1:7" s="50" customFormat="1" ht="21" customHeight="1">
      <c r="A19" s="47" t="s">
        <v>1805</v>
      </c>
      <c r="B19" s="48" t="s">
        <v>1806</v>
      </c>
      <c r="C19" s="47"/>
      <c r="D19" s="49"/>
      <c r="E19" s="47" t="s">
        <v>786</v>
      </c>
      <c r="F19" s="48" t="s">
        <v>787</v>
      </c>
      <c r="G19" s="47"/>
    </row>
    <row r="20" spans="1:7" s="50" customFormat="1" ht="21" customHeight="1">
      <c r="A20" s="51" t="s">
        <v>1807</v>
      </c>
      <c r="B20" s="52" t="s">
        <v>1808</v>
      </c>
      <c r="C20" s="51"/>
      <c r="D20" s="49"/>
      <c r="E20" s="51" t="s">
        <v>788</v>
      </c>
      <c r="F20" s="52" t="s">
        <v>789</v>
      </c>
      <c r="G20" s="51"/>
    </row>
    <row r="21" spans="1:7" s="50" customFormat="1" ht="21" customHeight="1">
      <c r="A21" s="47" t="s">
        <v>744</v>
      </c>
      <c r="B21" s="48" t="s">
        <v>745</v>
      </c>
      <c r="C21" s="47"/>
      <c r="D21" s="49"/>
      <c r="E21" s="47" t="s">
        <v>790</v>
      </c>
      <c r="F21" s="48" t="s">
        <v>791</v>
      </c>
      <c r="G21" s="47"/>
    </row>
    <row r="22" spans="1:7" s="50" customFormat="1" ht="21" customHeight="1">
      <c r="A22" s="51" t="s">
        <v>746</v>
      </c>
      <c r="B22" s="52" t="s">
        <v>747</v>
      </c>
      <c r="C22" s="51"/>
      <c r="D22" s="49"/>
      <c r="E22" s="51" t="s">
        <v>1815</v>
      </c>
      <c r="F22" s="52" t="s">
        <v>1816</v>
      </c>
      <c r="G22" s="51"/>
    </row>
    <row r="23" spans="1:7" s="50" customFormat="1" ht="21" customHeight="1">
      <c r="A23" s="47" t="s">
        <v>748</v>
      </c>
      <c r="B23" s="48" t="s">
        <v>749</v>
      </c>
      <c r="C23" s="47"/>
      <c r="D23" s="49"/>
      <c r="E23" s="47" t="s">
        <v>792</v>
      </c>
      <c r="F23" s="48" t="s">
        <v>793</v>
      </c>
      <c r="G23" s="47"/>
    </row>
    <row r="24" spans="1:7" s="50" customFormat="1" ht="21" customHeight="1">
      <c r="A24" s="51" t="s">
        <v>750</v>
      </c>
      <c r="B24" s="52" t="s">
        <v>751</v>
      </c>
      <c r="C24" s="51"/>
      <c r="D24" s="49"/>
      <c r="E24" s="51" t="s">
        <v>1817</v>
      </c>
      <c r="F24" s="52" t="s">
        <v>1818</v>
      </c>
      <c r="G24" s="51"/>
    </row>
    <row r="25" spans="1:7" s="50" customFormat="1" ht="21" customHeight="1">
      <c r="A25" s="47" t="s">
        <v>1809</v>
      </c>
      <c r="B25" s="48" t="s">
        <v>1810</v>
      </c>
      <c r="C25" s="47"/>
      <c r="D25" s="49"/>
      <c r="E25" s="47" t="s">
        <v>794</v>
      </c>
      <c r="F25" s="48" t="s">
        <v>795</v>
      </c>
      <c r="G25" s="47"/>
    </row>
    <row r="26" spans="1:7" s="50" customFormat="1" ht="21" customHeight="1">
      <c r="A26" s="51" t="s">
        <v>752</v>
      </c>
      <c r="B26" s="52" t="s">
        <v>753</v>
      </c>
      <c r="C26" s="51"/>
      <c r="D26" s="49"/>
      <c r="E26" s="51" t="s">
        <v>796</v>
      </c>
      <c r="F26" s="52" t="s">
        <v>797</v>
      </c>
      <c r="G26" s="51"/>
    </row>
    <row r="27" spans="1:7" s="50" customFormat="1" ht="21" customHeight="1">
      <c r="A27" s="47" t="s">
        <v>754</v>
      </c>
      <c r="B27" s="48" t="s">
        <v>755</v>
      </c>
      <c r="C27" s="47"/>
      <c r="D27" s="49"/>
      <c r="E27" s="47" t="s">
        <v>1819</v>
      </c>
      <c r="F27" s="48" t="s">
        <v>1820</v>
      </c>
      <c r="G27" s="47"/>
    </row>
    <row r="28" spans="1:7" s="50" customFormat="1" ht="21" customHeight="1">
      <c r="A28" s="51" t="s">
        <v>1050</v>
      </c>
      <c r="B28" s="52" t="s">
        <v>1051</v>
      </c>
      <c r="C28" s="51"/>
      <c r="D28" s="49"/>
      <c r="E28" s="51" t="s">
        <v>1821</v>
      </c>
      <c r="F28" s="52" t="s">
        <v>1822</v>
      </c>
      <c r="G28" s="51"/>
    </row>
    <row r="29" spans="1:7" s="50" customFormat="1" ht="21" customHeight="1">
      <c r="A29" s="47" t="s">
        <v>1811</v>
      </c>
      <c r="B29" s="48" t="s">
        <v>1812</v>
      </c>
      <c r="C29" s="47"/>
      <c r="D29" s="49"/>
      <c r="E29" s="47" t="s">
        <v>798</v>
      </c>
      <c r="F29" s="48" t="s">
        <v>799</v>
      </c>
      <c r="G29" s="47"/>
    </row>
    <row r="30" spans="1:7" s="50" customFormat="1" ht="21" customHeight="1">
      <c r="A30" s="51" t="s">
        <v>756</v>
      </c>
      <c r="B30" s="52" t="s">
        <v>757</v>
      </c>
      <c r="C30" s="51"/>
      <c r="D30" s="49"/>
      <c r="E30" s="51" t="s">
        <v>800</v>
      </c>
      <c r="F30" s="52" t="s">
        <v>801</v>
      </c>
      <c r="G30" s="51"/>
    </row>
    <row r="31" spans="1:7" s="50" customFormat="1" ht="21" customHeight="1">
      <c r="A31" s="47" t="s">
        <v>758</v>
      </c>
      <c r="B31" s="48" t="s">
        <v>759</v>
      </c>
      <c r="C31" s="47"/>
      <c r="D31" s="49"/>
      <c r="E31" s="47" t="s">
        <v>802</v>
      </c>
      <c r="F31" s="48" t="s">
        <v>803</v>
      </c>
      <c r="G31" s="47"/>
    </row>
    <row r="32" spans="1:7" s="50" customFormat="1" ht="21" customHeight="1">
      <c r="A32" s="51" t="s">
        <v>760</v>
      </c>
      <c r="B32" s="52" t="s">
        <v>761</v>
      </c>
      <c r="C32" s="51"/>
      <c r="D32" s="49"/>
      <c r="E32" s="51" t="s">
        <v>804</v>
      </c>
      <c r="F32" s="52" t="s">
        <v>805</v>
      </c>
      <c r="G32" s="51"/>
    </row>
    <row r="33" spans="1:7" s="50" customFormat="1" ht="21" customHeight="1">
      <c r="A33" s="47" t="s">
        <v>1813</v>
      </c>
      <c r="B33" s="48" t="s">
        <v>1814</v>
      </c>
      <c r="C33" s="47"/>
      <c r="D33" s="49"/>
      <c r="E33" s="47" t="s">
        <v>806</v>
      </c>
      <c r="F33" s="48" t="s">
        <v>807</v>
      </c>
      <c r="G33" s="47"/>
    </row>
    <row r="34" spans="1:7" s="50" customFormat="1" ht="21" customHeight="1">
      <c r="A34" s="51" t="s">
        <v>762</v>
      </c>
      <c r="B34" s="52" t="s">
        <v>763</v>
      </c>
      <c r="C34" s="51"/>
      <c r="D34" s="49"/>
      <c r="E34" s="51" t="s">
        <v>808</v>
      </c>
      <c r="F34" s="52" t="s">
        <v>809</v>
      </c>
      <c r="G34" s="51"/>
    </row>
    <row r="35" spans="1:7" s="50" customFormat="1" ht="21" customHeight="1">
      <c r="A35" s="47" t="s">
        <v>764</v>
      </c>
      <c r="B35" s="48" t="s">
        <v>765</v>
      </c>
      <c r="C35" s="47"/>
      <c r="D35" s="49"/>
      <c r="E35" s="47" t="s">
        <v>810</v>
      </c>
      <c r="F35" s="48" t="s">
        <v>811</v>
      </c>
      <c r="G35" s="47"/>
    </row>
    <row r="36" spans="1:7" s="50" customFormat="1" ht="21" customHeight="1">
      <c r="A36" s="51" t="s">
        <v>766</v>
      </c>
      <c r="B36" s="52" t="s">
        <v>767</v>
      </c>
      <c r="C36" s="51"/>
      <c r="D36" s="49"/>
      <c r="E36" s="51" t="s">
        <v>812</v>
      </c>
      <c r="F36" s="52" t="s">
        <v>813</v>
      </c>
      <c r="G36" s="51"/>
    </row>
    <row r="37" spans="1:7" s="50" customFormat="1" ht="21" customHeight="1">
      <c r="A37" s="47" t="s">
        <v>768</v>
      </c>
      <c r="B37" s="48" t="s">
        <v>769</v>
      </c>
      <c r="C37" s="47"/>
      <c r="D37" s="49"/>
      <c r="E37" s="47" t="s">
        <v>814</v>
      </c>
      <c r="F37" s="48" t="s">
        <v>815</v>
      </c>
      <c r="G37" s="47"/>
    </row>
    <row r="38" spans="1:7" s="50" customFormat="1" ht="21" customHeight="1">
      <c r="A38" s="51" t="s">
        <v>770</v>
      </c>
      <c r="B38" s="52" t="s">
        <v>771</v>
      </c>
      <c r="C38" s="51"/>
      <c r="D38" s="49"/>
      <c r="E38" s="51" t="s">
        <v>816</v>
      </c>
      <c r="F38" s="52" t="s">
        <v>817</v>
      </c>
      <c r="G38" s="51"/>
    </row>
    <row r="39" spans="1:7" s="50" customFormat="1" ht="21" customHeight="1">
      <c r="A39" s="47" t="s">
        <v>772</v>
      </c>
      <c r="B39" s="48" t="s">
        <v>773</v>
      </c>
      <c r="C39" s="47"/>
      <c r="D39" s="49"/>
      <c r="E39" s="47" t="s">
        <v>818</v>
      </c>
      <c r="F39" s="48" t="s">
        <v>819</v>
      </c>
      <c r="G39" s="47"/>
    </row>
    <row r="40" spans="1:7" s="50" customFormat="1" ht="21" customHeight="1">
      <c r="A40" s="51" t="s">
        <v>774</v>
      </c>
      <c r="B40" s="52" t="s">
        <v>775</v>
      </c>
      <c r="C40" s="51"/>
      <c r="D40" s="49"/>
      <c r="E40" s="51" t="s">
        <v>820</v>
      </c>
      <c r="F40" s="52" t="s">
        <v>821</v>
      </c>
      <c r="G40" s="51"/>
    </row>
    <row r="41" spans="1:7" s="50" customFormat="1" ht="21" customHeight="1">
      <c r="A41" s="53" t="s">
        <v>776</v>
      </c>
      <c r="B41" s="54" t="s">
        <v>777</v>
      </c>
      <c r="C41" s="53"/>
      <c r="D41" s="49"/>
      <c r="E41" s="53" t="s">
        <v>1823</v>
      </c>
      <c r="F41" s="54" t="s">
        <v>1824</v>
      </c>
      <c r="G41" s="53"/>
    </row>
    <row r="42" spans="1:7" s="50" customFormat="1" ht="27.75" customHeight="1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</row>
    <row r="43" spans="1:7" s="50" customFormat="1" ht="21" customHeight="1">
      <c r="A43" s="47" t="s">
        <v>822</v>
      </c>
      <c r="B43" s="48" t="s">
        <v>823</v>
      </c>
      <c r="C43" s="47"/>
      <c r="D43" s="49"/>
      <c r="E43" s="47" t="s">
        <v>874</v>
      </c>
      <c r="F43" s="48" t="s">
        <v>875</v>
      </c>
      <c r="G43" s="47"/>
    </row>
    <row r="44" spans="1:7" s="50" customFormat="1" ht="21" customHeight="1">
      <c r="A44" s="51" t="s">
        <v>824</v>
      </c>
      <c r="B44" s="52" t="s">
        <v>825</v>
      </c>
      <c r="C44" s="51"/>
      <c r="D44" s="49"/>
      <c r="E44" s="51" t="s">
        <v>876</v>
      </c>
      <c r="F44" s="52" t="s">
        <v>877</v>
      </c>
      <c r="G44" s="51"/>
    </row>
    <row r="45" spans="1:7" s="50" customFormat="1" ht="21" customHeight="1">
      <c r="A45" s="47" t="s">
        <v>1825</v>
      </c>
      <c r="B45" s="48" t="s">
        <v>1826</v>
      </c>
      <c r="C45" s="47"/>
      <c r="D45" s="49"/>
      <c r="E45" s="47" t="s">
        <v>1847</v>
      </c>
      <c r="F45" s="48" t="s">
        <v>1848</v>
      </c>
      <c r="G45" s="47"/>
    </row>
    <row r="46" spans="1:7" s="50" customFormat="1" ht="21" customHeight="1">
      <c r="A46" s="51" t="s">
        <v>826</v>
      </c>
      <c r="B46" s="52" t="s">
        <v>827</v>
      </c>
      <c r="C46" s="51"/>
      <c r="D46" s="49"/>
      <c r="E46" s="51" t="s">
        <v>1849</v>
      </c>
      <c r="F46" s="52" t="s">
        <v>1850</v>
      </c>
      <c r="G46" s="51"/>
    </row>
    <row r="47" spans="1:7" s="50" customFormat="1" ht="21" customHeight="1">
      <c r="A47" s="47" t="s">
        <v>1827</v>
      </c>
      <c r="B47" s="48" t="s">
        <v>1828</v>
      </c>
      <c r="C47" s="47"/>
      <c r="D47" s="49"/>
      <c r="E47" s="47" t="s">
        <v>1851</v>
      </c>
      <c r="F47" s="48" t="s">
        <v>1852</v>
      </c>
      <c r="G47" s="47"/>
    </row>
    <row r="48" spans="1:7" s="50" customFormat="1" ht="21" customHeight="1">
      <c r="A48" s="51" t="s">
        <v>828</v>
      </c>
      <c r="B48" s="52" t="s">
        <v>829</v>
      </c>
      <c r="C48" s="51"/>
      <c r="D48" s="49"/>
      <c r="E48" s="51" t="s">
        <v>878</v>
      </c>
      <c r="F48" s="52" t="s">
        <v>879</v>
      </c>
      <c r="G48" s="51"/>
    </row>
    <row r="49" spans="1:7" s="50" customFormat="1" ht="21" customHeight="1">
      <c r="A49" s="47" t="s">
        <v>830</v>
      </c>
      <c r="B49" s="48" t="s">
        <v>831</v>
      </c>
      <c r="C49" s="47"/>
      <c r="D49" s="49"/>
      <c r="E49" s="47" t="s">
        <v>880</v>
      </c>
      <c r="F49" s="48" t="s">
        <v>881</v>
      </c>
      <c r="G49" s="47"/>
    </row>
    <row r="50" spans="1:7" s="50" customFormat="1" ht="21" customHeight="1">
      <c r="A50" s="51" t="s">
        <v>1829</v>
      </c>
      <c r="B50" s="52" t="s">
        <v>1830</v>
      </c>
      <c r="C50" s="51"/>
      <c r="D50" s="49"/>
      <c r="E50" s="51" t="s">
        <v>882</v>
      </c>
      <c r="F50" s="52" t="s">
        <v>883</v>
      </c>
      <c r="G50" s="51"/>
    </row>
    <row r="51" spans="1:7" s="50" customFormat="1" ht="21" customHeight="1">
      <c r="A51" s="47" t="s">
        <v>1831</v>
      </c>
      <c r="B51" s="48" t="s">
        <v>1832</v>
      </c>
      <c r="C51" s="47"/>
      <c r="D51" s="49"/>
      <c r="E51" s="47" t="s">
        <v>884</v>
      </c>
      <c r="F51" s="48" t="s">
        <v>885</v>
      </c>
      <c r="G51" s="47"/>
    </row>
    <row r="52" spans="1:7" s="50" customFormat="1" ht="21" customHeight="1">
      <c r="A52" s="51" t="s">
        <v>1833</v>
      </c>
      <c r="B52" s="52" t="s">
        <v>1834</v>
      </c>
      <c r="C52" s="51"/>
      <c r="D52" s="49"/>
      <c r="E52" s="51" t="s">
        <v>1853</v>
      </c>
      <c r="F52" s="52" t="s">
        <v>1854</v>
      </c>
      <c r="G52" s="51"/>
    </row>
    <row r="53" spans="1:7" s="50" customFormat="1" ht="21" customHeight="1">
      <c r="A53" s="47" t="s">
        <v>832</v>
      </c>
      <c r="B53" s="48" t="s">
        <v>833</v>
      </c>
      <c r="C53" s="47"/>
      <c r="D53" s="49"/>
      <c r="E53" s="47" t="s">
        <v>1855</v>
      </c>
      <c r="F53" s="48" t="s">
        <v>1856</v>
      </c>
      <c r="G53" s="47"/>
    </row>
    <row r="54" spans="1:7" s="50" customFormat="1" ht="21" customHeight="1">
      <c r="A54" s="51" t="s">
        <v>834</v>
      </c>
      <c r="B54" s="52" t="s">
        <v>835</v>
      </c>
      <c r="C54" s="51"/>
      <c r="D54" s="49"/>
      <c r="E54" s="51" t="s">
        <v>886</v>
      </c>
      <c r="F54" s="52" t="s">
        <v>887</v>
      </c>
      <c r="G54" s="51"/>
    </row>
    <row r="55" spans="1:7" s="50" customFormat="1" ht="21" customHeight="1">
      <c r="A55" s="47" t="s">
        <v>836</v>
      </c>
      <c r="B55" s="48" t="s">
        <v>837</v>
      </c>
      <c r="C55" s="47"/>
      <c r="D55" s="49"/>
      <c r="E55" s="47" t="s">
        <v>1857</v>
      </c>
      <c r="F55" s="48" t="s">
        <v>1858</v>
      </c>
      <c r="G55" s="47"/>
    </row>
    <row r="56" spans="1:7" s="50" customFormat="1" ht="21" customHeight="1">
      <c r="A56" s="51" t="s">
        <v>838</v>
      </c>
      <c r="B56" s="52" t="s">
        <v>839</v>
      </c>
      <c r="C56" s="51"/>
      <c r="D56" s="49"/>
      <c r="E56" s="51" t="s">
        <v>888</v>
      </c>
      <c r="F56" s="52" t="s">
        <v>889</v>
      </c>
      <c r="G56" s="51"/>
    </row>
    <row r="57" spans="1:7" s="50" customFormat="1" ht="21" customHeight="1">
      <c r="A57" s="47" t="s">
        <v>840</v>
      </c>
      <c r="B57" s="48" t="s">
        <v>841</v>
      </c>
      <c r="C57" s="47"/>
      <c r="D57" s="49"/>
      <c r="E57" s="47" t="s">
        <v>890</v>
      </c>
      <c r="F57" s="48" t="s">
        <v>891</v>
      </c>
      <c r="G57" s="47"/>
    </row>
    <row r="58" spans="1:7" s="50" customFormat="1" ht="21" customHeight="1">
      <c r="A58" s="51" t="s">
        <v>842</v>
      </c>
      <c r="B58" s="52" t="s">
        <v>843</v>
      </c>
      <c r="C58" s="51"/>
      <c r="D58" s="49"/>
      <c r="E58" s="51" t="s">
        <v>892</v>
      </c>
      <c r="F58" s="52" t="s">
        <v>893</v>
      </c>
      <c r="G58" s="51"/>
    </row>
    <row r="59" spans="1:7" s="50" customFormat="1" ht="21" customHeight="1">
      <c r="A59" s="47" t="s">
        <v>844</v>
      </c>
      <c r="B59" s="48" t="s">
        <v>845</v>
      </c>
      <c r="C59" s="47"/>
      <c r="D59" s="49"/>
      <c r="E59" s="47" t="s">
        <v>894</v>
      </c>
      <c r="F59" s="48" t="s">
        <v>895</v>
      </c>
      <c r="G59" s="47"/>
    </row>
    <row r="60" spans="1:7" s="50" customFormat="1" ht="21" customHeight="1">
      <c r="A60" s="51" t="s">
        <v>846</v>
      </c>
      <c r="B60" s="52" t="s">
        <v>847</v>
      </c>
      <c r="C60" s="51"/>
      <c r="D60" s="49"/>
      <c r="E60" s="51" t="s">
        <v>896</v>
      </c>
      <c r="F60" s="52" t="s">
        <v>897</v>
      </c>
      <c r="G60" s="51"/>
    </row>
    <row r="61" spans="1:7" s="50" customFormat="1" ht="21" customHeight="1">
      <c r="A61" s="47" t="s">
        <v>848</v>
      </c>
      <c r="B61" s="48" t="s">
        <v>849</v>
      </c>
      <c r="C61" s="47"/>
      <c r="D61" s="49"/>
      <c r="E61" s="47" t="s">
        <v>898</v>
      </c>
      <c r="F61" s="48" t="s">
        <v>899</v>
      </c>
      <c r="G61" s="47"/>
    </row>
    <row r="62" spans="1:7" s="50" customFormat="1" ht="21" customHeight="1">
      <c r="A62" s="51" t="s">
        <v>850</v>
      </c>
      <c r="B62" s="52" t="s">
        <v>851</v>
      </c>
      <c r="C62" s="51"/>
      <c r="D62" s="49"/>
      <c r="E62" s="51" t="s">
        <v>1859</v>
      </c>
      <c r="F62" s="52" t="s">
        <v>1860</v>
      </c>
      <c r="G62" s="51"/>
    </row>
    <row r="63" spans="1:7" s="50" customFormat="1" ht="21" customHeight="1">
      <c r="A63" s="47" t="s">
        <v>852</v>
      </c>
      <c r="B63" s="48" t="s">
        <v>853</v>
      </c>
      <c r="C63" s="47"/>
      <c r="D63" s="49"/>
      <c r="E63" s="47" t="s">
        <v>1861</v>
      </c>
      <c r="F63" s="48" t="s">
        <v>1862</v>
      </c>
      <c r="G63" s="47"/>
    </row>
    <row r="64" spans="1:7" s="50" customFormat="1" ht="21" customHeight="1">
      <c r="A64" s="51" t="s">
        <v>1835</v>
      </c>
      <c r="B64" s="52" t="s">
        <v>1836</v>
      </c>
      <c r="C64" s="51"/>
      <c r="D64" s="49"/>
      <c r="E64" s="51" t="s">
        <v>900</v>
      </c>
      <c r="F64" s="52" t="s">
        <v>901</v>
      </c>
      <c r="G64" s="51"/>
    </row>
    <row r="65" spans="1:7" s="50" customFormat="1" ht="21" customHeight="1">
      <c r="A65" s="47" t="s">
        <v>1837</v>
      </c>
      <c r="B65" s="48" t="s">
        <v>1838</v>
      </c>
      <c r="C65" s="47"/>
      <c r="D65" s="49"/>
      <c r="E65" s="47" t="s">
        <v>1863</v>
      </c>
      <c r="F65" s="48" t="s">
        <v>1864</v>
      </c>
      <c r="G65" s="47"/>
    </row>
    <row r="66" spans="1:7" s="50" customFormat="1" ht="21" customHeight="1">
      <c r="A66" s="51" t="s">
        <v>854</v>
      </c>
      <c r="B66" s="52" t="s">
        <v>855</v>
      </c>
      <c r="C66" s="51"/>
      <c r="D66" s="49"/>
      <c r="E66" s="51" t="s">
        <v>902</v>
      </c>
      <c r="F66" s="52" t="s">
        <v>903</v>
      </c>
      <c r="G66" s="51"/>
    </row>
    <row r="67" spans="1:7" s="50" customFormat="1" ht="21" customHeight="1">
      <c r="A67" s="47" t="s">
        <v>856</v>
      </c>
      <c r="B67" s="48" t="s">
        <v>857</v>
      </c>
      <c r="C67" s="47"/>
      <c r="D67" s="49"/>
      <c r="E67" s="47" t="s">
        <v>904</v>
      </c>
      <c r="F67" s="48" t="s">
        <v>905</v>
      </c>
      <c r="G67" s="47"/>
    </row>
    <row r="68" spans="1:7" s="50" customFormat="1" ht="21" customHeight="1">
      <c r="A68" s="51" t="s">
        <v>858</v>
      </c>
      <c r="B68" s="52" t="s">
        <v>859</v>
      </c>
      <c r="C68" s="51"/>
      <c r="D68" s="49"/>
      <c r="E68" s="51" t="s">
        <v>906</v>
      </c>
      <c r="F68" s="52" t="s">
        <v>907</v>
      </c>
      <c r="G68" s="51"/>
    </row>
    <row r="69" spans="1:7" s="50" customFormat="1" ht="21" customHeight="1">
      <c r="A69" s="47" t="s">
        <v>1839</v>
      </c>
      <c r="B69" s="48" t="s">
        <v>1840</v>
      </c>
      <c r="C69" s="47"/>
      <c r="D69" s="49"/>
      <c r="E69" s="47" t="s">
        <v>1865</v>
      </c>
      <c r="F69" s="48" t="s">
        <v>1866</v>
      </c>
      <c r="G69" s="47"/>
    </row>
    <row r="70" spans="1:7" s="50" customFormat="1" ht="21" customHeight="1">
      <c r="A70" s="51" t="s">
        <v>860</v>
      </c>
      <c r="B70" s="52" t="s">
        <v>861</v>
      </c>
      <c r="C70" s="51"/>
      <c r="D70" s="49"/>
      <c r="E70" s="51" t="s">
        <v>908</v>
      </c>
      <c r="F70" s="52" t="s">
        <v>909</v>
      </c>
      <c r="G70" s="51"/>
    </row>
    <row r="71" spans="1:7" s="50" customFormat="1" ht="21" customHeight="1">
      <c r="A71" s="47" t="s">
        <v>862</v>
      </c>
      <c r="B71" s="48" t="s">
        <v>863</v>
      </c>
      <c r="C71" s="47"/>
      <c r="D71" s="49"/>
      <c r="E71" s="47" t="s">
        <v>1771</v>
      </c>
      <c r="F71" s="48" t="s">
        <v>1772</v>
      </c>
      <c r="G71" s="47"/>
    </row>
    <row r="72" spans="1:7" s="50" customFormat="1" ht="21" customHeight="1">
      <c r="A72" s="51" t="s">
        <v>864</v>
      </c>
      <c r="B72" s="52" t="s">
        <v>865</v>
      </c>
      <c r="C72" s="51"/>
      <c r="D72" s="49"/>
      <c r="E72" s="51" t="s">
        <v>1459</v>
      </c>
      <c r="F72" s="52" t="s">
        <v>1460</v>
      </c>
      <c r="G72" s="51"/>
    </row>
    <row r="73" spans="1:7" s="50" customFormat="1" ht="21" customHeight="1">
      <c r="A73" s="47" t="s">
        <v>866</v>
      </c>
      <c r="B73" s="48" t="s">
        <v>867</v>
      </c>
      <c r="C73" s="47"/>
      <c r="D73" s="49"/>
      <c r="E73" s="47" t="s">
        <v>1867</v>
      </c>
      <c r="F73" s="48" t="s">
        <v>1868</v>
      </c>
      <c r="G73" s="47"/>
    </row>
    <row r="74" spans="1:7" s="50" customFormat="1" ht="21" customHeight="1">
      <c r="A74" s="51" t="s">
        <v>868</v>
      </c>
      <c r="B74" s="52" t="s">
        <v>869</v>
      </c>
      <c r="C74" s="51"/>
      <c r="D74" s="49"/>
      <c r="E74" s="51" t="s">
        <v>1869</v>
      </c>
      <c r="F74" s="52" t="s">
        <v>1870</v>
      </c>
      <c r="G74" s="51"/>
    </row>
    <row r="75" spans="1:7" s="50" customFormat="1" ht="21" customHeight="1">
      <c r="A75" s="47" t="s">
        <v>1841</v>
      </c>
      <c r="B75" s="48" t="s">
        <v>1842</v>
      </c>
      <c r="C75" s="47"/>
      <c r="D75" s="49"/>
      <c r="E75" s="47" t="s">
        <v>1871</v>
      </c>
      <c r="F75" s="48" t="s">
        <v>1872</v>
      </c>
      <c r="G75" s="47"/>
    </row>
    <row r="76" spans="1:7" s="50" customFormat="1" ht="21" customHeight="1">
      <c r="A76" s="51" t="s">
        <v>870</v>
      </c>
      <c r="B76" s="52" t="s">
        <v>871</v>
      </c>
      <c r="C76" s="51"/>
      <c r="D76" s="49"/>
      <c r="E76" s="51" t="s">
        <v>910</v>
      </c>
      <c r="F76" s="52" t="s">
        <v>911</v>
      </c>
      <c r="G76" s="51"/>
    </row>
    <row r="77" spans="1:7" s="50" customFormat="1" ht="21" customHeight="1">
      <c r="A77" s="47" t="s">
        <v>872</v>
      </c>
      <c r="B77" s="48" t="s">
        <v>873</v>
      </c>
      <c r="C77" s="47"/>
      <c r="D77" s="49"/>
      <c r="E77" s="47" t="s">
        <v>912</v>
      </c>
      <c r="F77" s="48" t="s">
        <v>913</v>
      </c>
      <c r="G77" s="47"/>
    </row>
    <row r="78" spans="1:7" s="50" customFormat="1" ht="21" customHeight="1">
      <c r="A78" s="51" t="s">
        <v>1843</v>
      </c>
      <c r="B78" s="52" t="s">
        <v>1844</v>
      </c>
      <c r="C78" s="51"/>
      <c r="D78" s="49"/>
      <c r="E78" s="51" t="s">
        <v>914</v>
      </c>
      <c r="F78" s="52" t="s">
        <v>915</v>
      </c>
      <c r="G78" s="51"/>
    </row>
    <row r="79" spans="1:7" s="50" customFormat="1" ht="21" customHeight="1">
      <c r="A79" s="47" t="s">
        <v>1845</v>
      </c>
      <c r="B79" s="48" t="s">
        <v>1846</v>
      </c>
      <c r="C79" s="47"/>
      <c r="D79" s="49"/>
      <c r="E79" s="47" t="s">
        <v>1873</v>
      </c>
      <c r="F79" s="48" t="s">
        <v>1874</v>
      </c>
      <c r="G79" s="47"/>
    </row>
    <row r="80" spans="1:7" s="50" customFormat="1" ht="29.25" customHeight="1">
      <c r="A80" s="44" t="s">
        <v>24</v>
      </c>
      <c r="B80" s="44" t="s">
        <v>16</v>
      </c>
      <c r="C80" s="44" t="s">
        <v>25</v>
      </c>
      <c r="D80" s="45"/>
      <c r="E80" s="44" t="s">
        <v>24</v>
      </c>
      <c r="F80" s="44" t="s">
        <v>16</v>
      </c>
      <c r="G80" s="44" t="s">
        <v>25</v>
      </c>
    </row>
    <row r="81" spans="1:7" s="50" customFormat="1" ht="21" customHeight="1">
      <c r="A81" s="47" t="s">
        <v>916</v>
      </c>
      <c r="B81" s="48" t="s">
        <v>917</v>
      </c>
      <c r="C81" s="47"/>
      <c r="D81" s="49"/>
      <c r="E81" s="47" t="s">
        <v>1897</v>
      </c>
      <c r="F81" s="48" t="s">
        <v>1898</v>
      </c>
      <c r="G81" s="47"/>
    </row>
    <row r="82" spans="1:7" s="50" customFormat="1" ht="21" customHeight="1">
      <c r="A82" s="51" t="s">
        <v>918</v>
      </c>
      <c r="B82" s="52" t="s">
        <v>919</v>
      </c>
      <c r="C82" s="51"/>
      <c r="D82" s="49"/>
      <c r="E82" s="51" t="s">
        <v>966</v>
      </c>
      <c r="F82" s="52" t="s">
        <v>967</v>
      </c>
      <c r="G82" s="51"/>
    </row>
    <row r="83" spans="1:7" s="50" customFormat="1" ht="21" customHeight="1">
      <c r="A83" s="47" t="s">
        <v>920</v>
      </c>
      <c r="B83" s="48" t="s">
        <v>921</v>
      </c>
      <c r="C83" s="47"/>
      <c r="D83" s="49"/>
      <c r="E83" s="47" t="s">
        <v>968</v>
      </c>
      <c r="F83" s="48" t="s">
        <v>969</v>
      </c>
      <c r="G83" s="47"/>
    </row>
    <row r="84" spans="1:7" s="50" customFormat="1" ht="21" customHeight="1">
      <c r="A84" s="51" t="s">
        <v>922</v>
      </c>
      <c r="B84" s="52" t="s">
        <v>923</v>
      </c>
      <c r="C84" s="51"/>
      <c r="D84" s="49"/>
      <c r="E84" s="51" t="s">
        <v>1899</v>
      </c>
      <c r="F84" s="52" t="s">
        <v>1900</v>
      </c>
      <c r="G84" s="51"/>
    </row>
    <row r="85" spans="1:7" s="50" customFormat="1" ht="21" customHeight="1">
      <c r="A85" s="47" t="s">
        <v>924</v>
      </c>
      <c r="B85" s="48" t="s">
        <v>925</v>
      </c>
      <c r="C85" s="47"/>
      <c r="D85" s="49"/>
      <c r="E85" s="47" t="s">
        <v>970</v>
      </c>
      <c r="F85" s="48" t="s">
        <v>971</v>
      </c>
      <c r="G85" s="47"/>
    </row>
    <row r="86" spans="1:7" s="50" customFormat="1" ht="21" customHeight="1">
      <c r="A86" s="51" t="s">
        <v>1875</v>
      </c>
      <c r="B86" s="52" t="s">
        <v>1876</v>
      </c>
      <c r="C86" s="51"/>
      <c r="D86" s="49"/>
      <c r="E86" s="51" t="s">
        <v>972</v>
      </c>
      <c r="F86" s="52" t="s">
        <v>973</v>
      </c>
      <c r="G86" s="51"/>
    </row>
    <row r="87" spans="1:7" s="50" customFormat="1" ht="21" customHeight="1">
      <c r="A87" s="47" t="s">
        <v>1877</v>
      </c>
      <c r="B87" s="48" t="s">
        <v>1878</v>
      </c>
      <c r="C87" s="47"/>
      <c r="D87" s="49"/>
      <c r="E87" s="47" t="s">
        <v>974</v>
      </c>
      <c r="F87" s="48" t="s">
        <v>975</v>
      </c>
      <c r="G87" s="47"/>
    </row>
    <row r="88" spans="1:7" s="50" customFormat="1" ht="21" customHeight="1">
      <c r="A88" s="51" t="s">
        <v>926</v>
      </c>
      <c r="B88" s="52" t="s">
        <v>927</v>
      </c>
      <c r="C88" s="51"/>
      <c r="D88" s="49"/>
      <c r="E88" s="51" t="s">
        <v>976</v>
      </c>
      <c r="F88" s="52" t="s">
        <v>977</v>
      </c>
      <c r="G88" s="51"/>
    </row>
    <row r="89" spans="1:7" s="50" customFormat="1" ht="21" customHeight="1">
      <c r="A89" s="47" t="s">
        <v>928</v>
      </c>
      <c r="B89" s="48" t="s">
        <v>929</v>
      </c>
      <c r="C89" s="47"/>
      <c r="D89" s="49"/>
      <c r="E89" s="47" t="s">
        <v>1901</v>
      </c>
      <c r="F89" s="48" t="s">
        <v>1902</v>
      </c>
      <c r="G89" s="47"/>
    </row>
    <row r="90" spans="1:7" s="50" customFormat="1" ht="21" customHeight="1">
      <c r="A90" s="51" t="s">
        <v>930</v>
      </c>
      <c r="B90" s="52" t="s">
        <v>931</v>
      </c>
      <c r="C90" s="51"/>
      <c r="D90" s="49"/>
      <c r="E90" s="51" t="s">
        <v>1903</v>
      </c>
      <c r="F90" s="52" t="s">
        <v>1904</v>
      </c>
      <c r="G90" s="51"/>
    </row>
    <row r="91" spans="1:7" s="50" customFormat="1" ht="21" customHeight="1">
      <c r="A91" s="47" t="s">
        <v>1879</v>
      </c>
      <c r="B91" s="48" t="s">
        <v>1880</v>
      </c>
      <c r="C91" s="47"/>
      <c r="D91" s="49"/>
      <c r="E91" s="47" t="s">
        <v>978</v>
      </c>
      <c r="F91" s="48" t="s">
        <v>979</v>
      </c>
      <c r="G91" s="47"/>
    </row>
    <row r="92" spans="1:7" s="50" customFormat="1" ht="21" customHeight="1">
      <c r="A92" s="51" t="s">
        <v>1881</v>
      </c>
      <c r="B92" s="52" t="s">
        <v>1882</v>
      </c>
      <c r="C92" s="51"/>
      <c r="D92" s="49"/>
      <c r="E92" s="51" t="s">
        <v>980</v>
      </c>
      <c r="F92" s="52" t="s">
        <v>981</v>
      </c>
      <c r="G92" s="51"/>
    </row>
    <row r="93" spans="1:7" s="50" customFormat="1" ht="21" customHeight="1">
      <c r="A93" s="47" t="s">
        <v>1883</v>
      </c>
      <c r="B93" s="48" t="s">
        <v>1884</v>
      </c>
      <c r="C93" s="47"/>
      <c r="D93" s="49"/>
      <c r="E93" s="47" t="s">
        <v>982</v>
      </c>
      <c r="F93" s="48" t="s">
        <v>983</v>
      </c>
      <c r="G93" s="47"/>
    </row>
    <row r="94" spans="1:7" s="50" customFormat="1" ht="21" customHeight="1">
      <c r="A94" s="51" t="s">
        <v>932</v>
      </c>
      <c r="B94" s="52" t="s">
        <v>933</v>
      </c>
      <c r="C94" s="51"/>
      <c r="D94" s="49"/>
      <c r="E94" s="51" t="s">
        <v>1905</v>
      </c>
      <c r="F94" s="52" t="s">
        <v>1906</v>
      </c>
      <c r="G94" s="51"/>
    </row>
    <row r="95" spans="1:7" s="50" customFormat="1" ht="21" customHeight="1">
      <c r="A95" s="47" t="s">
        <v>934</v>
      </c>
      <c r="B95" s="48" t="s">
        <v>935</v>
      </c>
      <c r="C95" s="47"/>
      <c r="D95" s="49"/>
      <c r="E95" s="47" t="s">
        <v>984</v>
      </c>
      <c r="F95" s="48" t="s">
        <v>985</v>
      </c>
      <c r="G95" s="47"/>
    </row>
    <row r="96" spans="1:7" s="50" customFormat="1" ht="21" customHeight="1">
      <c r="A96" s="51" t="s">
        <v>1885</v>
      </c>
      <c r="B96" s="52" t="s">
        <v>1886</v>
      </c>
      <c r="C96" s="51"/>
      <c r="D96" s="49"/>
      <c r="E96" s="51" t="s">
        <v>986</v>
      </c>
      <c r="F96" s="52" t="s">
        <v>987</v>
      </c>
      <c r="G96" s="51"/>
    </row>
    <row r="97" spans="1:7" s="50" customFormat="1" ht="21" customHeight="1">
      <c r="A97" s="47" t="s">
        <v>618</v>
      </c>
      <c r="B97" s="48" t="s">
        <v>619</v>
      </c>
      <c r="C97" s="47"/>
      <c r="D97" s="49"/>
      <c r="E97" s="47" t="s">
        <v>988</v>
      </c>
      <c r="F97" s="48" t="s">
        <v>989</v>
      </c>
      <c r="G97" s="47"/>
    </row>
    <row r="98" spans="1:7" s="50" customFormat="1" ht="21" customHeight="1">
      <c r="A98" s="51" t="s">
        <v>1887</v>
      </c>
      <c r="B98" s="52" t="s">
        <v>1888</v>
      </c>
      <c r="C98" s="51"/>
      <c r="D98" s="49"/>
      <c r="E98" s="51" t="s">
        <v>990</v>
      </c>
      <c r="F98" s="52" t="s">
        <v>991</v>
      </c>
      <c r="G98" s="51"/>
    </row>
    <row r="99" spans="1:7" s="50" customFormat="1" ht="21" customHeight="1">
      <c r="A99" s="47" t="s">
        <v>936</v>
      </c>
      <c r="B99" s="48" t="s">
        <v>937</v>
      </c>
      <c r="C99" s="47"/>
      <c r="D99" s="49"/>
      <c r="E99" s="47" t="s">
        <v>992</v>
      </c>
      <c r="F99" s="48" t="s">
        <v>993</v>
      </c>
      <c r="G99" s="47"/>
    </row>
    <row r="100" spans="1:7" s="50" customFormat="1" ht="21" customHeight="1">
      <c r="A100" s="51" t="s">
        <v>938</v>
      </c>
      <c r="B100" s="52" t="s">
        <v>939</v>
      </c>
      <c r="C100" s="51"/>
      <c r="D100" s="49"/>
      <c r="E100" s="51" t="s">
        <v>1907</v>
      </c>
      <c r="F100" s="52" t="s">
        <v>1908</v>
      </c>
      <c r="G100" s="51"/>
    </row>
    <row r="101" spans="1:7" s="50" customFormat="1" ht="21" customHeight="1">
      <c r="A101" s="47" t="s">
        <v>940</v>
      </c>
      <c r="B101" s="48" t="s">
        <v>941</v>
      </c>
      <c r="C101" s="47"/>
      <c r="D101" s="49"/>
      <c r="E101" s="47" t="s">
        <v>994</v>
      </c>
      <c r="F101" s="48" t="s">
        <v>995</v>
      </c>
      <c r="G101" s="47"/>
    </row>
    <row r="102" spans="1:7" s="50" customFormat="1" ht="21" customHeight="1">
      <c r="A102" s="51" t="s">
        <v>942</v>
      </c>
      <c r="B102" s="52" t="s">
        <v>943</v>
      </c>
      <c r="C102" s="51"/>
      <c r="D102" s="49"/>
      <c r="E102" s="51" t="s">
        <v>996</v>
      </c>
      <c r="F102" s="52" t="s">
        <v>997</v>
      </c>
      <c r="G102" s="51"/>
    </row>
    <row r="103" spans="1:7" s="50" customFormat="1" ht="21" customHeight="1">
      <c r="A103" s="47" t="s">
        <v>944</v>
      </c>
      <c r="B103" s="48" t="s">
        <v>945</v>
      </c>
      <c r="C103" s="47"/>
      <c r="D103" s="49"/>
      <c r="E103" s="47" t="s">
        <v>1909</v>
      </c>
      <c r="F103" s="48" t="s">
        <v>1910</v>
      </c>
      <c r="G103" s="47"/>
    </row>
    <row r="104" spans="1:7" s="50" customFormat="1" ht="21" customHeight="1">
      <c r="A104" s="51" t="s">
        <v>1889</v>
      </c>
      <c r="B104" s="52" t="s">
        <v>1890</v>
      </c>
      <c r="C104" s="51"/>
      <c r="D104" s="49"/>
      <c r="E104" s="51" t="s">
        <v>998</v>
      </c>
      <c r="F104" s="52" t="s">
        <v>999</v>
      </c>
      <c r="G104" s="51"/>
    </row>
    <row r="105" spans="1:7" s="50" customFormat="1" ht="21" customHeight="1">
      <c r="A105" s="47" t="s">
        <v>1891</v>
      </c>
      <c r="B105" s="48" t="s">
        <v>1892</v>
      </c>
      <c r="C105" s="47"/>
      <c r="D105" s="49"/>
      <c r="E105" s="47" t="s">
        <v>1911</v>
      </c>
      <c r="F105" s="48" t="s">
        <v>1912</v>
      </c>
      <c r="G105" s="47"/>
    </row>
    <row r="106" spans="1:7" s="50" customFormat="1" ht="21" customHeight="1">
      <c r="A106" s="51" t="s">
        <v>946</v>
      </c>
      <c r="B106" s="52" t="s">
        <v>947</v>
      </c>
      <c r="C106" s="51"/>
      <c r="D106" s="49"/>
      <c r="E106" s="51" t="s">
        <v>1000</v>
      </c>
      <c r="F106" s="52" t="s">
        <v>1001</v>
      </c>
      <c r="G106" s="51"/>
    </row>
    <row r="107" spans="1:7" s="50" customFormat="1" ht="21" customHeight="1">
      <c r="A107" s="47" t="s">
        <v>948</v>
      </c>
      <c r="B107" s="48" t="s">
        <v>949</v>
      </c>
      <c r="C107" s="47"/>
      <c r="D107" s="49"/>
      <c r="E107" s="47" t="s">
        <v>1913</v>
      </c>
      <c r="F107" s="48" t="s">
        <v>1914</v>
      </c>
      <c r="G107" s="47"/>
    </row>
    <row r="108" spans="1:7" s="50" customFormat="1" ht="21" customHeight="1">
      <c r="A108" s="51" t="s">
        <v>950</v>
      </c>
      <c r="B108" s="52" t="s">
        <v>951</v>
      </c>
      <c r="C108" s="51"/>
      <c r="D108" s="49"/>
      <c r="E108" s="51" t="s">
        <v>1915</v>
      </c>
      <c r="F108" s="52" t="s">
        <v>1916</v>
      </c>
      <c r="G108" s="51"/>
    </row>
    <row r="109" spans="1:7" s="50" customFormat="1" ht="21" customHeight="1">
      <c r="A109" s="47" t="s">
        <v>952</v>
      </c>
      <c r="B109" s="48" t="s">
        <v>953</v>
      </c>
      <c r="C109" s="47"/>
      <c r="D109" s="49"/>
      <c r="E109" s="47" t="s">
        <v>1002</v>
      </c>
      <c r="F109" s="48" t="s">
        <v>1003</v>
      </c>
      <c r="G109" s="47"/>
    </row>
    <row r="110" spans="1:7" s="50" customFormat="1" ht="21" customHeight="1">
      <c r="A110" s="51" t="s">
        <v>1893</v>
      </c>
      <c r="B110" s="52" t="s">
        <v>1894</v>
      </c>
      <c r="C110" s="51"/>
      <c r="D110" s="49"/>
      <c r="E110" s="51" t="s">
        <v>1917</v>
      </c>
      <c r="F110" s="52" t="s">
        <v>1918</v>
      </c>
      <c r="G110" s="51"/>
    </row>
    <row r="111" spans="1:7" s="50" customFormat="1" ht="21" customHeight="1">
      <c r="A111" s="47" t="s">
        <v>954</v>
      </c>
      <c r="B111" s="48" t="s">
        <v>955</v>
      </c>
      <c r="C111" s="47"/>
      <c r="D111" s="49"/>
      <c r="E111" s="47" t="s">
        <v>1919</v>
      </c>
      <c r="F111" s="48" t="s">
        <v>1920</v>
      </c>
      <c r="G111" s="47"/>
    </row>
    <row r="112" spans="1:7" s="50" customFormat="1" ht="21" customHeight="1">
      <c r="A112" s="51" t="s">
        <v>956</v>
      </c>
      <c r="B112" s="52" t="s">
        <v>957</v>
      </c>
      <c r="C112" s="51"/>
      <c r="D112" s="49"/>
      <c r="E112" s="51" t="s">
        <v>1004</v>
      </c>
      <c r="F112" s="52" t="s">
        <v>1005</v>
      </c>
      <c r="G112" s="51"/>
    </row>
    <row r="113" spans="1:7" s="50" customFormat="1" ht="21" customHeight="1">
      <c r="A113" s="47" t="s">
        <v>1895</v>
      </c>
      <c r="B113" s="48" t="s">
        <v>1896</v>
      </c>
      <c r="C113" s="47"/>
      <c r="D113" s="49"/>
      <c r="E113" s="47" t="s">
        <v>1006</v>
      </c>
      <c r="F113" s="48" t="s">
        <v>1007</v>
      </c>
      <c r="G113" s="47"/>
    </row>
    <row r="114" spans="1:7" s="50" customFormat="1" ht="21" customHeight="1">
      <c r="A114" s="51" t="s">
        <v>958</v>
      </c>
      <c r="B114" s="52" t="s">
        <v>959</v>
      </c>
      <c r="C114" s="51"/>
      <c r="D114" s="49"/>
      <c r="E114" s="51" t="s">
        <v>1921</v>
      </c>
      <c r="F114" s="52" t="s">
        <v>1922</v>
      </c>
      <c r="G114" s="51"/>
    </row>
    <row r="115" spans="1:7" s="50" customFormat="1" ht="21" customHeight="1">
      <c r="A115" s="47" t="s">
        <v>960</v>
      </c>
      <c r="B115" s="48" t="s">
        <v>961</v>
      </c>
      <c r="C115" s="47"/>
      <c r="D115" s="49"/>
      <c r="E115" s="47" t="s">
        <v>1923</v>
      </c>
      <c r="F115" s="48" t="s">
        <v>1924</v>
      </c>
      <c r="G115" s="47"/>
    </row>
    <row r="116" spans="1:7" s="50" customFormat="1" ht="21" customHeight="1">
      <c r="A116" s="51" t="s">
        <v>962</v>
      </c>
      <c r="B116" s="52" t="s">
        <v>963</v>
      </c>
      <c r="C116" s="51"/>
      <c r="D116" s="49"/>
      <c r="E116" s="51" t="s">
        <v>1008</v>
      </c>
      <c r="F116" s="52" t="s">
        <v>1009</v>
      </c>
      <c r="G116" s="51"/>
    </row>
    <row r="117" spans="1:7" s="50" customFormat="1" ht="21" customHeight="1">
      <c r="A117" s="47" t="s">
        <v>964</v>
      </c>
      <c r="B117" s="48" t="s">
        <v>965</v>
      </c>
      <c r="C117" s="47"/>
      <c r="D117" s="49"/>
      <c r="E117" s="47" t="s">
        <v>1010</v>
      </c>
      <c r="F117" s="48" t="s">
        <v>1011</v>
      </c>
      <c r="G117" s="47"/>
    </row>
    <row r="118" spans="1:7" s="50" customFormat="1" ht="29.25" customHeight="1">
      <c r="A118" s="44" t="s">
        <v>24</v>
      </c>
      <c r="B118" s="44" t="s">
        <v>16</v>
      </c>
      <c r="C118" s="44" t="s">
        <v>25</v>
      </c>
      <c r="D118" s="45"/>
      <c r="E118" s="44" t="s">
        <v>24</v>
      </c>
      <c r="F118" s="44" t="s">
        <v>16</v>
      </c>
      <c r="G118" s="44" t="s">
        <v>25</v>
      </c>
    </row>
    <row r="119" spans="1:7" s="50" customFormat="1" ht="21" customHeight="1">
      <c r="A119" s="47" t="s">
        <v>1012</v>
      </c>
      <c r="B119" s="48" t="s">
        <v>1013</v>
      </c>
      <c r="C119" s="47"/>
      <c r="D119" s="49"/>
      <c r="E119" s="47"/>
      <c r="F119" s="48"/>
      <c r="G119" s="47"/>
    </row>
    <row r="120" spans="1:7" s="50" customFormat="1" ht="21" customHeight="1">
      <c r="A120" s="51" t="s">
        <v>1925</v>
      </c>
      <c r="B120" s="52" t="s">
        <v>1926</v>
      </c>
      <c r="C120" s="51"/>
      <c r="D120" s="49"/>
      <c r="E120" s="51"/>
      <c r="F120" s="52"/>
      <c r="G120" s="51"/>
    </row>
    <row r="121" spans="1:7" s="50" customFormat="1" ht="21" customHeight="1">
      <c r="A121" s="47" t="s">
        <v>1014</v>
      </c>
      <c r="B121" s="48" t="s">
        <v>1015</v>
      </c>
      <c r="C121" s="47"/>
      <c r="D121" s="49"/>
      <c r="E121" s="47"/>
      <c r="F121" s="48"/>
      <c r="G121" s="47"/>
    </row>
    <row r="122" spans="1:7" s="50" customFormat="1" ht="21" customHeight="1">
      <c r="A122" s="51" t="s">
        <v>1927</v>
      </c>
      <c r="B122" s="52" t="s">
        <v>1928</v>
      </c>
      <c r="C122" s="51"/>
      <c r="D122" s="49"/>
      <c r="E122" s="51"/>
      <c r="F122" s="52"/>
      <c r="G122" s="51"/>
    </row>
    <row r="123" spans="1:7" s="50" customFormat="1" ht="21" customHeight="1">
      <c r="A123" s="47" t="s">
        <v>1016</v>
      </c>
      <c r="B123" s="48" t="s">
        <v>1017</v>
      </c>
      <c r="C123" s="47"/>
      <c r="D123" s="49"/>
      <c r="E123" s="47"/>
      <c r="F123" s="48"/>
      <c r="G123" s="47"/>
    </row>
    <row r="124" spans="1:7" s="50" customFormat="1" ht="21" customHeight="1">
      <c r="A124" s="51" t="s">
        <v>1929</v>
      </c>
      <c r="B124" s="52" t="s">
        <v>1930</v>
      </c>
      <c r="C124" s="51"/>
      <c r="D124" s="49"/>
      <c r="E124" s="51"/>
      <c r="F124" s="52"/>
      <c r="G124" s="51"/>
    </row>
    <row r="125" spans="1:7" s="50" customFormat="1" ht="21" customHeight="1">
      <c r="A125" s="47" t="s">
        <v>1018</v>
      </c>
      <c r="B125" s="48" t="s">
        <v>1019</v>
      </c>
      <c r="C125" s="47"/>
      <c r="D125" s="49"/>
      <c r="E125" s="47"/>
      <c r="F125" s="48"/>
      <c r="G125" s="47"/>
    </row>
    <row r="126" spans="1:7" s="50" customFormat="1" ht="21" customHeight="1">
      <c r="A126" s="51" t="s">
        <v>1020</v>
      </c>
      <c r="B126" s="52" t="s">
        <v>1021</v>
      </c>
      <c r="C126" s="51"/>
      <c r="D126" s="49"/>
      <c r="E126" s="51"/>
      <c r="F126" s="52"/>
      <c r="G126" s="51"/>
    </row>
    <row r="127" spans="1:7" s="50" customFormat="1" ht="21" customHeight="1">
      <c r="A127" s="47" t="s">
        <v>1022</v>
      </c>
      <c r="B127" s="48" t="s">
        <v>1023</v>
      </c>
      <c r="C127" s="47"/>
      <c r="D127" s="49"/>
      <c r="E127" s="47"/>
      <c r="F127" s="48"/>
      <c r="G127" s="47"/>
    </row>
    <row r="128" spans="1:7" s="50" customFormat="1" ht="21" customHeight="1">
      <c r="A128" s="51" t="s">
        <v>1931</v>
      </c>
      <c r="B128" s="52" t="s">
        <v>1932</v>
      </c>
      <c r="C128" s="51"/>
      <c r="D128" s="49"/>
      <c r="E128" s="51"/>
      <c r="F128" s="52"/>
      <c r="G128" s="51"/>
    </row>
    <row r="129" spans="1:7" s="50" customFormat="1" ht="21" customHeight="1">
      <c r="A129" s="47" t="s">
        <v>1933</v>
      </c>
      <c r="B129" s="48" t="s">
        <v>1934</v>
      </c>
      <c r="C129" s="47"/>
      <c r="D129" s="49"/>
      <c r="E129" s="47"/>
      <c r="F129" s="48"/>
      <c r="G129" s="47"/>
    </row>
    <row r="130" spans="1:7" s="50" customFormat="1" ht="21" customHeight="1">
      <c r="A130" s="51" t="s">
        <v>1935</v>
      </c>
      <c r="B130" s="52" t="s">
        <v>1936</v>
      </c>
      <c r="C130" s="51"/>
      <c r="D130" s="49"/>
      <c r="E130" s="51"/>
      <c r="F130" s="52"/>
      <c r="G130" s="51"/>
    </row>
    <row r="131" spans="1:7" s="50" customFormat="1" ht="21" customHeight="1">
      <c r="A131" s="47" t="s">
        <v>1024</v>
      </c>
      <c r="B131" s="48" t="s">
        <v>1025</v>
      </c>
      <c r="C131" s="47"/>
      <c r="D131" s="49"/>
      <c r="E131" s="47"/>
      <c r="F131" s="48"/>
      <c r="G131" s="47"/>
    </row>
    <row r="132" spans="1:7" s="50" customFormat="1" ht="21" customHeight="1">
      <c r="A132" s="51" t="s">
        <v>1026</v>
      </c>
      <c r="B132" s="52" t="s">
        <v>1027</v>
      </c>
      <c r="C132" s="51"/>
      <c r="D132" s="49"/>
      <c r="E132" s="51"/>
      <c r="F132" s="52"/>
      <c r="G132" s="51"/>
    </row>
    <row r="133" spans="1:7" s="50" customFormat="1" ht="21" customHeight="1">
      <c r="A133" s="47" t="s">
        <v>1937</v>
      </c>
      <c r="B133" s="48" t="s">
        <v>1938</v>
      </c>
      <c r="C133" s="47"/>
      <c r="D133" s="49"/>
      <c r="E133" s="47"/>
      <c r="F133" s="48"/>
      <c r="G133" s="47"/>
    </row>
    <row r="134" spans="1:7" s="50" customFormat="1" ht="21" customHeight="1">
      <c r="A134" s="51" t="s">
        <v>1028</v>
      </c>
      <c r="B134" s="52" t="s">
        <v>1029</v>
      </c>
      <c r="C134" s="51"/>
      <c r="D134" s="49"/>
      <c r="E134" s="51"/>
      <c r="F134" s="52"/>
      <c r="G134" s="51"/>
    </row>
    <row r="135" spans="1:7" s="50" customFormat="1" ht="21" customHeight="1">
      <c r="A135" s="47" t="s">
        <v>1030</v>
      </c>
      <c r="B135" s="48" t="s">
        <v>1031</v>
      </c>
      <c r="C135" s="47"/>
      <c r="D135" s="49"/>
      <c r="E135" s="47"/>
      <c r="F135" s="48"/>
      <c r="G135" s="47"/>
    </row>
    <row r="136" spans="1:7" s="50" customFormat="1" ht="21" customHeight="1">
      <c r="A136" s="51" t="s">
        <v>1032</v>
      </c>
      <c r="B136" s="52" t="s">
        <v>1033</v>
      </c>
      <c r="C136" s="51"/>
      <c r="D136" s="49"/>
      <c r="E136" s="51"/>
      <c r="F136" s="52"/>
      <c r="G136" s="51"/>
    </row>
    <row r="137" spans="1:7" s="50" customFormat="1" ht="21" customHeight="1">
      <c r="A137" s="47" t="s">
        <v>1034</v>
      </c>
      <c r="B137" s="48" t="s">
        <v>1035</v>
      </c>
      <c r="C137" s="47"/>
      <c r="D137" s="49"/>
      <c r="E137" s="47"/>
      <c r="F137" s="48"/>
      <c r="G137" s="47"/>
    </row>
    <row r="138" spans="1:7" s="50" customFormat="1" ht="21" customHeight="1">
      <c r="A138" s="51" t="s">
        <v>1036</v>
      </c>
      <c r="B138" s="52" t="s">
        <v>1037</v>
      </c>
      <c r="C138" s="51"/>
      <c r="D138" s="49"/>
      <c r="E138" s="51"/>
      <c r="F138" s="52"/>
      <c r="G138" s="51"/>
    </row>
    <row r="139" spans="1:7" s="50" customFormat="1" ht="21" customHeight="1">
      <c r="A139" s="47" t="s">
        <v>1939</v>
      </c>
      <c r="B139" s="48" t="s">
        <v>1940</v>
      </c>
      <c r="C139" s="47"/>
      <c r="D139" s="49"/>
      <c r="E139" s="47"/>
      <c r="F139" s="48"/>
      <c r="G139" s="47"/>
    </row>
    <row r="140" spans="1:7" s="50" customFormat="1" ht="21" customHeight="1">
      <c r="A140" s="51" t="s">
        <v>1038</v>
      </c>
      <c r="B140" s="52" t="s">
        <v>1039</v>
      </c>
      <c r="C140" s="51"/>
      <c r="D140" s="49"/>
      <c r="E140" s="51"/>
      <c r="F140" s="52"/>
      <c r="G140" s="51"/>
    </row>
    <row r="141" spans="1:7" s="50" customFormat="1" ht="21" customHeight="1">
      <c r="A141" s="47" t="s">
        <v>1941</v>
      </c>
      <c r="B141" s="55" t="s">
        <v>1942</v>
      </c>
      <c r="C141" s="47"/>
      <c r="D141" s="49"/>
      <c r="E141" s="47"/>
      <c r="F141" s="48"/>
      <c r="G141" s="47"/>
    </row>
    <row r="142" spans="1:7" s="50" customFormat="1" ht="21" customHeight="1">
      <c r="A142" s="51" t="s">
        <v>1943</v>
      </c>
      <c r="B142" s="52" t="s">
        <v>1944</v>
      </c>
      <c r="C142" s="51"/>
      <c r="D142" s="49"/>
      <c r="E142" s="51"/>
      <c r="F142" s="52"/>
      <c r="G142" s="51"/>
    </row>
    <row r="143" spans="1:7" s="50" customFormat="1" ht="21" customHeight="1">
      <c r="A143" s="47"/>
      <c r="B143" s="48"/>
      <c r="C143" s="47"/>
      <c r="D143" s="49"/>
      <c r="E143" s="47"/>
      <c r="F143" s="48"/>
      <c r="G143" s="47"/>
    </row>
    <row r="144" spans="1:7" s="50" customFormat="1" ht="21" customHeight="1">
      <c r="A144" s="51"/>
      <c r="B144" s="52"/>
      <c r="C144" s="51"/>
      <c r="D144" s="49"/>
      <c r="E144" s="51"/>
      <c r="F144" s="52"/>
      <c r="G144" s="51"/>
    </row>
    <row r="145" spans="1:7" s="50" customFormat="1" ht="21" customHeight="1">
      <c r="A145" s="47"/>
      <c r="B145" s="48"/>
      <c r="C145" s="47"/>
      <c r="D145" s="49"/>
      <c r="E145" s="47"/>
      <c r="F145" s="48"/>
      <c r="G145" s="47"/>
    </row>
    <row r="146" spans="1:7" s="50" customFormat="1" ht="21" customHeight="1">
      <c r="A146" s="51"/>
      <c r="B146" s="52"/>
      <c r="C146" s="51"/>
      <c r="D146" s="49"/>
      <c r="E146" s="51"/>
      <c r="F146" s="52"/>
      <c r="G146" s="51"/>
    </row>
    <row r="147" spans="1:7" s="50" customFormat="1" ht="21" customHeight="1">
      <c r="A147" s="47"/>
      <c r="B147" s="48"/>
      <c r="C147" s="47"/>
      <c r="D147" s="49"/>
      <c r="E147" s="47"/>
      <c r="F147" s="48"/>
      <c r="G147" s="47"/>
    </row>
    <row r="148" spans="1:7" s="50" customFormat="1" ht="21" customHeight="1">
      <c r="A148" s="51"/>
      <c r="B148" s="52"/>
      <c r="C148" s="51"/>
      <c r="D148" s="49"/>
      <c r="E148" s="51"/>
      <c r="F148" s="52"/>
      <c r="G148" s="51"/>
    </row>
    <row r="149" spans="1:7" s="50" customFormat="1" ht="21" customHeight="1">
      <c r="A149" s="47"/>
      <c r="B149" s="48"/>
      <c r="C149" s="47"/>
      <c r="D149" s="49"/>
      <c r="E149" s="47"/>
      <c r="F149" s="48"/>
      <c r="G149" s="47"/>
    </row>
    <row r="150" spans="1:7" s="50" customFormat="1" ht="21" customHeight="1">
      <c r="A150" s="51"/>
      <c r="B150" s="52"/>
      <c r="C150" s="51"/>
      <c r="D150" s="49"/>
      <c r="E150" s="51"/>
      <c r="F150" s="52"/>
      <c r="G150" s="51"/>
    </row>
    <row r="151" spans="1:7" s="50" customFormat="1" ht="21" customHeight="1">
      <c r="A151" s="47"/>
      <c r="B151" s="55"/>
      <c r="C151" s="47"/>
      <c r="D151" s="49"/>
      <c r="E151" s="47"/>
      <c r="F151" s="48"/>
      <c r="G151" s="47"/>
    </row>
    <row r="152" spans="1:7" s="50" customFormat="1" ht="21" customHeight="1">
      <c r="A152" s="51"/>
      <c r="B152" s="52"/>
      <c r="C152" s="51"/>
      <c r="D152" s="49"/>
      <c r="E152" s="51"/>
      <c r="F152" s="52"/>
      <c r="G152" s="51"/>
    </row>
    <row r="153" spans="1:7" s="50" customFormat="1" ht="21" customHeight="1">
      <c r="A153" s="47"/>
      <c r="B153" s="48"/>
      <c r="C153" s="47"/>
      <c r="D153" s="49"/>
      <c r="E153" s="47"/>
      <c r="F153" s="48"/>
      <c r="G153" s="47"/>
    </row>
    <row r="154" spans="1:7" s="50" customFormat="1" ht="21" customHeight="1">
      <c r="A154" s="51"/>
      <c r="B154" s="52"/>
      <c r="C154" s="51"/>
      <c r="D154" s="49"/>
      <c r="E154" s="51"/>
      <c r="F154" s="52"/>
      <c r="G154" s="51"/>
    </row>
    <row r="155" spans="1:7" s="50" customFormat="1" ht="21" customHeight="1">
      <c r="A155" s="47"/>
      <c r="B155" s="48"/>
      <c r="C155" s="47"/>
      <c r="D155" s="49"/>
      <c r="E155" s="47"/>
      <c r="F155" s="48"/>
      <c r="G155" s="47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</sheetData>
  <mergeCells count="2">
    <mergeCell ref="A11:G11"/>
    <mergeCell ref="A12:G12"/>
  </mergeCells>
  <phoneticPr fontId="17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8"/>
  <sheetViews>
    <sheetView zoomScale="80" zoomScaleNormal="80" zoomScalePageLayoutView="80" workbookViewId="0">
      <pane xSplit="4" ySplit="23" topLeftCell="AA24" activePane="bottomRight" state="frozen"/>
      <selection pane="topRight" activeCell="E1" sqref="E1"/>
      <selection pane="bottomLeft" activeCell="A24" sqref="A24"/>
      <selection pane="bottomRight" activeCell="AX31" sqref="AX31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6" width="11" style="2"/>
    <col min="7" max="9" width="11" style="61"/>
    <col min="10" max="10" width="11" style="2"/>
    <col min="11" max="11" width="11" style="61"/>
    <col min="12" max="34" width="11" style="2"/>
    <col min="35" max="35" width="12.33203125" style="5" customWidth="1"/>
    <col min="36" max="36" width="13.6640625" style="2" customWidth="1"/>
    <col min="37" max="37" width="12.5" style="5" customWidth="1"/>
    <col min="38" max="38" width="14.83203125" style="5" customWidth="1"/>
  </cols>
  <sheetData>
    <row r="1" spans="1:46" ht="23">
      <c r="A1" s="1" t="s">
        <v>2006</v>
      </c>
      <c r="E1"/>
      <c r="F1"/>
      <c r="G1" s="42"/>
      <c r="H1" s="42"/>
      <c r="I1" s="42"/>
      <c r="J1"/>
      <c r="K1" s="4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N1" s="72" t="s">
        <v>2131</v>
      </c>
      <c r="AO1" s="72" t="s">
        <v>2132</v>
      </c>
    </row>
    <row r="2" spans="1:46" ht="16" thickBot="1">
      <c r="A2" s="3" t="s">
        <v>1042</v>
      </c>
      <c r="E2"/>
      <c r="F2"/>
      <c r="G2" s="42"/>
      <c r="H2" s="42"/>
      <c r="I2" s="42"/>
      <c r="J2"/>
      <c r="K2" s="4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N2" s="73" t="s">
        <v>2117</v>
      </c>
      <c r="AO2" s="73">
        <v>4</v>
      </c>
      <c r="AQ2" s="125" t="s">
        <v>2141</v>
      </c>
      <c r="AR2" s="126"/>
      <c r="AS2" s="126"/>
      <c r="AT2" s="126"/>
    </row>
    <row r="3" spans="1:46">
      <c r="A3" s="3"/>
      <c r="C3" s="4" t="s">
        <v>0</v>
      </c>
      <c r="D3" s="5">
        <v>52</v>
      </c>
      <c r="E3"/>
      <c r="F3"/>
      <c r="G3" s="42"/>
      <c r="H3" s="42"/>
      <c r="I3" s="42"/>
      <c r="J3"/>
      <c r="K3" s="42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N3" s="73" t="s">
        <v>2120</v>
      </c>
      <c r="AO3" s="73">
        <v>3.6669999999999998</v>
      </c>
      <c r="AQ3" s="76" t="s">
        <v>2142</v>
      </c>
      <c r="AR3" s="77">
        <v>41</v>
      </c>
      <c r="AS3" s="76" t="s">
        <v>2143</v>
      </c>
      <c r="AT3" s="78">
        <v>2.4258414097356318</v>
      </c>
    </row>
    <row r="4" spans="1:46">
      <c r="C4" s="4" t="s">
        <v>1</v>
      </c>
      <c r="D4" s="6">
        <f>AJ19</f>
        <v>20</v>
      </c>
      <c r="E4"/>
      <c r="F4"/>
      <c r="G4" s="42"/>
      <c r="H4" s="42"/>
      <c r="I4" s="42"/>
      <c r="J4"/>
      <c r="K4" s="42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N4" s="73" t="s">
        <v>2114</v>
      </c>
      <c r="AO4" s="73">
        <v>3.3330000000000002</v>
      </c>
    </row>
    <row r="5" spans="1:46">
      <c r="B5" s="4"/>
      <c r="C5" s="4" t="s">
        <v>2</v>
      </c>
      <c r="D5" s="7">
        <f>AI21</f>
        <v>21</v>
      </c>
      <c r="E5"/>
      <c r="F5"/>
      <c r="G5" s="42"/>
      <c r="H5" s="42"/>
      <c r="I5" s="42"/>
      <c r="J5"/>
      <c r="K5" s="42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N5" s="73" t="s">
        <v>2115</v>
      </c>
      <c r="AO5" s="73">
        <v>3</v>
      </c>
      <c r="AQ5" s="77"/>
      <c r="AR5" s="79"/>
      <c r="AS5" s="80" t="s">
        <v>2140</v>
      </c>
      <c r="AT5" s="80" t="s">
        <v>2130</v>
      </c>
    </row>
    <row r="6" spans="1:46">
      <c r="B6" s="4"/>
      <c r="C6" s="4" t="s">
        <v>3</v>
      </c>
      <c r="D6" s="5">
        <v>11</v>
      </c>
      <c r="E6"/>
      <c r="F6"/>
      <c r="G6" s="42"/>
      <c r="H6" s="42"/>
      <c r="I6" s="42"/>
      <c r="J6"/>
      <c r="K6" s="42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N6" s="73" t="s">
        <v>2116</v>
      </c>
      <c r="AO6" s="73">
        <v>2.6669999999999998</v>
      </c>
      <c r="AQ6" s="81" t="s">
        <v>2140</v>
      </c>
      <c r="AR6" s="82" t="s">
        <v>2144</v>
      </c>
      <c r="AS6" s="83">
        <v>1</v>
      </c>
      <c r="AT6" s="84"/>
    </row>
    <row r="7" spans="1:46">
      <c r="B7" s="4"/>
      <c r="C7" s="4" t="s">
        <v>4</v>
      </c>
      <c r="D7" s="8">
        <f>AK19</f>
        <v>58</v>
      </c>
      <c r="E7"/>
      <c r="F7"/>
      <c r="G7" s="42"/>
      <c r="H7" s="42"/>
      <c r="I7" s="42"/>
      <c r="J7"/>
      <c r="K7" s="42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N7" s="73" t="s">
        <v>2123</v>
      </c>
      <c r="AO7" s="73">
        <v>2.3330000000000002</v>
      </c>
      <c r="AR7" s="85" t="s">
        <v>2145</v>
      </c>
      <c r="AS7" s="84"/>
      <c r="AT7" s="84"/>
    </row>
    <row r="8" spans="1:46">
      <c r="B8" s="4"/>
      <c r="C8" s="4"/>
      <c r="D8" s="9"/>
      <c r="E8"/>
      <c r="F8"/>
      <c r="G8" s="42"/>
      <c r="H8" s="42"/>
      <c r="I8" s="42"/>
      <c r="J8"/>
      <c r="K8" s="42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N8" s="73" t="s">
        <v>2119</v>
      </c>
      <c r="AO8" s="73">
        <v>2</v>
      </c>
      <c r="AR8" s="85" t="s">
        <v>2146</v>
      </c>
      <c r="AS8" s="84"/>
      <c r="AT8" s="84"/>
    </row>
    <row r="9" spans="1:46" ht="20">
      <c r="A9" s="4" t="s">
        <v>5</v>
      </c>
      <c r="B9" s="56" t="s">
        <v>737</v>
      </c>
      <c r="C9" s="2"/>
      <c r="E9"/>
      <c r="F9"/>
      <c r="G9" s="42"/>
      <c r="H9" s="42"/>
      <c r="I9" s="42"/>
      <c r="J9"/>
      <c r="K9" s="42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N9" s="73" t="s">
        <v>2127</v>
      </c>
      <c r="AO9" s="73">
        <v>1.667</v>
      </c>
      <c r="AR9" s="85" t="s">
        <v>2147</v>
      </c>
      <c r="AS9" s="84"/>
      <c r="AT9" s="84"/>
    </row>
    <row r="10" spans="1:46" ht="18">
      <c r="A10" s="4"/>
      <c r="B10" s="10"/>
      <c r="C10" s="2"/>
      <c r="E10"/>
      <c r="F10"/>
      <c r="G10" s="42"/>
      <c r="H10" s="42"/>
      <c r="I10" s="42"/>
      <c r="J10"/>
      <c r="K10" s="42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N10" s="73" t="s">
        <v>2125</v>
      </c>
      <c r="AO10" s="73">
        <v>1.333</v>
      </c>
      <c r="AR10" s="85" t="s">
        <v>2148</v>
      </c>
      <c r="AS10" s="84"/>
      <c r="AT10" s="84"/>
    </row>
    <row r="11" spans="1:46" ht="18">
      <c r="A11" s="4" t="s">
        <v>6</v>
      </c>
      <c r="B11" s="58" t="s">
        <v>1801</v>
      </c>
      <c r="C11" s="2"/>
      <c r="E11"/>
      <c r="F11"/>
      <c r="G11" s="42"/>
      <c r="H11" s="42"/>
      <c r="I11" s="42"/>
      <c r="J11"/>
      <c r="K11" s="42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N11" s="73" t="s">
        <v>2118</v>
      </c>
      <c r="AO11" s="73">
        <v>1</v>
      </c>
      <c r="AQ11" s="86" t="s">
        <v>2130</v>
      </c>
      <c r="AR11" s="87" t="s">
        <v>2144</v>
      </c>
      <c r="AS11" s="94">
        <v>0.20416167166905813</v>
      </c>
      <c r="AT11" s="88">
        <v>1</v>
      </c>
    </row>
    <row r="12" spans="1:46" ht="18">
      <c r="A12" s="4"/>
      <c r="B12" s="60" t="s">
        <v>1802</v>
      </c>
      <c r="C12" s="2"/>
      <c r="E12"/>
      <c r="F12"/>
      <c r="G12" s="42"/>
      <c r="H12" s="42"/>
      <c r="I12" s="42"/>
      <c r="J12"/>
      <c r="K12" s="4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N12" s="73" t="s">
        <v>2126</v>
      </c>
      <c r="AO12" s="73">
        <v>0.66700000000000004</v>
      </c>
      <c r="AR12" s="85" t="s">
        <v>2145</v>
      </c>
      <c r="AS12" s="83">
        <v>2.4572256713366557E-2</v>
      </c>
      <c r="AT12" s="84"/>
    </row>
    <row r="13" spans="1:46">
      <c r="B13" s="4"/>
      <c r="C13" s="4"/>
      <c r="D13" s="5"/>
      <c r="E13"/>
      <c r="F13"/>
      <c r="G13" s="42"/>
      <c r="H13" s="42"/>
      <c r="I13" s="42"/>
      <c r="J13"/>
      <c r="K13" s="4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N13" s="73" t="s">
        <v>2124</v>
      </c>
      <c r="AO13" s="73">
        <v>0</v>
      </c>
      <c r="AR13" s="85" t="s">
        <v>2146</v>
      </c>
      <c r="AS13" s="83">
        <v>1.3024219027482471</v>
      </c>
      <c r="AT13" s="84"/>
    </row>
    <row r="14" spans="1:46">
      <c r="B14" s="4"/>
      <c r="C14" s="4"/>
      <c r="D14" s="5"/>
      <c r="E14"/>
      <c r="F14"/>
      <c r="G14" s="42"/>
      <c r="H14" s="42"/>
      <c r="I14" s="42"/>
      <c r="J14"/>
      <c r="K14" s="42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N14" s="73" t="s">
        <v>2113</v>
      </c>
      <c r="AO14" s="73" t="s">
        <v>2133</v>
      </c>
      <c r="AR14" s="85" t="s">
        <v>2147</v>
      </c>
      <c r="AS14" s="83">
        <v>0.20041132929928862</v>
      </c>
      <c r="AT14" s="84"/>
    </row>
    <row r="15" spans="1:46">
      <c r="B15" s="4"/>
      <c r="C15" s="4"/>
      <c r="D15" s="5"/>
      <c r="E15"/>
      <c r="F15"/>
      <c r="G15" s="42"/>
      <c r="H15" s="42"/>
      <c r="I15" s="42"/>
      <c r="J15"/>
      <c r="K15" s="42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N15" s="73" t="s">
        <v>2121</v>
      </c>
      <c r="AO15" s="73" t="s">
        <v>2134</v>
      </c>
      <c r="AR15" s="85" t="s">
        <v>2148</v>
      </c>
      <c r="AS15" s="95" t="s">
        <v>2154</v>
      </c>
      <c r="AT15" s="84"/>
    </row>
    <row r="16" spans="1:46">
      <c r="B16" s="4"/>
      <c r="C16" s="4"/>
      <c r="D16" s="5"/>
      <c r="E16"/>
      <c r="F16"/>
      <c r="G16" s="42"/>
      <c r="H16" s="42"/>
      <c r="I16" s="42"/>
      <c r="J16"/>
      <c r="K16" s="42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N16" s="73" t="s">
        <v>2135</v>
      </c>
      <c r="AO16" s="73" t="s">
        <v>2136</v>
      </c>
      <c r="AQ16" s="89"/>
      <c r="AR16" s="89"/>
      <c r="AS16" s="89"/>
      <c r="AT16" s="89"/>
    </row>
    <row r="17" spans="1:50" ht="16" thickBot="1">
      <c r="B17" s="4"/>
      <c r="C17" s="4"/>
      <c r="D17" s="5"/>
      <c r="AN17" s="73" t="s">
        <v>2122</v>
      </c>
      <c r="AO17" s="73" t="s">
        <v>2137</v>
      </c>
      <c r="AQ17" s="127" t="s">
        <v>2150</v>
      </c>
      <c r="AR17" s="128"/>
      <c r="AS17" s="90"/>
      <c r="AT17" s="90"/>
    </row>
    <row r="18" spans="1:50" ht="49" customHeight="1">
      <c r="B18" s="129" t="s">
        <v>7</v>
      </c>
      <c r="C18" s="130"/>
      <c r="D18" s="131"/>
      <c r="E18" s="12" t="s">
        <v>2008</v>
      </c>
      <c r="F18" s="12" t="s">
        <v>2009</v>
      </c>
      <c r="G18" s="62" t="s">
        <v>2010</v>
      </c>
      <c r="H18" s="62" t="s">
        <v>2011</v>
      </c>
      <c r="I18" s="62" t="s">
        <v>2012</v>
      </c>
      <c r="J18" s="12" t="s">
        <v>2013</v>
      </c>
      <c r="K18" s="62" t="s">
        <v>2014</v>
      </c>
      <c r="L18" s="12" t="s">
        <v>2015</v>
      </c>
      <c r="M18" s="12" t="s">
        <v>2016</v>
      </c>
      <c r="N18" s="12" t="s">
        <v>2017</v>
      </c>
      <c r="O18" s="12" t="s">
        <v>2018</v>
      </c>
      <c r="P18" s="12" t="s">
        <v>2019</v>
      </c>
      <c r="Q18" s="12" t="s">
        <v>2020</v>
      </c>
      <c r="R18" s="12" t="s">
        <v>2021</v>
      </c>
      <c r="S18" s="12" t="s">
        <v>2022</v>
      </c>
      <c r="T18" s="12" t="s">
        <v>2023</v>
      </c>
      <c r="U18" s="12" t="s">
        <v>2024</v>
      </c>
      <c r="V18" s="12" t="s">
        <v>2025</v>
      </c>
      <c r="W18" s="12" t="s">
        <v>2026</v>
      </c>
      <c r="X18" s="12" t="s">
        <v>2027</v>
      </c>
      <c r="Y18" s="12" t="s">
        <v>2028</v>
      </c>
      <c r="Z18" s="12" t="s">
        <v>2029</v>
      </c>
      <c r="AA18" s="12" t="s">
        <v>2030</v>
      </c>
      <c r="AB18" s="12" t="s">
        <v>2031</v>
      </c>
      <c r="AC18" s="12" t="s">
        <v>2032</v>
      </c>
      <c r="AD18" s="12" t="s">
        <v>2033</v>
      </c>
      <c r="AE18" s="12" t="s">
        <v>2034</v>
      </c>
      <c r="AF18" s="12" t="s">
        <v>2035</v>
      </c>
      <c r="AG18" s="12" t="s">
        <v>2036</v>
      </c>
      <c r="AH18" s="12" t="s">
        <v>2037</v>
      </c>
      <c r="AI18" s="13" t="s">
        <v>8</v>
      </c>
      <c r="AJ18" s="14" t="s">
        <v>9</v>
      </c>
      <c r="AK18" s="13" t="s">
        <v>10</v>
      </c>
      <c r="AQ18" s="91" t="s">
        <v>2151</v>
      </c>
      <c r="AR18" s="91" t="s">
        <v>2150</v>
      </c>
      <c r="AS18" s="77"/>
      <c r="AT18" s="77"/>
    </row>
    <row r="19" spans="1:50">
      <c r="B19" s="132" t="s">
        <v>11</v>
      </c>
      <c r="C19" s="133"/>
      <c r="D19" s="134"/>
      <c r="E19" s="15">
        <f t="shared" ref="E19:AK19" si="0">SUM(E24:E75)</f>
        <v>0</v>
      </c>
      <c r="F19" s="15">
        <f t="shared" si="0"/>
        <v>0</v>
      </c>
      <c r="G19" s="15">
        <f t="shared" si="0"/>
        <v>4</v>
      </c>
      <c r="H19" s="15">
        <f t="shared" si="0"/>
        <v>3</v>
      </c>
      <c r="I19" s="15">
        <f t="shared" si="0"/>
        <v>2</v>
      </c>
      <c r="J19" s="15">
        <f t="shared" si="0"/>
        <v>2</v>
      </c>
      <c r="K19" s="15">
        <f t="shared" si="0"/>
        <v>10</v>
      </c>
      <c r="L19" s="15">
        <f t="shared" si="0"/>
        <v>5</v>
      </c>
      <c r="M19" s="15">
        <f t="shared" si="0"/>
        <v>0</v>
      </c>
      <c r="N19" s="15">
        <f t="shared" si="0"/>
        <v>0</v>
      </c>
      <c r="O19" s="15">
        <f t="shared" si="0"/>
        <v>2</v>
      </c>
      <c r="P19" s="15">
        <f t="shared" si="0"/>
        <v>1</v>
      </c>
      <c r="Q19" s="15">
        <f t="shared" si="0"/>
        <v>2</v>
      </c>
      <c r="R19" s="15">
        <f t="shared" si="0"/>
        <v>1</v>
      </c>
      <c r="S19" s="15">
        <f t="shared" si="0"/>
        <v>2</v>
      </c>
      <c r="T19" s="15">
        <f t="shared" si="0"/>
        <v>1</v>
      </c>
      <c r="U19" s="15">
        <f t="shared" si="0"/>
        <v>5</v>
      </c>
      <c r="V19" s="15">
        <f t="shared" si="0"/>
        <v>6</v>
      </c>
      <c r="W19" s="15">
        <f t="shared" si="0"/>
        <v>0</v>
      </c>
      <c r="X19" s="15">
        <f t="shared" si="0"/>
        <v>0</v>
      </c>
      <c r="Y19" s="15">
        <f t="shared" si="0"/>
        <v>1</v>
      </c>
      <c r="Z19" s="15">
        <f t="shared" si="0"/>
        <v>1</v>
      </c>
      <c r="AA19" s="15">
        <f t="shared" si="0"/>
        <v>1</v>
      </c>
      <c r="AB19" s="15">
        <f t="shared" si="0"/>
        <v>0</v>
      </c>
      <c r="AC19" s="15">
        <f t="shared" si="0"/>
        <v>2</v>
      </c>
      <c r="AD19" s="15">
        <f t="shared" si="0"/>
        <v>3</v>
      </c>
      <c r="AE19" s="15">
        <f t="shared" si="0"/>
        <v>2</v>
      </c>
      <c r="AF19" s="15">
        <f t="shared" si="0"/>
        <v>2</v>
      </c>
      <c r="AG19" s="15">
        <f t="shared" si="0"/>
        <v>0</v>
      </c>
      <c r="AH19" s="15">
        <f t="shared" si="0"/>
        <v>0</v>
      </c>
      <c r="AI19" s="16">
        <f t="shared" si="0"/>
        <v>58</v>
      </c>
      <c r="AJ19" s="17">
        <f t="shared" si="0"/>
        <v>20</v>
      </c>
      <c r="AK19" s="18">
        <f t="shared" si="0"/>
        <v>58</v>
      </c>
      <c r="AQ19" s="92" t="s">
        <v>2155</v>
      </c>
      <c r="AR19" s="93">
        <v>0.20416167166905813</v>
      </c>
    </row>
    <row r="20" spans="1:50">
      <c r="A20" s="3"/>
      <c r="B20" s="135" t="s">
        <v>12</v>
      </c>
      <c r="C20" s="136"/>
      <c r="D20" s="137"/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20"/>
      <c r="AJ20" s="21"/>
      <c r="AK20" s="22"/>
    </row>
    <row r="21" spans="1:50">
      <c r="B21" s="138" t="s">
        <v>13</v>
      </c>
      <c r="C21" s="139"/>
      <c r="D21" s="140"/>
      <c r="E21" s="23">
        <f t="shared" ref="E21:AH21" si="1">IF(E19=0,0,1)</f>
        <v>0</v>
      </c>
      <c r="F21" s="23">
        <f t="shared" si="1"/>
        <v>0</v>
      </c>
      <c r="G21" s="23">
        <f t="shared" si="1"/>
        <v>1</v>
      </c>
      <c r="H21" s="23">
        <f t="shared" si="1"/>
        <v>1</v>
      </c>
      <c r="I21" s="23">
        <f t="shared" si="1"/>
        <v>1</v>
      </c>
      <c r="J21" s="23">
        <f t="shared" si="1"/>
        <v>1</v>
      </c>
      <c r="K21" s="23">
        <f t="shared" si="1"/>
        <v>1</v>
      </c>
      <c r="L21" s="23">
        <f t="shared" si="1"/>
        <v>1</v>
      </c>
      <c r="M21" s="23">
        <f t="shared" si="1"/>
        <v>0</v>
      </c>
      <c r="N21" s="23">
        <f t="shared" si="1"/>
        <v>0</v>
      </c>
      <c r="O21" s="23">
        <f t="shared" si="1"/>
        <v>1</v>
      </c>
      <c r="P21" s="23">
        <f t="shared" si="1"/>
        <v>1</v>
      </c>
      <c r="Q21" s="23">
        <f t="shared" si="1"/>
        <v>1</v>
      </c>
      <c r="R21" s="23">
        <f t="shared" si="1"/>
        <v>1</v>
      </c>
      <c r="S21" s="23">
        <f t="shared" si="1"/>
        <v>1</v>
      </c>
      <c r="T21" s="23">
        <f t="shared" si="1"/>
        <v>1</v>
      </c>
      <c r="U21" s="23">
        <f t="shared" si="1"/>
        <v>1</v>
      </c>
      <c r="V21" s="23">
        <f t="shared" si="1"/>
        <v>1</v>
      </c>
      <c r="W21" s="23">
        <f t="shared" si="1"/>
        <v>0</v>
      </c>
      <c r="X21" s="23">
        <f t="shared" si="1"/>
        <v>0</v>
      </c>
      <c r="Y21" s="23">
        <f t="shared" si="1"/>
        <v>1</v>
      </c>
      <c r="Z21" s="23">
        <f t="shared" si="1"/>
        <v>1</v>
      </c>
      <c r="AA21" s="23">
        <f t="shared" si="1"/>
        <v>1</v>
      </c>
      <c r="AB21" s="23">
        <f t="shared" si="1"/>
        <v>0</v>
      </c>
      <c r="AC21" s="23">
        <f t="shared" si="1"/>
        <v>1</v>
      </c>
      <c r="AD21" s="23">
        <f t="shared" si="1"/>
        <v>1</v>
      </c>
      <c r="AE21" s="23">
        <f t="shared" si="1"/>
        <v>1</v>
      </c>
      <c r="AF21" s="23">
        <f t="shared" si="1"/>
        <v>1</v>
      </c>
      <c r="AG21" s="23">
        <f t="shared" si="1"/>
        <v>0</v>
      </c>
      <c r="AH21" s="23">
        <f t="shared" si="1"/>
        <v>0</v>
      </c>
      <c r="AI21" s="24">
        <f>SUM(E21:AH21)</f>
        <v>21</v>
      </c>
      <c r="AJ21" s="25"/>
      <c r="AK21" s="26"/>
    </row>
    <row r="22" spans="1:50" ht="67" customHeight="1">
      <c r="A22" s="27"/>
      <c r="B22" s="141" t="s">
        <v>14</v>
      </c>
      <c r="C22" s="142"/>
      <c r="D22" s="143"/>
      <c r="E22" s="28"/>
      <c r="F22" s="28"/>
      <c r="G22" s="28"/>
      <c r="H22" s="28"/>
      <c r="I22" s="28"/>
      <c r="J22" s="28"/>
      <c r="K22" s="28"/>
      <c r="L22" s="28"/>
      <c r="M22" s="28" t="s">
        <v>2090</v>
      </c>
      <c r="N22" s="28" t="s">
        <v>2090</v>
      </c>
      <c r="O22" s="28"/>
      <c r="P22" s="28"/>
      <c r="Q22" s="28"/>
      <c r="R22" s="28"/>
      <c r="S22" s="28"/>
      <c r="T22" s="28"/>
      <c r="U22" s="28"/>
      <c r="V22" s="28"/>
      <c r="W22" s="28" t="s">
        <v>2090</v>
      </c>
      <c r="X22" s="28" t="s">
        <v>2090</v>
      </c>
      <c r="Y22" s="28"/>
      <c r="Z22" s="28"/>
      <c r="AA22" s="28"/>
      <c r="AB22" s="28" t="s">
        <v>2110</v>
      </c>
      <c r="AC22" s="28"/>
      <c r="AD22" s="28"/>
      <c r="AE22" s="28"/>
      <c r="AF22" s="28"/>
      <c r="AG22" s="28"/>
      <c r="AH22" s="28"/>
      <c r="AI22" s="20"/>
      <c r="AJ22" s="29"/>
      <c r="AK22" s="26"/>
    </row>
    <row r="23" spans="1:50">
      <c r="B23" s="30" t="s">
        <v>15</v>
      </c>
      <c r="C23" s="30" t="s">
        <v>16</v>
      </c>
      <c r="D23" s="31" t="s">
        <v>17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3"/>
      <c r="AJ23" s="33"/>
      <c r="AK23" s="34"/>
      <c r="AL23" s="5" t="s">
        <v>2128</v>
      </c>
      <c r="AN23" t="s">
        <v>2140</v>
      </c>
      <c r="AO23" t="s">
        <v>2130</v>
      </c>
      <c r="AR23" t="s">
        <v>2140</v>
      </c>
      <c r="AS23" t="s">
        <v>2130</v>
      </c>
    </row>
    <row r="24" spans="1:50">
      <c r="A24" s="3" t="s">
        <v>18</v>
      </c>
      <c r="B24" s="39" t="s">
        <v>1949</v>
      </c>
      <c r="C24" s="39" t="s">
        <v>1950</v>
      </c>
      <c r="D24" s="39">
        <v>32910</v>
      </c>
      <c r="E24" s="35">
        <v>0</v>
      </c>
      <c r="F24" s="35">
        <v>0</v>
      </c>
      <c r="G24" s="63">
        <v>0</v>
      </c>
      <c r="H24" s="63">
        <v>0</v>
      </c>
      <c r="I24" s="63">
        <v>0</v>
      </c>
      <c r="J24" s="35">
        <v>0</v>
      </c>
      <c r="K24" s="63">
        <v>0</v>
      </c>
      <c r="L24" s="35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>SUM(E24:AH24)</f>
        <v>0</v>
      </c>
      <c r="AJ24" s="37">
        <f>IF(AI24=0,0,1)</f>
        <v>0</v>
      </c>
      <c r="AK24" s="38">
        <f>SUMPRODUCT($E$20:$AH$20,E24:AH24)</f>
        <v>0</v>
      </c>
      <c r="AL24" s="71" t="s">
        <v>2113</v>
      </c>
      <c r="AN24" s="75">
        <f>AI24/11</f>
        <v>0</v>
      </c>
      <c r="AO24" s="2" t="str">
        <f>VLOOKUP(AL24,$AN$2:$AO$17,2,FALSE)</f>
        <v>QQQ</v>
      </c>
      <c r="AR24" s="97">
        <v>0</v>
      </c>
      <c r="AS24">
        <v>0</v>
      </c>
    </row>
    <row r="25" spans="1:50">
      <c r="A25" t="s">
        <v>19</v>
      </c>
      <c r="B25" s="39" t="s">
        <v>1044</v>
      </c>
      <c r="C25" s="39" t="s">
        <v>1045</v>
      </c>
      <c r="D25" s="39">
        <v>32910</v>
      </c>
      <c r="E25" s="35">
        <v>0</v>
      </c>
      <c r="F25" s="35">
        <v>0</v>
      </c>
      <c r="G25" s="63">
        <v>0</v>
      </c>
      <c r="H25" s="63">
        <v>0</v>
      </c>
      <c r="I25" s="63">
        <v>0</v>
      </c>
      <c r="J25" s="35">
        <v>0</v>
      </c>
      <c r="K25" s="63">
        <v>1</v>
      </c>
      <c r="L25" s="35">
        <v>0</v>
      </c>
      <c r="M25" s="35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ref="AI25:AI75" si="2">SUM(E25:AH25)</f>
        <v>1</v>
      </c>
      <c r="AJ25" s="37">
        <f t="shared" ref="AJ25:AJ75" si="3">IF(AI25=0,0,1)</f>
        <v>1</v>
      </c>
      <c r="AK25" s="38">
        <f t="shared" ref="AK25:AK75" si="4">SUMPRODUCT($E$20:$AH$20,E25:AH25)</f>
        <v>1</v>
      </c>
      <c r="AL25" s="71" t="s">
        <v>2114</v>
      </c>
      <c r="AN25" s="75">
        <f t="shared" ref="AN25:AN75" si="5">AI25/11</f>
        <v>9.0909090909090912E-2</v>
      </c>
      <c r="AO25" s="2">
        <f t="shared" ref="AO25:AO75" si="6">VLOOKUP(AL25,$AN$2:$AO$17,2,FALSE)</f>
        <v>3.3330000000000002</v>
      </c>
      <c r="AR25" s="97">
        <v>0</v>
      </c>
      <c r="AS25">
        <v>0</v>
      </c>
    </row>
    <row r="26" spans="1:50">
      <c r="A26" t="s">
        <v>20</v>
      </c>
      <c r="B26" s="39" t="s">
        <v>1951</v>
      </c>
      <c r="C26" s="39" t="s">
        <v>1952</v>
      </c>
      <c r="D26" s="39">
        <v>32910</v>
      </c>
      <c r="E26" s="35">
        <v>0</v>
      </c>
      <c r="F26" s="35">
        <v>0</v>
      </c>
      <c r="G26" s="63">
        <v>0</v>
      </c>
      <c r="H26" s="63">
        <v>0</v>
      </c>
      <c r="I26" s="63">
        <v>0</v>
      </c>
      <c r="J26" s="35">
        <v>0</v>
      </c>
      <c r="K26" s="63">
        <v>0</v>
      </c>
      <c r="L26" s="35">
        <v>0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  <c r="AL26" s="71" t="s">
        <v>2115</v>
      </c>
      <c r="AN26" s="75">
        <f t="shared" si="5"/>
        <v>0</v>
      </c>
      <c r="AO26" s="2">
        <f t="shared" si="6"/>
        <v>3</v>
      </c>
      <c r="AR26" s="97">
        <v>0</v>
      </c>
      <c r="AS26">
        <v>1.333</v>
      </c>
      <c r="AV26" t="s">
        <v>2160</v>
      </c>
      <c r="AW26" t="s">
        <v>2161</v>
      </c>
      <c r="AX26" t="s">
        <v>2162</v>
      </c>
    </row>
    <row r="27" spans="1:50">
      <c r="B27" s="39" t="s">
        <v>1046</v>
      </c>
      <c r="C27" s="39" t="s">
        <v>1047</v>
      </c>
      <c r="D27" s="39">
        <v>32910</v>
      </c>
      <c r="E27" s="35">
        <v>0</v>
      </c>
      <c r="F27" s="35">
        <v>0</v>
      </c>
      <c r="G27" s="63">
        <v>0</v>
      </c>
      <c r="H27" s="63">
        <v>1</v>
      </c>
      <c r="I27" s="63">
        <v>0</v>
      </c>
      <c r="J27" s="35">
        <v>1</v>
      </c>
      <c r="K27" s="63">
        <v>0</v>
      </c>
      <c r="L27" s="35">
        <v>1</v>
      </c>
      <c r="M27" s="35">
        <v>0</v>
      </c>
      <c r="N27" s="35">
        <v>0</v>
      </c>
      <c r="O27" s="35">
        <v>0</v>
      </c>
      <c r="P27" s="35">
        <v>1</v>
      </c>
      <c r="Q27" s="35">
        <v>0</v>
      </c>
      <c r="R27" s="35">
        <v>1</v>
      </c>
      <c r="S27" s="35">
        <v>0</v>
      </c>
      <c r="T27" s="35">
        <v>1</v>
      </c>
      <c r="U27" s="35">
        <v>0</v>
      </c>
      <c r="V27" s="35">
        <v>1</v>
      </c>
      <c r="W27" s="35">
        <v>0</v>
      </c>
      <c r="X27" s="35">
        <v>0</v>
      </c>
      <c r="Y27" s="35">
        <v>0</v>
      </c>
      <c r="Z27" s="35">
        <v>1</v>
      </c>
      <c r="AA27" s="35">
        <v>1</v>
      </c>
      <c r="AB27" s="35">
        <v>0</v>
      </c>
      <c r="AC27" s="35">
        <v>0</v>
      </c>
      <c r="AD27" s="35">
        <v>1</v>
      </c>
      <c r="AE27" s="35">
        <v>0</v>
      </c>
      <c r="AF27" s="35">
        <v>1</v>
      </c>
      <c r="AG27" s="35">
        <v>0</v>
      </c>
      <c r="AH27" s="35">
        <v>0</v>
      </c>
      <c r="AI27" s="36">
        <f t="shared" si="2"/>
        <v>11</v>
      </c>
      <c r="AJ27" s="37">
        <f t="shared" si="3"/>
        <v>1</v>
      </c>
      <c r="AK27" s="38">
        <f t="shared" si="4"/>
        <v>11</v>
      </c>
      <c r="AL27" s="71" t="s">
        <v>2114</v>
      </c>
      <c r="AN27" s="75">
        <f t="shared" si="5"/>
        <v>1</v>
      </c>
      <c r="AO27" s="2">
        <f t="shared" si="6"/>
        <v>3.3330000000000002</v>
      </c>
      <c r="AR27" s="97">
        <v>0</v>
      </c>
      <c r="AS27">
        <v>2</v>
      </c>
      <c r="AU27" t="s">
        <v>2156</v>
      </c>
      <c r="AV27">
        <v>2.92</v>
      </c>
      <c r="AW27">
        <v>35</v>
      </c>
      <c r="AX27">
        <f>STDEV(AS24:AS58)</f>
        <v>1.0035889270282827</v>
      </c>
    </row>
    <row r="28" spans="1:50">
      <c r="B28" s="39" t="s">
        <v>1953</v>
      </c>
      <c r="C28" s="39" t="s">
        <v>1954</v>
      </c>
      <c r="D28" s="39">
        <v>32910</v>
      </c>
      <c r="E28" s="35">
        <v>0</v>
      </c>
      <c r="F28" s="35">
        <v>0</v>
      </c>
      <c r="G28" s="63">
        <v>0</v>
      </c>
      <c r="H28" s="63">
        <v>0</v>
      </c>
      <c r="I28" s="63">
        <v>0</v>
      </c>
      <c r="J28" s="35">
        <v>0</v>
      </c>
      <c r="K28" s="63">
        <v>0</v>
      </c>
      <c r="L28" s="35">
        <v>0</v>
      </c>
      <c r="M28" s="35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0</v>
      </c>
      <c r="AJ28" s="37">
        <f t="shared" si="3"/>
        <v>0</v>
      </c>
      <c r="AK28" s="38">
        <f t="shared" si="4"/>
        <v>0</v>
      </c>
      <c r="AL28" s="71" t="s">
        <v>2115</v>
      </c>
      <c r="AN28" s="75">
        <f t="shared" si="5"/>
        <v>0</v>
      </c>
      <c r="AO28" s="2">
        <f t="shared" si="6"/>
        <v>3</v>
      </c>
      <c r="AR28" s="97">
        <v>0</v>
      </c>
      <c r="AS28">
        <v>2.3330000000000002</v>
      </c>
      <c r="AU28" t="s">
        <v>2157</v>
      </c>
      <c r="AV28">
        <v>3.22</v>
      </c>
      <c r="AW28">
        <v>3</v>
      </c>
      <c r="AX28">
        <f>STDEV(AS59:AS61)</f>
        <v>0.69375524022044899</v>
      </c>
    </row>
    <row r="29" spans="1:50">
      <c r="B29" s="39" t="s">
        <v>1048</v>
      </c>
      <c r="C29" s="39" t="s">
        <v>1049</v>
      </c>
      <c r="D29" s="39">
        <v>32910</v>
      </c>
      <c r="E29" s="35">
        <v>0</v>
      </c>
      <c r="F29" s="35">
        <v>0</v>
      </c>
      <c r="G29" s="63">
        <v>0</v>
      </c>
      <c r="H29" s="63">
        <v>0</v>
      </c>
      <c r="I29" s="63">
        <v>0</v>
      </c>
      <c r="J29" s="35">
        <v>0</v>
      </c>
      <c r="K29" s="63">
        <v>1</v>
      </c>
      <c r="L29" s="35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1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ref="AI29:AI35" si="7">SUM(E29:AH29)</f>
        <v>2</v>
      </c>
      <c r="AJ29" s="37">
        <f t="shared" ref="AJ29:AJ35" si="8">IF(AI29=0,0,1)</f>
        <v>1</v>
      </c>
      <c r="AK29" s="38">
        <f t="shared" ref="AK29:AK35" si="9">SUMPRODUCT($E$20:$AH$20,E29:AH29)</f>
        <v>2</v>
      </c>
      <c r="AL29" s="71" t="s">
        <v>2114</v>
      </c>
      <c r="AN29" s="75">
        <f t="shared" si="5"/>
        <v>0.18181818181818182</v>
      </c>
      <c r="AO29" s="2">
        <f t="shared" si="6"/>
        <v>3.3330000000000002</v>
      </c>
      <c r="AR29" s="97">
        <v>0</v>
      </c>
      <c r="AS29">
        <v>2.3330000000000002</v>
      </c>
      <c r="AU29" t="s">
        <v>2158</v>
      </c>
      <c r="AV29">
        <v>3.33</v>
      </c>
      <c r="AW29">
        <v>1</v>
      </c>
    </row>
    <row r="30" spans="1:50">
      <c r="B30" s="39" t="s">
        <v>1050</v>
      </c>
      <c r="C30" s="39" t="s">
        <v>1051</v>
      </c>
      <c r="D30" s="39">
        <v>32910</v>
      </c>
      <c r="E30" s="35">
        <v>0</v>
      </c>
      <c r="F30" s="35">
        <v>0</v>
      </c>
      <c r="G30" s="63">
        <v>1</v>
      </c>
      <c r="H30" s="63">
        <v>0</v>
      </c>
      <c r="I30" s="63">
        <v>0</v>
      </c>
      <c r="J30" s="35">
        <v>0</v>
      </c>
      <c r="K30" s="63">
        <v>1</v>
      </c>
      <c r="L30" s="35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1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7"/>
        <v>3</v>
      </c>
      <c r="AJ30" s="37">
        <f t="shared" si="8"/>
        <v>1</v>
      </c>
      <c r="AK30" s="38">
        <f t="shared" si="9"/>
        <v>3</v>
      </c>
      <c r="AL30" s="71" t="s">
        <v>2115</v>
      </c>
      <c r="AN30" s="75">
        <f t="shared" si="5"/>
        <v>0.27272727272727271</v>
      </c>
      <c r="AO30" s="2">
        <f t="shared" si="6"/>
        <v>3</v>
      </c>
      <c r="AR30" s="97">
        <v>0</v>
      </c>
      <c r="AS30">
        <v>2.6669999999999998</v>
      </c>
      <c r="AU30" t="s">
        <v>2159</v>
      </c>
      <c r="AV30">
        <v>3.67</v>
      </c>
      <c r="AW30">
        <v>2</v>
      </c>
      <c r="AX30">
        <f>STDEV(AS63:AS64)</f>
        <v>0.47164022305142705</v>
      </c>
    </row>
    <row r="31" spans="1:50">
      <c r="B31" s="39" t="s">
        <v>1052</v>
      </c>
      <c r="C31" s="39" t="s">
        <v>1053</v>
      </c>
      <c r="D31" s="39">
        <v>39260</v>
      </c>
      <c r="E31" s="35">
        <v>0</v>
      </c>
      <c r="F31" s="35">
        <v>0</v>
      </c>
      <c r="G31" s="63">
        <v>0</v>
      </c>
      <c r="H31" s="63">
        <v>0</v>
      </c>
      <c r="I31" s="63">
        <v>0</v>
      </c>
      <c r="J31" s="35">
        <v>0</v>
      </c>
      <c r="K31" s="63">
        <v>1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7"/>
        <v>1</v>
      </c>
      <c r="AJ31" s="37">
        <f t="shared" si="8"/>
        <v>1</v>
      </c>
      <c r="AK31" s="38">
        <f t="shared" si="9"/>
        <v>1</v>
      </c>
      <c r="AL31" s="71" t="s">
        <v>2116</v>
      </c>
      <c r="AN31" s="75">
        <f t="shared" si="5"/>
        <v>9.0909090909090912E-2</v>
      </c>
      <c r="AO31" s="2">
        <f t="shared" si="6"/>
        <v>2.6669999999999998</v>
      </c>
      <c r="AR31" s="97">
        <v>0</v>
      </c>
      <c r="AS31">
        <v>2.6669999999999998</v>
      </c>
    </row>
    <row r="32" spans="1:50">
      <c r="B32" s="39" t="s">
        <v>1054</v>
      </c>
      <c r="C32" s="39" t="s">
        <v>1055</v>
      </c>
      <c r="D32" s="39">
        <v>32910</v>
      </c>
      <c r="E32" s="35">
        <v>0</v>
      </c>
      <c r="F32" s="35">
        <v>0</v>
      </c>
      <c r="G32" s="63">
        <v>0</v>
      </c>
      <c r="H32" s="63">
        <v>0</v>
      </c>
      <c r="I32" s="63">
        <v>0</v>
      </c>
      <c r="J32" s="35">
        <v>0</v>
      </c>
      <c r="K32" s="63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7"/>
        <v>0</v>
      </c>
      <c r="AJ32" s="37">
        <f t="shared" si="8"/>
        <v>0</v>
      </c>
      <c r="AK32" s="38">
        <f t="shared" si="9"/>
        <v>0</v>
      </c>
      <c r="AL32" s="71" t="s">
        <v>2113</v>
      </c>
      <c r="AN32" s="75">
        <f t="shared" si="5"/>
        <v>0</v>
      </c>
      <c r="AO32" s="2" t="str">
        <f t="shared" si="6"/>
        <v>QQQ</v>
      </c>
      <c r="AR32" s="97">
        <v>0</v>
      </c>
      <c r="AS32">
        <v>3</v>
      </c>
    </row>
    <row r="33" spans="2:45">
      <c r="B33" s="39" t="s">
        <v>1056</v>
      </c>
      <c r="C33" s="39" t="s">
        <v>1057</v>
      </c>
      <c r="D33" s="39">
        <v>32910</v>
      </c>
      <c r="E33" s="35">
        <v>0</v>
      </c>
      <c r="F33" s="35">
        <v>0</v>
      </c>
      <c r="G33" s="63">
        <v>0</v>
      </c>
      <c r="H33" s="63">
        <v>1</v>
      </c>
      <c r="I33" s="63">
        <v>1</v>
      </c>
      <c r="J33" s="35">
        <v>0</v>
      </c>
      <c r="K33" s="63">
        <v>1</v>
      </c>
      <c r="L33" s="35">
        <v>0</v>
      </c>
      <c r="M33" s="35">
        <v>0</v>
      </c>
      <c r="N33" s="35">
        <v>0</v>
      </c>
      <c r="O33" s="35">
        <v>1</v>
      </c>
      <c r="P33" s="35">
        <v>0</v>
      </c>
      <c r="Q33" s="35">
        <v>1</v>
      </c>
      <c r="R33" s="35">
        <v>0</v>
      </c>
      <c r="S33" s="35">
        <v>1</v>
      </c>
      <c r="T33" s="35">
        <v>0</v>
      </c>
      <c r="U33" s="35">
        <v>1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1</v>
      </c>
      <c r="AD33" s="35">
        <v>0</v>
      </c>
      <c r="AE33" s="35">
        <v>1</v>
      </c>
      <c r="AF33" s="35">
        <v>0</v>
      </c>
      <c r="AG33" s="35">
        <v>0</v>
      </c>
      <c r="AH33" s="35">
        <v>0</v>
      </c>
      <c r="AI33" s="36">
        <f t="shared" si="7"/>
        <v>9</v>
      </c>
      <c r="AJ33" s="37">
        <f t="shared" si="8"/>
        <v>1</v>
      </c>
      <c r="AK33" s="38">
        <f t="shared" si="9"/>
        <v>9</v>
      </c>
      <c r="AL33" s="71" t="s">
        <v>2117</v>
      </c>
      <c r="AN33" s="75">
        <f t="shared" si="5"/>
        <v>0.81818181818181823</v>
      </c>
      <c r="AO33" s="2">
        <f t="shared" si="6"/>
        <v>4</v>
      </c>
      <c r="AR33" s="97">
        <v>0</v>
      </c>
      <c r="AS33">
        <v>3</v>
      </c>
    </row>
    <row r="34" spans="2:45">
      <c r="B34" s="39" t="s">
        <v>1058</v>
      </c>
      <c r="C34" s="39" t="s">
        <v>1059</v>
      </c>
      <c r="D34" s="39">
        <v>32910</v>
      </c>
      <c r="E34" s="35">
        <v>0</v>
      </c>
      <c r="F34" s="35">
        <v>0</v>
      </c>
      <c r="G34" s="63">
        <v>1</v>
      </c>
      <c r="H34" s="63">
        <v>0</v>
      </c>
      <c r="I34" s="63">
        <v>0</v>
      </c>
      <c r="J34" s="35">
        <v>0</v>
      </c>
      <c r="K34" s="63">
        <v>1</v>
      </c>
      <c r="L34" s="35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7"/>
        <v>2</v>
      </c>
      <c r="AJ34" s="37">
        <f t="shared" si="8"/>
        <v>1</v>
      </c>
      <c r="AK34" s="38">
        <f t="shared" si="9"/>
        <v>2</v>
      </c>
      <c r="AL34" s="71" t="s">
        <v>2118</v>
      </c>
      <c r="AN34" s="75">
        <f t="shared" si="5"/>
        <v>0.18181818181818182</v>
      </c>
      <c r="AO34" s="2">
        <f t="shared" si="6"/>
        <v>1</v>
      </c>
      <c r="AR34" s="97">
        <v>0</v>
      </c>
      <c r="AS34">
        <v>3</v>
      </c>
    </row>
    <row r="35" spans="2:45">
      <c r="B35" s="39" t="s">
        <v>1955</v>
      </c>
      <c r="C35" s="39" t="s">
        <v>1956</v>
      </c>
      <c r="D35" s="39">
        <v>32910</v>
      </c>
      <c r="E35" s="35">
        <v>0</v>
      </c>
      <c r="F35" s="35">
        <v>0</v>
      </c>
      <c r="G35" s="63">
        <v>0</v>
      </c>
      <c r="H35" s="63">
        <v>0</v>
      </c>
      <c r="I35" s="63">
        <v>0</v>
      </c>
      <c r="J35" s="35">
        <v>0</v>
      </c>
      <c r="K35" s="63">
        <v>0</v>
      </c>
      <c r="L35" s="35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7"/>
        <v>0</v>
      </c>
      <c r="AJ35" s="37">
        <f t="shared" si="8"/>
        <v>0</v>
      </c>
      <c r="AK35" s="38">
        <f t="shared" si="9"/>
        <v>0</v>
      </c>
      <c r="AL35" s="71" t="s">
        <v>2119</v>
      </c>
      <c r="AN35" s="75">
        <f t="shared" si="5"/>
        <v>0</v>
      </c>
      <c r="AO35" s="2">
        <f t="shared" si="6"/>
        <v>2</v>
      </c>
      <c r="AR35" s="97">
        <v>0</v>
      </c>
      <c r="AS35">
        <v>3</v>
      </c>
    </row>
    <row r="36" spans="2:45">
      <c r="B36" s="39" t="s">
        <v>1060</v>
      </c>
      <c r="C36" s="39" t="s">
        <v>1061</v>
      </c>
      <c r="D36" s="39">
        <v>39260</v>
      </c>
      <c r="E36" s="35">
        <v>0</v>
      </c>
      <c r="F36" s="35">
        <v>0</v>
      </c>
      <c r="G36" s="63">
        <v>0</v>
      </c>
      <c r="H36" s="63">
        <v>0</v>
      </c>
      <c r="I36" s="63">
        <v>0</v>
      </c>
      <c r="J36" s="35">
        <v>0</v>
      </c>
      <c r="K36" s="63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0</v>
      </c>
      <c r="AJ36" s="37">
        <f t="shared" si="3"/>
        <v>0</v>
      </c>
      <c r="AK36" s="38">
        <f t="shared" si="4"/>
        <v>0</v>
      </c>
      <c r="AL36" s="71" t="s">
        <v>2115</v>
      </c>
      <c r="AN36" s="75">
        <f t="shared" si="5"/>
        <v>0</v>
      </c>
      <c r="AO36" s="2">
        <f t="shared" si="6"/>
        <v>3</v>
      </c>
      <c r="AR36" s="97">
        <v>0</v>
      </c>
      <c r="AS36">
        <v>3.3330000000000002</v>
      </c>
    </row>
    <row r="37" spans="2:45">
      <c r="B37" s="39" t="s">
        <v>1957</v>
      </c>
      <c r="C37" s="39" t="s">
        <v>1958</v>
      </c>
      <c r="D37" s="39">
        <v>32910</v>
      </c>
      <c r="E37" s="35">
        <v>0</v>
      </c>
      <c r="F37" s="35">
        <v>0</v>
      </c>
      <c r="G37" s="63">
        <v>0</v>
      </c>
      <c r="H37" s="63">
        <v>0</v>
      </c>
      <c r="I37" s="63">
        <v>0</v>
      </c>
      <c r="J37" s="35">
        <v>0</v>
      </c>
      <c r="K37" s="63">
        <v>0</v>
      </c>
      <c r="L37" s="35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0</v>
      </c>
      <c r="AJ37" s="37">
        <f t="shared" si="3"/>
        <v>0</v>
      </c>
      <c r="AK37" s="38">
        <f t="shared" si="4"/>
        <v>0</v>
      </c>
      <c r="AL37" s="71" t="s">
        <v>2120</v>
      </c>
      <c r="AN37" s="75">
        <f t="shared" si="5"/>
        <v>0</v>
      </c>
      <c r="AO37" s="2">
        <f t="shared" si="6"/>
        <v>3.6669999999999998</v>
      </c>
      <c r="AR37" s="97">
        <v>0</v>
      </c>
      <c r="AS37">
        <v>3.3330000000000002</v>
      </c>
    </row>
    <row r="38" spans="2:45">
      <c r="B38" s="39" t="s">
        <v>1959</v>
      </c>
      <c r="C38" s="39" t="s">
        <v>1960</v>
      </c>
      <c r="D38" s="39">
        <v>32910</v>
      </c>
      <c r="E38" s="35">
        <v>0</v>
      </c>
      <c r="F38" s="35">
        <v>0</v>
      </c>
      <c r="G38" s="63">
        <v>0</v>
      </c>
      <c r="H38" s="63">
        <v>0</v>
      </c>
      <c r="I38" s="63">
        <v>0</v>
      </c>
      <c r="J38" s="35">
        <v>0</v>
      </c>
      <c r="K38" s="63">
        <v>0</v>
      </c>
      <c r="L38" s="35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1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1</v>
      </c>
      <c r="AJ38" s="37">
        <f t="shared" si="3"/>
        <v>1</v>
      </c>
      <c r="AK38" s="38">
        <f t="shared" si="4"/>
        <v>1</v>
      </c>
      <c r="AL38" s="71" t="s">
        <v>2113</v>
      </c>
      <c r="AN38" s="75">
        <f t="shared" si="5"/>
        <v>9.0909090909090912E-2</v>
      </c>
      <c r="AO38" s="2" t="str">
        <f t="shared" si="6"/>
        <v>QQQ</v>
      </c>
      <c r="AR38" s="97">
        <v>0</v>
      </c>
      <c r="AS38">
        <v>3.3330000000000002</v>
      </c>
    </row>
    <row r="39" spans="2:45">
      <c r="B39" s="39" t="s">
        <v>1961</v>
      </c>
      <c r="C39" s="39" t="s">
        <v>1962</v>
      </c>
      <c r="D39" s="39">
        <v>32910</v>
      </c>
      <c r="E39" s="35">
        <v>0</v>
      </c>
      <c r="F39" s="35">
        <v>0</v>
      </c>
      <c r="G39" s="63">
        <v>0</v>
      </c>
      <c r="H39" s="63">
        <v>0</v>
      </c>
      <c r="I39" s="63">
        <v>0</v>
      </c>
      <c r="J39" s="35">
        <v>0</v>
      </c>
      <c r="K39" s="63">
        <v>0</v>
      </c>
      <c r="L39" s="35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  <c r="AL39" s="71" t="s">
        <v>2121</v>
      </c>
      <c r="AN39" s="75">
        <f t="shared" si="5"/>
        <v>0</v>
      </c>
      <c r="AO39" s="2" t="str">
        <f t="shared" si="6"/>
        <v>WWW</v>
      </c>
      <c r="AR39" s="97">
        <v>0</v>
      </c>
      <c r="AS39">
        <v>3.3330000000000002</v>
      </c>
    </row>
    <row r="40" spans="2:45">
      <c r="B40" s="39" t="s">
        <v>1963</v>
      </c>
      <c r="C40" s="39" t="s">
        <v>1964</v>
      </c>
      <c r="D40" s="39">
        <v>32910</v>
      </c>
      <c r="E40" s="35">
        <v>0</v>
      </c>
      <c r="F40" s="35">
        <v>0</v>
      </c>
      <c r="G40" s="63">
        <v>0</v>
      </c>
      <c r="H40" s="63">
        <v>0</v>
      </c>
      <c r="I40" s="63">
        <v>0</v>
      </c>
      <c r="J40" s="35">
        <v>0</v>
      </c>
      <c r="K40" s="63">
        <v>0</v>
      </c>
      <c r="L40" s="35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  <c r="AL40" s="71" t="s">
        <v>2114</v>
      </c>
      <c r="AN40" s="75">
        <f t="shared" si="5"/>
        <v>0</v>
      </c>
      <c r="AO40" s="2">
        <f t="shared" si="6"/>
        <v>3.3330000000000002</v>
      </c>
      <c r="AR40" s="97">
        <v>0</v>
      </c>
      <c r="AS40">
        <v>3.6669999999999998</v>
      </c>
    </row>
    <row r="41" spans="2:45">
      <c r="B41" s="39" t="s">
        <v>1062</v>
      </c>
      <c r="C41" s="39" t="s">
        <v>1063</v>
      </c>
      <c r="D41" s="39">
        <v>32910</v>
      </c>
      <c r="E41" s="35">
        <v>0</v>
      </c>
      <c r="F41" s="35">
        <v>0</v>
      </c>
      <c r="G41" s="63">
        <v>0</v>
      </c>
      <c r="H41" s="63">
        <v>0</v>
      </c>
      <c r="I41" s="63">
        <v>0</v>
      </c>
      <c r="J41" s="35">
        <v>0</v>
      </c>
      <c r="K41" s="63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1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1</v>
      </c>
      <c r="AF41" s="35">
        <v>0</v>
      </c>
      <c r="AG41" s="35">
        <v>0</v>
      </c>
      <c r="AH41" s="35">
        <v>0</v>
      </c>
      <c r="AI41" s="36">
        <f t="shared" si="2"/>
        <v>2</v>
      </c>
      <c r="AJ41" s="37">
        <f t="shared" si="3"/>
        <v>1</v>
      </c>
      <c r="AK41" s="38">
        <f t="shared" si="4"/>
        <v>2</v>
      </c>
      <c r="AL41" s="71" t="s">
        <v>2120</v>
      </c>
      <c r="AN41" s="75">
        <f t="shared" si="5"/>
        <v>0.18181818181818182</v>
      </c>
      <c r="AO41" s="2">
        <f t="shared" si="6"/>
        <v>3.6669999999999998</v>
      </c>
      <c r="AR41" s="97">
        <v>0</v>
      </c>
      <c r="AS41">
        <v>3.6669999999999998</v>
      </c>
    </row>
    <row r="42" spans="2:45">
      <c r="B42" s="39" t="s">
        <v>1064</v>
      </c>
      <c r="C42" s="39" t="s">
        <v>1065</v>
      </c>
      <c r="D42" s="39">
        <v>32910</v>
      </c>
      <c r="E42" s="35">
        <v>0</v>
      </c>
      <c r="F42" s="35">
        <v>0</v>
      </c>
      <c r="G42" s="63">
        <v>0</v>
      </c>
      <c r="H42" s="63">
        <v>0</v>
      </c>
      <c r="I42" s="63">
        <v>0</v>
      </c>
      <c r="J42" s="35">
        <v>0</v>
      </c>
      <c r="K42" s="63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0</v>
      </c>
      <c r="AJ42" s="37">
        <f t="shared" si="3"/>
        <v>0</v>
      </c>
      <c r="AK42" s="38">
        <f t="shared" si="4"/>
        <v>0</v>
      </c>
      <c r="AL42" s="71" t="s">
        <v>2120</v>
      </c>
      <c r="AN42" s="75">
        <f t="shared" si="5"/>
        <v>0</v>
      </c>
      <c r="AO42" s="2">
        <f t="shared" si="6"/>
        <v>3.6669999999999998</v>
      </c>
      <c r="AR42" s="97">
        <v>0</v>
      </c>
      <c r="AS42">
        <v>3.6669999999999998</v>
      </c>
    </row>
    <row r="43" spans="2:45">
      <c r="B43" s="39" t="s">
        <v>1066</v>
      </c>
      <c r="C43" s="39" t="s">
        <v>1067</v>
      </c>
      <c r="D43" s="39">
        <v>32910</v>
      </c>
      <c r="E43" s="35">
        <v>0</v>
      </c>
      <c r="F43" s="35">
        <v>0</v>
      </c>
      <c r="G43" s="63">
        <v>0</v>
      </c>
      <c r="H43" s="63">
        <v>0</v>
      </c>
      <c r="I43" s="63">
        <v>0</v>
      </c>
      <c r="J43" s="35">
        <v>0</v>
      </c>
      <c r="K43" s="63">
        <v>1</v>
      </c>
      <c r="L43" s="35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1</v>
      </c>
      <c r="AJ43" s="37">
        <f t="shared" si="3"/>
        <v>1</v>
      </c>
      <c r="AK43" s="38">
        <f t="shared" si="4"/>
        <v>1</v>
      </c>
      <c r="AL43" s="71" t="s">
        <v>2122</v>
      </c>
      <c r="AN43" s="75">
        <f t="shared" si="5"/>
        <v>9.0909090909090912E-2</v>
      </c>
      <c r="AO43" s="2" t="str">
        <f t="shared" si="6"/>
        <v>CR CR</v>
      </c>
      <c r="AR43" s="97">
        <v>0</v>
      </c>
      <c r="AS43">
        <v>3.6669999999999998</v>
      </c>
    </row>
    <row r="44" spans="2:45">
      <c r="B44" s="39" t="s">
        <v>1068</v>
      </c>
      <c r="C44" s="39" t="s">
        <v>1069</v>
      </c>
      <c r="D44" s="39">
        <v>39260</v>
      </c>
      <c r="E44" s="35">
        <v>0</v>
      </c>
      <c r="F44" s="35">
        <v>0</v>
      </c>
      <c r="G44" s="63">
        <v>0</v>
      </c>
      <c r="H44" s="63">
        <v>0</v>
      </c>
      <c r="I44" s="63">
        <v>0</v>
      </c>
      <c r="J44" s="35">
        <v>0</v>
      </c>
      <c r="K44" s="63">
        <v>0</v>
      </c>
      <c r="L44" s="35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0</v>
      </c>
      <c r="AJ44" s="37">
        <f t="shared" si="3"/>
        <v>0</v>
      </c>
      <c r="AK44" s="38">
        <f t="shared" si="4"/>
        <v>0</v>
      </c>
      <c r="AL44" s="71" t="s">
        <v>2122</v>
      </c>
      <c r="AN44" s="75">
        <f t="shared" si="5"/>
        <v>0</v>
      </c>
      <c r="AO44" s="2" t="str">
        <f t="shared" si="6"/>
        <v>CR CR</v>
      </c>
      <c r="AR44" s="97">
        <v>0</v>
      </c>
      <c r="AS44">
        <v>3.6669999999999998</v>
      </c>
    </row>
    <row r="45" spans="2:45">
      <c r="B45" s="39" t="s">
        <v>1070</v>
      </c>
      <c r="C45" s="39" t="s">
        <v>1071</v>
      </c>
      <c r="D45" s="39">
        <v>39260</v>
      </c>
      <c r="E45" s="35">
        <v>0</v>
      </c>
      <c r="F45" s="35">
        <v>0</v>
      </c>
      <c r="G45" s="63">
        <v>0</v>
      </c>
      <c r="H45" s="63">
        <v>0</v>
      </c>
      <c r="I45" s="63">
        <v>0</v>
      </c>
      <c r="J45" s="35">
        <v>0</v>
      </c>
      <c r="K45" s="63">
        <v>0</v>
      </c>
      <c r="L45" s="35">
        <v>1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1</v>
      </c>
      <c r="AJ45" s="37">
        <f t="shared" si="3"/>
        <v>1</v>
      </c>
      <c r="AK45" s="38">
        <f t="shared" si="4"/>
        <v>1</v>
      </c>
      <c r="AL45" s="71" t="s">
        <v>2120</v>
      </c>
      <c r="AN45" s="75">
        <f t="shared" si="5"/>
        <v>9.0909090909090912E-2</v>
      </c>
      <c r="AO45" s="2">
        <f t="shared" si="6"/>
        <v>3.6669999999999998</v>
      </c>
      <c r="AR45" s="97">
        <v>0</v>
      </c>
      <c r="AS45">
        <v>3.6669999999999998</v>
      </c>
    </row>
    <row r="46" spans="2:45">
      <c r="B46" s="39" t="s">
        <v>1072</v>
      </c>
      <c r="C46" s="39" t="s">
        <v>1073</v>
      </c>
      <c r="D46" s="39">
        <v>32910</v>
      </c>
      <c r="E46" s="35">
        <v>0</v>
      </c>
      <c r="F46" s="35">
        <v>0</v>
      </c>
      <c r="G46" s="63">
        <v>0</v>
      </c>
      <c r="H46" s="63">
        <v>0</v>
      </c>
      <c r="I46" s="63">
        <v>0</v>
      </c>
      <c r="J46" s="35">
        <v>0</v>
      </c>
      <c r="K46" s="63">
        <v>0</v>
      </c>
      <c r="L46" s="35">
        <v>0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0</v>
      </c>
      <c r="AJ46" s="37">
        <f t="shared" si="3"/>
        <v>0</v>
      </c>
      <c r="AK46" s="38">
        <f t="shared" si="4"/>
        <v>0</v>
      </c>
      <c r="AL46" s="71" t="s">
        <v>2114</v>
      </c>
      <c r="AN46" s="75">
        <f t="shared" si="5"/>
        <v>0</v>
      </c>
      <c r="AO46" s="2">
        <f t="shared" si="6"/>
        <v>3.3330000000000002</v>
      </c>
      <c r="AR46" s="97">
        <v>0</v>
      </c>
      <c r="AS46">
        <v>4</v>
      </c>
    </row>
    <row r="47" spans="2:45">
      <c r="B47" s="39" t="s">
        <v>1074</v>
      </c>
      <c r="C47" s="39" t="s">
        <v>1075</v>
      </c>
      <c r="D47" s="39">
        <v>32910</v>
      </c>
      <c r="E47" s="35">
        <v>0</v>
      </c>
      <c r="F47" s="35">
        <v>0</v>
      </c>
      <c r="G47" s="63">
        <v>0</v>
      </c>
      <c r="H47" s="63">
        <v>0</v>
      </c>
      <c r="I47" s="63">
        <v>0</v>
      </c>
      <c r="J47" s="35">
        <v>0</v>
      </c>
      <c r="K47" s="63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  <c r="AL47" s="71" t="s">
        <v>2113</v>
      </c>
      <c r="AN47" s="75">
        <f t="shared" si="5"/>
        <v>0</v>
      </c>
      <c r="AO47" s="2" t="str">
        <f t="shared" si="6"/>
        <v>QQQ</v>
      </c>
      <c r="AR47" s="97">
        <v>0</v>
      </c>
      <c r="AS47">
        <v>4</v>
      </c>
    </row>
    <row r="48" spans="2:45">
      <c r="B48" s="39" t="s">
        <v>1076</v>
      </c>
      <c r="C48" s="39" t="s">
        <v>1077</v>
      </c>
      <c r="D48" s="39">
        <v>39260</v>
      </c>
      <c r="E48" s="35">
        <v>0</v>
      </c>
      <c r="F48" s="35">
        <v>0</v>
      </c>
      <c r="G48" s="63">
        <v>1</v>
      </c>
      <c r="H48" s="63">
        <v>0</v>
      </c>
      <c r="I48" s="63">
        <v>0</v>
      </c>
      <c r="J48" s="35">
        <v>0</v>
      </c>
      <c r="K48" s="63">
        <v>1</v>
      </c>
      <c r="L48" s="35">
        <v>0</v>
      </c>
      <c r="M48" s="35">
        <v>0</v>
      </c>
      <c r="N48" s="35">
        <v>0</v>
      </c>
      <c r="O48" s="35">
        <v>0</v>
      </c>
      <c r="P48" s="35">
        <v>0</v>
      </c>
      <c r="Q48" s="35">
        <v>1</v>
      </c>
      <c r="R48" s="35">
        <v>0</v>
      </c>
      <c r="S48" s="35">
        <v>1</v>
      </c>
      <c r="T48" s="35">
        <v>0</v>
      </c>
      <c r="U48" s="35">
        <v>0</v>
      </c>
      <c r="V48" s="35">
        <v>1</v>
      </c>
      <c r="W48" s="35">
        <v>0</v>
      </c>
      <c r="X48" s="35">
        <v>0</v>
      </c>
      <c r="Y48" s="35">
        <v>1</v>
      </c>
      <c r="Z48" s="35">
        <v>0</v>
      </c>
      <c r="AA48" s="35">
        <v>0</v>
      </c>
      <c r="AB48" s="35">
        <v>0</v>
      </c>
      <c r="AC48" s="35">
        <v>0</v>
      </c>
      <c r="AD48" s="35">
        <v>1</v>
      </c>
      <c r="AE48" s="35">
        <v>0</v>
      </c>
      <c r="AF48" s="35">
        <v>1</v>
      </c>
      <c r="AG48" s="35">
        <v>0</v>
      </c>
      <c r="AH48" s="35">
        <v>0</v>
      </c>
      <c r="AI48" s="36">
        <f t="shared" si="2"/>
        <v>8</v>
      </c>
      <c r="AJ48" s="37">
        <f t="shared" si="3"/>
        <v>1</v>
      </c>
      <c r="AK48" s="38">
        <f t="shared" si="4"/>
        <v>8</v>
      </c>
      <c r="AL48" s="71" t="s">
        <v>2114</v>
      </c>
      <c r="AN48" s="75">
        <f t="shared" si="5"/>
        <v>0.72727272727272729</v>
      </c>
      <c r="AO48" s="2">
        <f t="shared" si="6"/>
        <v>3.3330000000000002</v>
      </c>
      <c r="AR48" s="97">
        <v>9.0909090909090912E-2</v>
      </c>
      <c r="AS48">
        <v>2.6669999999999998</v>
      </c>
    </row>
    <row r="49" spans="2:45">
      <c r="B49" s="39" t="s">
        <v>1078</v>
      </c>
      <c r="C49" s="39" t="s">
        <v>1079</v>
      </c>
      <c r="D49" s="39">
        <v>39260</v>
      </c>
      <c r="E49" s="35">
        <v>0</v>
      </c>
      <c r="F49" s="35">
        <v>0</v>
      </c>
      <c r="G49" s="63">
        <v>0</v>
      </c>
      <c r="H49" s="63">
        <v>1</v>
      </c>
      <c r="I49" s="63">
        <v>0</v>
      </c>
      <c r="J49" s="35">
        <v>0</v>
      </c>
      <c r="K49" s="63">
        <v>0</v>
      </c>
      <c r="L49" s="35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1</v>
      </c>
      <c r="AJ49" s="37">
        <f t="shared" si="3"/>
        <v>1</v>
      </c>
      <c r="AK49" s="38">
        <f t="shared" si="4"/>
        <v>1</v>
      </c>
      <c r="AL49" s="71" t="s">
        <v>2115</v>
      </c>
      <c r="AN49" s="75">
        <f t="shared" si="5"/>
        <v>9.0909090909090912E-2</v>
      </c>
      <c r="AO49" s="2">
        <f t="shared" si="6"/>
        <v>3</v>
      </c>
      <c r="AR49" s="97">
        <v>9.0909090909090912E-2</v>
      </c>
      <c r="AS49">
        <v>2.6669999999999998</v>
      </c>
    </row>
    <row r="50" spans="2:45">
      <c r="B50" s="39" t="s">
        <v>1965</v>
      </c>
      <c r="C50" s="39" t="s">
        <v>1966</v>
      </c>
      <c r="D50" s="39">
        <v>32910</v>
      </c>
      <c r="E50" s="35">
        <v>0</v>
      </c>
      <c r="F50" s="35">
        <v>0</v>
      </c>
      <c r="G50" s="63">
        <v>0</v>
      </c>
      <c r="H50" s="63">
        <v>0</v>
      </c>
      <c r="I50" s="63">
        <v>0</v>
      </c>
      <c r="J50" s="35">
        <v>0</v>
      </c>
      <c r="K50" s="63">
        <v>0</v>
      </c>
      <c r="L50" s="35">
        <v>0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  <c r="AL50" s="71" t="s">
        <v>2113</v>
      </c>
      <c r="AN50" s="75">
        <f t="shared" si="5"/>
        <v>0</v>
      </c>
      <c r="AO50" s="2" t="str">
        <f t="shared" si="6"/>
        <v>QQQ</v>
      </c>
      <c r="AR50" s="97">
        <v>9.0909090909090912E-2</v>
      </c>
      <c r="AS50">
        <v>3</v>
      </c>
    </row>
    <row r="51" spans="2:45">
      <c r="B51" s="39" t="s">
        <v>1967</v>
      </c>
      <c r="C51" s="39" t="s">
        <v>1968</v>
      </c>
      <c r="D51" s="39">
        <v>32910</v>
      </c>
      <c r="E51" s="35">
        <v>0</v>
      </c>
      <c r="F51" s="35">
        <v>0</v>
      </c>
      <c r="G51" s="63">
        <v>0</v>
      </c>
      <c r="H51" s="63">
        <v>0</v>
      </c>
      <c r="I51" s="63">
        <v>0</v>
      </c>
      <c r="J51" s="35">
        <v>0</v>
      </c>
      <c r="K51" s="63">
        <v>0</v>
      </c>
      <c r="L51" s="35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0</v>
      </c>
      <c r="AJ51" s="37">
        <f t="shared" si="3"/>
        <v>0</v>
      </c>
      <c r="AK51" s="38">
        <f t="shared" si="4"/>
        <v>0</v>
      </c>
      <c r="AL51" s="71" t="s">
        <v>2123</v>
      </c>
      <c r="AN51" s="75">
        <f t="shared" si="5"/>
        <v>0</v>
      </c>
      <c r="AO51" s="2">
        <f t="shared" si="6"/>
        <v>2.3330000000000002</v>
      </c>
      <c r="AR51" s="97">
        <v>9.0909090909090912E-2</v>
      </c>
      <c r="AS51">
        <v>3</v>
      </c>
    </row>
    <row r="52" spans="2:45">
      <c r="B52" s="39" t="s">
        <v>1080</v>
      </c>
      <c r="C52" s="39" t="s">
        <v>1081</v>
      </c>
      <c r="D52" s="39">
        <v>39260</v>
      </c>
      <c r="E52" s="35">
        <v>0</v>
      </c>
      <c r="F52" s="35">
        <v>0</v>
      </c>
      <c r="G52" s="63">
        <v>0</v>
      </c>
      <c r="H52" s="63">
        <v>0</v>
      </c>
      <c r="I52" s="63">
        <v>0</v>
      </c>
      <c r="J52" s="35">
        <v>0</v>
      </c>
      <c r="K52" s="63">
        <v>0</v>
      </c>
      <c r="L52" s="35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  <c r="AL52" s="71" t="s">
        <v>2124</v>
      </c>
      <c r="AN52" s="75">
        <f t="shared" si="5"/>
        <v>0</v>
      </c>
      <c r="AO52" s="2">
        <f t="shared" si="6"/>
        <v>0</v>
      </c>
      <c r="AR52" s="97">
        <v>9.0909090909090912E-2</v>
      </c>
      <c r="AS52">
        <v>3.3330000000000002</v>
      </c>
    </row>
    <row r="53" spans="2:45">
      <c r="B53" s="39" t="s">
        <v>1969</v>
      </c>
      <c r="C53" s="39" t="s">
        <v>1970</v>
      </c>
      <c r="D53" s="39">
        <v>32910</v>
      </c>
      <c r="E53" s="35">
        <v>0</v>
      </c>
      <c r="F53" s="35">
        <v>0</v>
      </c>
      <c r="G53" s="63">
        <v>0</v>
      </c>
      <c r="H53" s="63">
        <v>0</v>
      </c>
      <c r="I53" s="63">
        <v>0</v>
      </c>
      <c r="J53" s="35">
        <v>0</v>
      </c>
      <c r="K53" s="63">
        <v>0</v>
      </c>
      <c r="L53" s="35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0</v>
      </c>
      <c r="AJ53" s="37">
        <f t="shared" si="3"/>
        <v>0</v>
      </c>
      <c r="AK53" s="38">
        <f t="shared" si="4"/>
        <v>0</v>
      </c>
      <c r="AL53" s="71" t="s">
        <v>2123</v>
      </c>
      <c r="AN53" s="75">
        <f t="shared" si="5"/>
        <v>0</v>
      </c>
      <c r="AO53" s="2">
        <f t="shared" si="6"/>
        <v>2.3330000000000002</v>
      </c>
      <c r="AR53" s="97">
        <v>9.0909090909090912E-2</v>
      </c>
      <c r="AS53">
        <v>3.6669999999999998</v>
      </c>
    </row>
    <row r="54" spans="2:45">
      <c r="B54" s="39" t="s">
        <v>1971</v>
      </c>
      <c r="C54" s="39" t="s">
        <v>1972</v>
      </c>
      <c r="D54" s="39">
        <v>32910</v>
      </c>
      <c r="E54" s="35">
        <v>0</v>
      </c>
      <c r="F54" s="35">
        <v>0</v>
      </c>
      <c r="G54" s="63">
        <v>0</v>
      </c>
      <c r="H54" s="63">
        <v>0</v>
      </c>
      <c r="I54" s="63">
        <v>0</v>
      </c>
      <c r="J54" s="35">
        <v>0</v>
      </c>
      <c r="K54" s="63">
        <v>0</v>
      </c>
      <c r="L54" s="35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0</v>
      </c>
      <c r="AJ54" s="37">
        <f t="shared" si="3"/>
        <v>0</v>
      </c>
      <c r="AK54" s="38">
        <f t="shared" si="4"/>
        <v>0</v>
      </c>
      <c r="AL54" s="71" t="s">
        <v>2120</v>
      </c>
      <c r="AN54" s="75">
        <f t="shared" si="5"/>
        <v>0</v>
      </c>
      <c r="AO54" s="2">
        <f t="shared" si="6"/>
        <v>3.6669999999999998</v>
      </c>
      <c r="AR54" s="97">
        <v>0.18181818181818182</v>
      </c>
      <c r="AS54">
        <v>1</v>
      </c>
    </row>
    <row r="55" spans="2:45">
      <c r="B55" s="39" t="s">
        <v>1082</v>
      </c>
      <c r="C55" s="39" t="s">
        <v>1083</v>
      </c>
      <c r="D55" s="39">
        <v>39260</v>
      </c>
      <c r="E55" s="35">
        <v>0</v>
      </c>
      <c r="F55" s="35">
        <v>0</v>
      </c>
      <c r="G55" s="63">
        <v>0</v>
      </c>
      <c r="H55" s="63">
        <v>0</v>
      </c>
      <c r="I55" s="63">
        <v>0</v>
      </c>
      <c r="J55" s="35">
        <v>0</v>
      </c>
      <c r="K55" s="63">
        <v>1</v>
      </c>
      <c r="L55" s="35">
        <v>0</v>
      </c>
      <c r="M55" s="35">
        <v>0</v>
      </c>
      <c r="N55" s="35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1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6">
        <f t="shared" si="2"/>
        <v>2</v>
      </c>
      <c r="AJ55" s="37">
        <f t="shared" si="3"/>
        <v>1</v>
      </c>
      <c r="AK55" s="38">
        <f t="shared" si="4"/>
        <v>2</v>
      </c>
      <c r="AL55" s="71" t="s">
        <v>2122</v>
      </c>
      <c r="AN55" s="75">
        <f t="shared" si="5"/>
        <v>0.18181818181818182</v>
      </c>
      <c r="AO55" s="2" t="str">
        <f t="shared" si="6"/>
        <v>CR CR</v>
      </c>
      <c r="AR55" s="97">
        <v>0.18181818181818182</v>
      </c>
      <c r="AS55">
        <v>3.3330000000000002</v>
      </c>
    </row>
    <row r="56" spans="2:45">
      <c r="B56" s="39" t="s">
        <v>1084</v>
      </c>
      <c r="C56" s="39" t="s">
        <v>1085</v>
      </c>
      <c r="D56" s="39">
        <v>32910</v>
      </c>
      <c r="E56" s="35">
        <v>0</v>
      </c>
      <c r="F56" s="35">
        <v>0</v>
      </c>
      <c r="G56" s="63">
        <v>0</v>
      </c>
      <c r="H56" s="63">
        <v>0</v>
      </c>
      <c r="I56" s="63">
        <v>0</v>
      </c>
      <c r="J56" s="35">
        <v>0</v>
      </c>
      <c r="K56" s="63">
        <v>0</v>
      </c>
      <c r="L56" s="35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  <c r="AL56" s="71" t="s">
        <v>2114</v>
      </c>
      <c r="AN56" s="75">
        <f t="shared" si="5"/>
        <v>0</v>
      </c>
      <c r="AO56" s="2">
        <f t="shared" si="6"/>
        <v>3.3330000000000002</v>
      </c>
      <c r="AR56" s="97">
        <v>0.18181818181818182</v>
      </c>
      <c r="AS56">
        <v>3.3330000000000002</v>
      </c>
    </row>
    <row r="57" spans="2:45">
      <c r="B57" s="39" t="s">
        <v>1086</v>
      </c>
      <c r="C57" s="39" t="s">
        <v>1087</v>
      </c>
      <c r="D57" s="39">
        <v>32910</v>
      </c>
      <c r="E57" s="35">
        <v>0</v>
      </c>
      <c r="F57" s="35">
        <v>0</v>
      </c>
      <c r="G57" s="63">
        <v>0</v>
      </c>
      <c r="H57" s="63">
        <v>0</v>
      </c>
      <c r="I57" s="63">
        <v>0</v>
      </c>
      <c r="J57" s="35">
        <v>1</v>
      </c>
      <c r="K57" s="63">
        <v>0</v>
      </c>
      <c r="L57" s="35">
        <v>1</v>
      </c>
      <c r="M57" s="35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1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3</v>
      </c>
      <c r="AJ57" s="37">
        <f t="shared" si="3"/>
        <v>1</v>
      </c>
      <c r="AK57" s="38">
        <f t="shared" si="4"/>
        <v>3</v>
      </c>
      <c r="AL57" s="71" t="s">
        <v>2116</v>
      </c>
      <c r="AN57" s="75">
        <f t="shared" si="5"/>
        <v>0.27272727272727271</v>
      </c>
      <c r="AO57" s="2">
        <f t="shared" si="6"/>
        <v>2.6669999999999998</v>
      </c>
      <c r="AR57" s="97">
        <v>0.18181818181818182</v>
      </c>
      <c r="AS57">
        <v>3.6669999999999998</v>
      </c>
    </row>
    <row r="58" spans="2:45">
      <c r="B58" s="39" t="s">
        <v>1973</v>
      </c>
      <c r="C58" s="39" t="s">
        <v>1974</v>
      </c>
      <c r="D58" s="39">
        <v>32910</v>
      </c>
      <c r="E58" s="35">
        <v>0</v>
      </c>
      <c r="F58" s="35">
        <v>0</v>
      </c>
      <c r="G58" s="63">
        <v>0</v>
      </c>
      <c r="H58" s="63">
        <v>0</v>
      </c>
      <c r="I58" s="63">
        <v>0</v>
      </c>
      <c r="J58" s="35">
        <v>0</v>
      </c>
      <c r="K58" s="63">
        <v>0</v>
      </c>
      <c r="L58" s="35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  <c r="AL58" s="71" t="s">
        <v>2124</v>
      </c>
      <c r="AN58" s="75">
        <f t="shared" si="5"/>
        <v>0</v>
      </c>
      <c r="AO58" s="2">
        <f t="shared" si="6"/>
        <v>0</v>
      </c>
      <c r="AR58" s="97">
        <v>0.18181818181818182</v>
      </c>
      <c r="AS58">
        <v>4</v>
      </c>
    </row>
    <row r="59" spans="2:45">
      <c r="B59" s="39" t="s">
        <v>1975</v>
      </c>
      <c r="C59" s="39" t="s">
        <v>1976</v>
      </c>
      <c r="D59" s="39">
        <v>32910</v>
      </c>
      <c r="E59" s="35">
        <v>0</v>
      </c>
      <c r="F59" s="35">
        <v>0</v>
      </c>
      <c r="G59" s="63">
        <v>1</v>
      </c>
      <c r="H59" s="63">
        <v>0</v>
      </c>
      <c r="I59" s="63">
        <v>1</v>
      </c>
      <c r="J59" s="35">
        <v>0</v>
      </c>
      <c r="K59" s="63">
        <v>1</v>
      </c>
      <c r="L59" s="35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1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4</v>
      </c>
      <c r="AJ59" s="37">
        <f t="shared" si="3"/>
        <v>1</v>
      </c>
      <c r="AK59" s="38">
        <f t="shared" si="4"/>
        <v>4</v>
      </c>
      <c r="AL59" s="71" t="s">
        <v>2117</v>
      </c>
      <c r="AN59" s="75">
        <f t="shared" si="5"/>
        <v>0.36363636363636365</v>
      </c>
      <c r="AO59" s="2">
        <f t="shared" si="6"/>
        <v>4</v>
      </c>
      <c r="AR59" s="97">
        <v>0.27272727272727271</v>
      </c>
      <c r="AS59">
        <v>2.6669999999999998</v>
      </c>
    </row>
    <row r="60" spans="2:45">
      <c r="B60" s="39" t="s">
        <v>1088</v>
      </c>
      <c r="C60" s="39" t="s">
        <v>1089</v>
      </c>
      <c r="D60" s="39">
        <v>32910</v>
      </c>
      <c r="E60" s="35">
        <v>0</v>
      </c>
      <c r="F60" s="35">
        <v>0</v>
      </c>
      <c r="G60" s="63">
        <v>0</v>
      </c>
      <c r="H60" s="63">
        <v>0</v>
      </c>
      <c r="I60" s="63">
        <v>0</v>
      </c>
      <c r="J60" s="35">
        <v>0</v>
      </c>
      <c r="K60" s="63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0</v>
      </c>
      <c r="AJ60" s="37">
        <f t="shared" si="3"/>
        <v>0</v>
      </c>
      <c r="AK60" s="38">
        <f t="shared" si="4"/>
        <v>0</v>
      </c>
      <c r="AL60" s="71" t="s">
        <v>2116</v>
      </c>
      <c r="AN60" s="75">
        <f t="shared" si="5"/>
        <v>0</v>
      </c>
      <c r="AO60" s="2">
        <f t="shared" si="6"/>
        <v>2.6669999999999998</v>
      </c>
      <c r="AR60" s="97">
        <v>0.27272727272727271</v>
      </c>
      <c r="AS60">
        <v>3</v>
      </c>
    </row>
    <row r="61" spans="2:45">
      <c r="B61" s="39" t="s">
        <v>1977</v>
      </c>
      <c r="C61" s="39" t="s">
        <v>1978</v>
      </c>
      <c r="D61" s="39">
        <v>32910</v>
      </c>
      <c r="E61" s="35">
        <v>0</v>
      </c>
      <c r="F61" s="35">
        <v>0</v>
      </c>
      <c r="G61" s="63">
        <v>0</v>
      </c>
      <c r="H61" s="63">
        <v>0</v>
      </c>
      <c r="I61" s="63">
        <v>0</v>
      </c>
      <c r="J61" s="35">
        <v>0</v>
      </c>
      <c r="K61" s="63">
        <v>0</v>
      </c>
      <c r="L61" s="35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  <c r="AL61" s="71" t="s">
        <v>2117</v>
      </c>
      <c r="AN61" s="75">
        <f t="shared" si="5"/>
        <v>0</v>
      </c>
      <c r="AO61" s="2">
        <f t="shared" si="6"/>
        <v>4</v>
      </c>
      <c r="AR61" s="97">
        <v>0.36363636363636365</v>
      </c>
      <c r="AS61">
        <v>4</v>
      </c>
    </row>
    <row r="62" spans="2:45">
      <c r="B62" s="39" t="s">
        <v>1090</v>
      </c>
      <c r="C62" s="39" t="s">
        <v>1091</v>
      </c>
      <c r="D62" s="39">
        <v>32910</v>
      </c>
      <c r="E62" s="35">
        <v>0</v>
      </c>
      <c r="F62" s="35">
        <v>0</v>
      </c>
      <c r="G62" s="63">
        <v>0</v>
      </c>
      <c r="H62" s="63">
        <v>0</v>
      </c>
      <c r="I62" s="63">
        <v>0</v>
      </c>
      <c r="J62" s="35">
        <v>0</v>
      </c>
      <c r="K62" s="63">
        <v>0</v>
      </c>
      <c r="L62" s="35">
        <v>1</v>
      </c>
      <c r="M62" s="35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1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2</v>
      </c>
      <c r="AJ62" s="37">
        <f t="shared" si="3"/>
        <v>1</v>
      </c>
      <c r="AK62" s="38">
        <f t="shared" si="4"/>
        <v>2</v>
      </c>
      <c r="AL62" s="71" t="s">
        <v>2117</v>
      </c>
      <c r="AN62" s="75">
        <f t="shared" si="5"/>
        <v>0.18181818181818182</v>
      </c>
      <c r="AO62" s="2">
        <f t="shared" si="6"/>
        <v>4</v>
      </c>
      <c r="AR62" s="97">
        <v>0.72727272727272729</v>
      </c>
      <c r="AS62">
        <v>3.3330000000000002</v>
      </c>
    </row>
    <row r="63" spans="2:45">
      <c r="B63" s="39" t="s">
        <v>1092</v>
      </c>
      <c r="C63" s="39" t="s">
        <v>1093</v>
      </c>
      <c r="D63" s="39">
        <v>32910</v>
      </c>
      <c r="E63" s="35">
        <v>0</v>
      </c>
      <c r="F63" s="35">
        <v>0</v>
      </c>
      <c r="G63" s="63">
        <v>0</v>
      </c>
      <c r="H63" s="63">
        <v>0</v>
      </c>
      <c r="I63" s="63">
        <v>0</v>
      </c>
      <c r="J63" s="35">
        <v>0</v>
      </c>
      <c r="K63" s="63">
        <v>0</v>
      </c>
      <c r="L63" s="35">
        <v>0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0</v>
      </c>
      <c r="AJ63" s="37">
        <f t="shared" si="3"/>
        <v>0</v>
      </c>
      <c r="AK63" s="38">
        <f t="shared" si="4"/>
        <v>0</v>
      </c>
      <c r="AL63" s="71" t="s">
        <v>2120</v>
      </c>
      <c r="AN63" s="75">
        <f t="shared" si="5"/>
        <v>0</v>
      </c>
      <c r="AO63" s="2">
        <f t="shared" si="6"/>
        <v>3.6669999999999998</v>
      </c>
      <c r="AR63" s="97">
        <v>0.81818181818181823</v>
      </c>
      <c r="AS63">
        <v>4</v>
      </c>
    </row>
    <row r="64" spans="2:45">
      <c r="B64" s="39" t="s">
        <v>1979</v>
      </c>
      <c r="C64" s="39" t="s">
        <v>1980</v>
      </c>
      <c r="D64" s="39">
        <v>39260</v>
      </c>
      <c r="E64" s="35">
        <v>0</v>
      </c>
      <c r="F64" s="35">
        <v>0</v>
      </c>
      <c r="G64" s="63">
        <v>0</v>
      </c>
      <c r="H64" s="63">
        <v>0</v>
      </c>
      <c r="I64" s="63">
        <v>0</v>
      </c>
      <c r="J64" s="35">
        <v>0</v>
      </c>
      <c r="K64" s="63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1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1</v>
      </c>
      <c r="AJ64" s="37">
        <f t="shared" si="3"/>
        <v>1</v>
      </c>
      <c r="AK64" s="38">
        <f t="shared" si="4"/>
        <v>1</v>
      </c>
      <c r="AL64" s="71" t="s">
        <v>2115</v>
      </c>
      <c r="AN64" s="75">
        <f t="shared" si="5"/>
        <v>9.0909090909090912E-2</v>
      </c>
      <c r="AO64" s="2">
        <f t="shared" si="6"/>
        <v>3</v>
      </c>
      <c r="AR64" s="97">
        <v>1</v>
      </c>
      <c r="AS64">
        <v>3.3330000000000002</v>
      </c>
    </row>
    <row r="65" spans="2:45">
      <c r="B65" s="39" t="s">
        <v>1094</v>
      </c>
      <c r="C65" s="39" t="s">
        <v>1095</v>
      </c>
      <c r="D65" s="39">
        <v>32910</v>
      </c>
      <c r="E65" s="35">
        <v>0</v>
      </c>
      <c r="F65" s="35">
        <v>0</v>
      </c>
      <c r="G65" s="63">
        <v>0</v>
      </c>
      <c r="H65" s="63">
        <v>0</v>
      </c>
      <c r="I65" s="63">
        <v>0</v>
      </c>
      <c r="J65" s="35">
        <v>0</v>
      </c>
      <c r="K65" s="63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  <c r="AL65" s="71" t="s">
        <v>2120</v>
      </c>
      <c r="AN65" s="75">
        <f t="shared" si="5"/>
        <v>0</v>
      </c>
      <c r="AO65" s="2">
        <f t="shared" si="6"/>
        <v>3.6669999999999998</v>
      </c>
      <c r="AR65" s="74">
        <v>9.0909090909090912E-2</v>
      </c>
      <c r="AS65" t="s">
        <v>2137</v>
      </c>
    </row>
    <row r="66" spans="2:45">
      <c r="B66" s="39" t="s">
        <v>1096</v>
      </c>
      <c r="C66" s="39" t="s">
        <v>1097</v>
      </c>
      <c r="D66" s="39">
        <v>39260</v>
      </c>
      <c r="E66" s="35">
        <v>0</v>
      </c>
      <c r="F66" s="35">
        <v>0</v>
      </c>
      <c r="G66" s="63">
        <v>0</v>
      </c>
      <c r="H66" s="63">
        <v>0</v>
      </c>
      <c r="I66" s="63">
        <v>0</v>
      </c>
      <c r="J66" s="35">
        <v>0</v>
      </c>
      <c r="K66" s="63">
        <v>0</v>
      </c>
      <c r="L66" s="35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1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1</v>
      </c>
      <c r="AJ66" s="37">
        <f t="shared" si="3"/>
        <v>1</v>
      </c>
      <c r="AK66" s="38">
        <f t="shared" si="4"/>
        <v>1</v>
      </c>
      <c r="AL66" s="71" t="s">
        <v>2116</v>
      </c>
      <c r="AN66" s="75">
        <f t="shared" si="5"/>
        <v>9.0909090909090912E-2</v>
      </c>
      <c r="AO66" s="2">
        <f t="shared" si="6"/>
        <v>2.6669999999999998</v>
      </c>
      <c r="AR66" s="74">
        <v>0</v>
      </c>
      <c r="AS66" t="s">
        <v>2137</v>
      </c>
    </row>
    <row r="67" spans="2:45">
      <c r="B67" s="39" t="s">
        <v>1098</v>
      </c>
      <c r="C67" s="39" t="s">
        <v>1099</v>
      </c>
      <c r="D67" s="39">
        <v>32910</v>
      </c>
      <c r="E67" s="35">
        <v>0</v>
      </c>
      <c r="F67" s="35">
        <v>0</v>
      </c>
      <c r="G67" s="63">
        <v>0</v>
      </c>
      <c r="H67" s="63">
        <v>0</v>
      </c>
      <c r="I67" s="63">
        <v>0</v>
      </c>
      <c r="J67" s="35">
        <v>0</v>
      </c>
      <c r="K67" s="63">
        <v>0</v>
      </c>
      <c r="L67" s="35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0</v>
      </c>
      <c r="AJ67" s="37">
        <f t="shared" si="3"/>
        <v>0</v>
      </c>
      <c r="AK67" s="38">
        <f t="shared" si="4"/>
        <v>0</v>
      </c>
      <c r="AL67" s="71" t="s">
        <v>2122</v>
      </c>
      <c r="AN67" s="75">
        <f t="shared" si="5"/>
        <v>0</v>
      </c>
      <c r="AO67" s="2" t="str">
        <f t="shared" si="6"/>
        <v>CR CR</v>
      </c>
      <c r="AR67" s="74">
        <v>0.18181818181818182</v>
      </c>
      <c r="AS67" t="s">
        <v>2137</v>
      </c>
    </row>
    <row r="68" spans="2:45">
      <c r="B68" s="39" t="s">
        <v>1100</v>
      </c>
      <c r="C68" s="39" t="s">
        <v>1101</v>
      </c>
      <c r="D68" s="39">
        <v>32910</v>
      </c>
      <c r="E68" s="35">
        <v>0</v>
      </c>
      <c r="F68" s="35">
        <v>0</v>
      </c>
      <c r="G68" s="63">
        <v>0</v>
      </c>
      <c r="H68" s="63">
        <v>0</v>
      </c>
      <c r="I68" s="63">
        <v>0</v>
      </c>
      <c r="J68" s="35">
        <v>0</v>
      </c>
      <c r="K68" s="63">
        <v>0</v>
      </c>
      <c r="L68" s="35">
        <v>1</v>
      </c>
      <c r="M68" s="35">
        <v>0</v>
      </c>
      <c r="N68" s="35">
        <v>0</v>
      </c>
      <c r="O68" s="35">
        <v>1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2</v>
      </c>
      <c r="AJ68" s="37">
        <f t="shared" si="3"/>
        <v>1</v>
      </c>
      <c r="AK68" s="38">
        <f t="shared" si="4"/>
        <v>2</v>
      </c>
      <c r="AL68" s="71" t="s">
        <v>2114</v>
      </c>
      <c r="AN68" s="75">
        <f t="shared" si="5"/>
        <v>0.18181818181818182</v>
      </c>
      <c r="AO68" s="2">
        <f t="shared" si="6"/>
        <v>3.3330000000000002</v>
      </c>
      <c r="AR68" s="74">
        <v>0</v>
      </c>
      <c r="AS68" t="s">
        <v>2137</v>
      </c>
    </row>
    <row r="69" spans="2:45">
      <c r="B69" s="39" t="s">
        <v>1102</v>
      </c>
      <c r="C69" s="39" t="s">
        <v>1103</v>
      </c>
      <c r="D69" s="39">
        <v>39260</v>
      </c>
      <c r="E69" s="35">
        <v>0</v>
      </c>
      <c r="F69" s="35">
        <v>0</v>
      </c>
      <c r="G69" s="63">
        <v>0</v>
      </c>
      <c r="H69" s="63">
        <v>0</v>
      </c>
      <c r="I69" s="63">
        <v>0</v>
      </c>
      <c r="J69" s="35">
        <v>0</v>
      </c>
      <c r="K69" s="63">
        <v>0</v>
      </c>
      <c r="L69" s="35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0</v>
      </c>
      <c r="AJ69" s="37">
        <f t="shared" si="3"/>
        <v>0</v>
      </c>
      <c r="AK69" s="38">
        <f t="shared" si="4"/>
        <v>0</v>
      </c>
      <c r="AL69" s="71" t="s">
        <v>2114</v>
      </c>
      <c r="AN69" s="75">
        <f t="shared" si="5"/>
        <v>0</v>
      </c>
      <c r="AO69" s="2">
        <f t="shared" si="6"/>
        <v>3.3330000000000002</v>
      </c>
      <c r="AR69" s="74">
        <v>0</v>
      </c>
      <c r="AS69" t="s">
        <v>2133</v>
      </c>
    </row>
    <row r="70" spans="2:45">
      <c r="B70" s="39" t="s">
        <v>1104</v>
      </c>
      <c r="C70" s="39" t="s">
        <v>1105</v>
      </c>
      <c r="D70" s="39">
        <v>32910</v>
      </c>
      <c r="E70" s="35">
        <v>0</v>
      </c>
      <c r="F70" s="35">
        <v>0</v>
      </c>
      <c r="G70" s="63">
        <v>0</v>
      </c>
      <c r="H70" s="63">
        <v>0</v>
      </c>
      <c r="I70" s="63">
        <v>0</v>
      </c>
      <c r="J70" s="35">
        <v>0</v>
      </c>
      <c r="K70" s="63">
        <v>0</v>
      </c>
      <c r="L70" s="35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  <c r="AL70" s="71" t="s">
        <v>2116</v>
      </c>
      <c r="AN70" s="75">
        <f t="shared" si="5"/>
        <v>0</v>
      </c>
      <c r="AO70" s="2">
        <f t="shared" si="6"/>
        <v>2.6669999999999998</v>
      </c>
      <c r="AR70" s="74">
        <v>0</v>
      </c>
      <c r="AS70" t="s">
        <v>2133</v>
      </c>
    </row>
    <row r="71" spans="2:45">
      <c r="B71" s="39" t="s">
        <v>1981</v>
      </c>
      <c r="C71" s="39" t="s">
        <v>1982</v>
      </c>
      <c r="D71" s="39">
        <v>32910</v>
      </c>
      <c r="E71" s="35">
        <v>0</v>
      </c>
      <c r="F71" s="35">
        <v>0</v>
      </c>
      <c r="G71" s="63">
        <v>0</v>
      </c>
      <c r="H71" s="63">
        <v>0</v>
      </c>
      <c r="I71" s="63">
        <v>0</v>
      </c>
      <c r="J71" s="35">
        <v>0</v>
      </c>
      <c r="K71" s="63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0</v>
      </c>
      <c r="AJ71" s="37">
        <f t="shared" si="3"/>
        <v>0</v>
      </c>
      <c r="AK71" s="38">
        <f t="shared" si="4"/>
        <v>0</v>
      </c>
      <c r="AL71" s="71" t="s">
        <v>2113</v>
      </c>
      <c r="AN71" s="75">
        <f t="shared" si="5"/>
        <v>0</v>
      </c>
      <c r="AO71" s="2" t="str">
        <f t="shared" si="6"/>
        <v>QQQ</v>
      </c>
      <c r="AR71" s="74">
        <v>9.0909090909090912E-2</v>
      </c>
      <c r="AS71" t="s">
        <v>2133</v>
      </c>
    </row>
    <row r="72" spans="2:45">
      <c r="B72" s="39" t="s">
        <v>1106</v>
      </c>
      <c r="C72" s="39" t="s">
        <v>1107</v>
      </c>
      <c r="D72" s="39">
        <v>32910</v>
      </c>
      <c r="E72" s="35">
        <v>0</v>
      </c>
      <c r="F72" s="35">
        <v>0</v>
      </c>
      <c r="G72" s="63">
        <v>0</v>
      </c>
      <c r="H72" s="63">
        <v>0</v>
      </c>
      <c r="I72" s="63">
        <v>0</v>
      </c>
      <c r="J72" s="35">
        <v>0</v>
      </c>
      <c r="K72" s="63">
        <v>0</v>
      </c>
      <c r="L72" s="35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  <c r="AL72" s="71" t="s">
        <v>2117</v>
      </c>
      <c r="AN72" s="75">
        <f t="shared" si="5"/>
        <v>0</v>
      </c>
      <c r="AO72" s="2">
        <f t="shared" si="6"/>
        <v>4</v>
      </c>
      <c r="AR72" s="74">
        <v>0</v>
      </c>
      <c r="AS72" t="s">
        <v>2133</v>
      </c>
    </row>
    <row r="73" spans="2:45">
      <c r="B73" s="39" t="s">
        <v>1108</v>
      </c>
      <c r="C73" s="39" t="s">
        <v>1109</v>
      </c>
      <c r="D73" s="39">
        <v>32910</v>
      </c>
      <c r="E73" s="35">
        <v>0</v>
      </c>
      <c r="F73" s="35">
        <v>0</v>
      </c>
      <c r="G73" s="63">
        <v>0</v>
      </c>
      <c r="H73" s="63">
        <v>0</v>
      </c>
      <c r="I73" s="63">
        <v>0</v>
      </c>
      <c r="J73" s="35">
        <v>0</v>
      </c>
      <c r="K73" s="63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0</v>
      </c>
      <c r="AJ73" s="37">
        <f t="shared" si="3"/>
        <v>0</v>
      </c>
      <c r="AK73" s="38">
        <f t="shared" si="4"/>
        <v>0</v>
      </c>
      <c r="AL73" s="71" t="s">
        <v>2115</v>
      </c>
      <c r="AN73" s="75">
        <f t="shared" si="5"/>
        <v>0</v>
      </c>
      <c r="AO73" s="2">
        <f t="shared" si="6"/>
        <v>3</v>
      </c>
      <c r="AR73" s="74">
        <v>0</v>
      </c>
      <c r="AS73" t="s">
        <v>2133</v>
      </c>
    </row>
    <row r="74" spans="2:45">
      <c r="B74" s="39" t="s">
        <v>1941</v>
      </c>
      <c r="C74" s="39" t="s">
        <v>1942</v>
      </c>
      <c r="D74" s="39">
        <v>32910</v>
      </c>
      <c r="E74" s="35">
        <v>0</v>
      </c>
      <c r="F74" s="35">
        <v>0</v>
      </c>
      <c r="G74" s="63">
        <v>0</v>
      </c>
      <c r="H74" s="63">
        <v>0</v>
      </c>
      <c r="I74" s="63">
        <v>0</v>
      </c>
      <c r="J74" s="35">
        <v>0</v>
      </c>
      <c r="K74" s="63">
        <v>0</v>
      </c>
      <c r="L74" s="35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  <c r="AL74" s="71" t="s">
        <v>2125</v>
      </c>
      <c r="AN74" s="75">
        <f t="shared" si="5"/>
        <v>0</v>
      </c>
      <c r="AO74" s="2">
        <f t="shared" si="6"/>
        <v>1.333</v>
      </c>
      <c r="AR74" s="74">
        <v>0</v>
      </c>
      <c r="AS74" t="s">
        <v>2133</v>
      </c>
    </row>
    <row r="75" spans="2:45">
      <c r="B75" s="39" t="s">
        <v>1112</v>
      </c>
      <c r="C75" s="39" t="s">
        <v>1113</v>
      </c>
      <c r="D75" s="39">
        <v>32910</v>
      </c>
      <c r="E75" s="35">
        <v>0</v>
      </c>
      <c r="F75" s="35">
        <v>0</v>
      </c>
      <c r="G75" s="63">
        <v>0</v>
      </c>
      <c r="H75" s="63">
        <v>0</v>
      </c>
      <c r="I75" s="63">
        <v>0</v>
      </c>
      <c r="J75" s="35">
        <v>0</v>
      </c>
      <c r="K75" s="63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0</v>
      </c>
      <c r="AJ75" s="37">
        <f t="shared" si="3"/>
        <v>0</v>
      </c>
      <c r="AK75" s="38">
        <f t="shared" si="4"/>
        <v>0</v>
      </c>
      <c r="AL75" s="71" t="s">
        <v>2120</v>
      </c>
      <c r="AN75" s="75">
        <f t="shared" si="5"/>
        <v>0</v>
      </c>
      <c r="AO75" s="2">
        <f t="shared" si="6"/>
        <v>3.6669999999999998</v>
      </c>
      <c r="AR75" s="74">
        <v>0</v>
      </c>
      <c r="AS75" t="s">
        <v>2134</v>
      </c>
    </row>
    <row r="77" spans="2:45">
      <c r="B77" t="s">
        <v>428</v>
      </c>
    </row>
    <row r="78" spans="2:45">
      <c r="B78" t="s">
        <v>1983</v>
      </c>
    </row>
  </sheetData>
  <sortState ref="AR24:AS64">
    <sortCondition ref="AR24:AR64"/>
    <sortCondition ref="AS24:AS64"/>
  </sortState>
  <mergeCells count="7">
    <mergeCell ref="B21:D21"/>
    <mergeCell ref="B22:D22"/>
    <mergeCell ref="AQ2:AT2"/>
    <mergeCell ref="AQ17:AR17"/>
    <mergeCell ref="B18:D18"/>
    <mergeCell ref="B19:D19"/>
    <mergeCell ref="B20:D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workbookViewId="0">
      <selection activeCell="P14" sqref="P14"/>
    </sheetView>
  </sheetViews>
  <sheetFormatPr baseColWidth="10" defaultColWidth="11" defaultRowHeight="15" x14ac:dyDescent="0"/>
  <cols>
    <col min="1" max="1" width="24.83203125" customWidth="1"/>
    <col min="2" max="2" width="9.1640625" style="2" customWidth="1"/>
    <col min="3" max="3" width="14.33203125" customWidth="1"/>
    <col min="4" max="4" width="3.1640625" style="42" customWidth="1"/>
    <col min="5" max="5" width="24.83203125" customWidth="1"/>
    <col min="7" max="7" width="14.33203125" customWidth="1"/>
  </cols>
  <sheetData>
    <row r="1" spans="1:7" ht="23">
      <c r="A1" s="1" t="s">
        <v>1041</v>
      </c>
      <c r="B1" s="40"/>
      <c r="C1" s="41"/>
      <c r="G1" s="43" t="s">
        <v>21</v>
      </c>
    </row>
    <row r="2" spans="1:7" ht="20">
      <c r="A2" s="3" t="s">
        <v>1042</v>
      </c>
      <c r="B2" s="40"/>
      <c r="C2" s="41"/>
      <c r="G2" s="57" t="s">
        <v>1114</v>
      </c>
    </row>
    <row r="11" spans="1:7" ht="17" customHeight="1">
      <c r="A11" s="144" t="s">
        <v>22</v>
      </c>
      <c r="B11" s="144"/>
      <c r="C11" s="144"/>
      <c r="D11" s="144"/>
      <c r="E11" s="144"/>
      <c r="F11" s="144"/>
      <c r="G11" s="144"/>
    </row>
    <row r="12" spans="1:7" ht="17" customHeight="1">
      <c r="A12" s="145" t="s">
        <v>23</v>
      </c>
      <c r="B12" s="145"/>
      <c r="C12" s="145"/>
      <c r="D12" s="145"/>
      <c r="E12" s="145"/>
      <c r="F12" s="145"/>
      <c r="G12" s="145"/>
    </row>
    <row r="14" spans="1:7" s="46" customFormat="1" ht="29.25" customHeight="1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>
      <c r="A15" s="47" t="s">
        <v>1949</v>
      </c>
      <c r="B15" s="48" t="s">
        <v>1950</v>
      </c>
      <c r="C15" s="47"/>
      <c r="D15" s="49"/>
      <c r="E15" s="47" t="s">
        <v>1967</v>
      </c>
      <c r="F15" s="48" t="s">
        <v>1968</v>
      </c>
      <c r="G15" s="47"/>
    </row>
    <row r="16" spans="1:7" s="50" customFormat="1" ht="21" customHeight="1">
      <c r="A16" s="51" t="s">
        <v>1044</v>
      </c>
      <c r="B16" s="52" t="s">
        <v>1045</v>
      </c>
      <c r="C16" s="51"/>
      <c r="D16" s="49"/>
      <c r="E16" s="51" t="s">
        <v>1080</v>
      </c>
      <c r="F16" s="52" t="s">
        <v>1081</v>
      </c>
      <c r="G16" s="51"/>
    </row>
    <row r="17" spans="1:7" s="50" customFormat="1" ht="21" customHeight="1">
      <c r="A17" s="47" t="s">
        <v>1951</v>
      </c>
      <c r="B17" s="48" t="s">
        <v>1952</v>
      </c>
      <c r="C17" s="47"/>
      <c r="D17" s="49"/>
      <c r="E17" s="47" t="s">
        <v>1969</v>
      </c>
      <c r="F17" s="48" t="s">
        <v>1970</v>
      </c>
      <c r="G17" s="47"/>
    </row>
    <row r="18" spans="1:7" s="50" customFormat="1" ht="21" customHeight="1">
      <c r="A18" s="51" t="s">
        <v>1046</v>
      </c>
      <c r="B18" s="52" t="s">
        <v>1047</v>
      </c>
      <c r="C18" s="51"/>
      <c r="D18" s="49"/>
      <c r="E18" s="51" t="s">
        <v>1971</v>
      </c>
      <c r="F18" s="52" t="s">
        <v>1972</v>
      </c>
      <c r="G18" s="51"/>
    </row>
    <row r="19" spans="1:7" s="50" customFormat="1" ht="21" customHeight="1">
      <c r="A19" s="47" t="s">
        <v>1953</v>
      </c>
      <c r="B19" s="48" t="s">
        <v>1954</v>
      </c>
      <c r="C19" s="47"/>
      <c r="D19" s="49"/>
      <c r="E19" s="47" t="s">
        <v>1082</v>
      </c>
      <c r="F19" s="48" t="s">
        <v>1083</v>
      </c>
      <c r="G19" s="47"/>
    </row>
    <row r="20" spans="1:7" s="50" customFormat="1" ht="21" customHeight="1">
      <c r="A20" s="51" t="s">
        <v>1048</v>
      </c>
      <c r="B20" s="52" t="s">
        <v>1049</v>
      </c>
      <c r="C20" s="51"/>
      <c r="D20" s="49"/>
      <c r="E20" s="51" t="s">
        <v>1084</v>
      </c>
      <c r="F20" s="52" t="s">
        <v>1085</v>
      </c>
      <c r="G20" s="51"/>
    </row>
    <row r="21" spans="1:7" s="50" customFormat="1" ht="21" customHeight="1">
      <c r="A21" s="47" t="s">
        <v>1050</v>
      </c>
      <c r="B21" s="48" t="s">
        <v>1051</v>
      </c>
      <c r="C21" s="47"/>
      <c r="D21" s="49"/>
      <c r="E21" s="47" t="s">
        <v>1086</v>
      </c>
      <c r="F21" s="48" t="s">
        <v>1087</v>
      </c>
      <c r="G21" s="47"/>
    </row>
    <row r="22" spans="1:7" s="50" customFormat="1" ht="21" customHeight="1">
      <c r="A22" s="51" t="s">
        <v>1052</v>
      </c>
      <c r="B22" s="52" t="s">
        <v>1053</v>
      </c>
      <c r="C22" s="51"/>
      <c r="D22" s="49"/>
      <c r="E22" s="51" t="s">
        <v>1973</v>
      </c>
      <c r="F22" s="52" t="s">
        <v>1974</v>
      </c>
      <c r="G22" s="51"/>
    </row>
    <row r="23" spans="1:7" s="50" customFormat="1" ht="21" customHeight="1">
      <c r="A23" s="47" t="s">
        <v>1054</v>
      </c>
      <c r="B23" s="48" t="s">
        <v>1055</v>
      </c>
      <c r="C23" s="47"/>
      <c r="D23" s="49"/>
      <c r="E23" s="47" t="s">
        <v>1975</v>
      </c>
      <c r="F23" s="48" t="s">
        <v>1976</v>
      </c>
      <c r="G23" s="47"/>
    </row>
    <row r="24" spans="1:7" s="50" customFormat="1" ht="21" customHeight="1">
      <c r="A24" s="51" t="s">
        <v>1056</v>
      </c>
      <c r="B24" s="52" t="s">
        <v>1057</v>
      </c>
      <c r="C24" s="51"/>
      <c r="D24" s="49"/>
      <c r="E24" s="51" t="s">
        <v>1088</v>
      </c>
      <c r="F24" s="52" t="s">
        <v>1089</v>
      </c>
      <c r="G24" s="51"/>
    </row>
    <row r="25" spans="1:7" s="50" customFormat="1" ht="21" customHeight="1">
      <c r="A25" s="47" t="s">
        <v>1058</v>
      </c>
      <c r="B25" s="48" t="s">
        <v>1059</v>
      </c>
      <c r="C25" s="47"/>
      <c r="D25" s="49"/>
      <c r="E25" s="47" t="s">
        <v>1977</v>
      </c>
      <c r="F25" s="48" t="s">
        <v>1978</v>
      </c>
      <c r="G25" s="47"/>
    </row>
    <row r="26" spans="1:7" s="50" customFormat="1" ht="21" customHeight="1">
      <c r="A26" s="51" t="s">
        <v>1955</v>
      </c>
      <c r="B26" s="52" t="s">
        <v>1956</v>
      </c>
      <c r="C26" s="51"/>
      <c r="D26" s="49"/>
      <c r="E26" s="51" t="s">
        <v>1090</v>
      </c>
      <c r="F26" s="52" t="s">
        <v>1091</v>
      </c>
      <c r="G26" s="51"/>
    </row>
    <row r="27" spans="1:7" s="50" customFormat="1" ht="21" customHeight="1">
      <c r="A27" s="47" t="s">
        <v>1060</v>
      </c>
      <c r="B27" s="48" t="s">
        <v>1061</v>
      </c>
      <c r="C27" s="47"/>
      <c r="D27" s="49"/>
      <c r="E27" s="47" t="s">
        <v>1092</v>
      </c>
      <c r="F27" s="48" t="s">
        <v>1093</v>
      </c>
      <c r="G27" s="47"/>
    </row>
    <row r="28" spans="1:7" s="50" customFormat="1" ht="21" customHeight="1">
      <c r="A28" s="51" t="s">
        <v>1957</v>
      </c>
      <c r="B28" s="52" t="s">
        <v>1958</v>
      </c>
      <c r="C28" s="51"/>
      <c r="D28" s="49"/>
      <c r="E28" s="51" t="s">
        <v>1979</v>
      </c>
      <c r="F28" s="52" t="s">
        <v>1980</v>
      </c>
      <c r="G28" s="51"/>
    </row>
    <row r="29" spans="1:7" s="50" customFormat="1" ht="21" customHeight="1">
      <c r="A29" s="47" t="s">
        <v>1959</v>
      </c>
      <c r="B29" s="48" t="s">
        <v>1960</v>
      </c>
      <c r="C29" s="47"/>
      <c r="D29" s="49"/>
      <c r="E29" s="47" t="s">
        <v>1094</v>
      </c>
      <c r="F29" s="48" t="s">
        <v>1095</v>
      </c>
      <c r="G29" s="47"/>
    </row>
    <row r="30" spans="1:7" s="50" customFormat="1" ht="21" customHeight="1">
      <c r="A30" s="51" t="s">
        <v>1961</v>
      </c>
      <c r="B30" s="52" t="s">
        <v>1962</v>
      </c>
      <c r="C30" s="51"/>
      <c r="D30" s="49"/>
      <c r="E30" s="51" t="s">
        <v>1096</v>
      </c>
      <c r="F30" s="52" t="s">
        <v>1097</v>
      </c>
      <c r="G30" s="51"/>
    </row>
    <row r="31" spans="1:7" s="50" customFormat="1" ht="21" customHeight="1">
      <c r="A31" s="47" t="s">
        <v>1963</v>
      </c>
      <c r="B31" s="48" t="s">
        <v>1964</v>
      </c>
      <c r="C31" s="47"/>
      <c r="D31" s="49"/>
      <c r="E31" s="47" t="s">
        <v>1098</v>
      </c>
      <c r="F31" s="48" t="s">
        <v>1099</v>
      </c>
      <c r="G31" s="47"/>
    </row>
    <row r="32" spans="1:7" s="50" customFormat="1" ht="21" customHeight="1">
      <c r="A32" s="51" t="s">
        <v>1062</v>
      </c>
      <c r="B32" s="52" t="s">
        <v>1063</v>
      </c>
      <c r="C32" s="51"/>
      <c r="D32" s="49"/>
      <c r="E32" s="51" t="s">
        <v>1100</v>
      </c>
      <c r="F32" s="52" t="s">
        <v>1101</v>
      </c>
      <c r="G32" s="51"/>
    </row>
    <row r="33" spans="1:7" s="50" customFormat="1" ht="21" customHeight="1">
      <c r="A33" s="47" t="s">
        <v>1064</v>
      </c>
      <c r="B33" s="48" t="s">
        <v>1065</v>
      </c>
      <c r="C33" s="47"/>
      <c r="D33" s="49"/>
      <c r="E33" s="47" t="s">
        <v>1102</v>
      </c>
      <c r="F33" s="48" t="s">
        <v>1103</v>
      </c>
      <c r="G33" s="47"/>
    </row>
    <row r="34" spans="1:7" s="50" customFormat="1" ht="21" customHeight="1">
      <c r="A34" s="51" t="s">
        <v>1066</v>
      </c>
      <c r="B34" s="52" t="s">
        <v>1067</v>
      </c>
      <c r="C34" s="51"/>
      <c r="D34" s="49"/>
      <c r="E34" s="51" t="s">
        <v>1104</v>
      </c>
      <c r="F34" s="52" t="s">
        <v>1105</v>
      </c>
      <c r="G34" s="51"/>
    </row>
    <row r="35" spans="1:7" s="50" customFormat="1" ht="21" customHeight="1">
      <c r="A35" s="47" t="s">
        <v>1068</v>
      </c>
      <c r="B35" s="48" t="s">
        <v>1069</v>
      </c>
      <c r="C35" s="47"/>
      <c r="D35" s="49"/>
      <c r="E35" s="47" t="s">
        <v>1981</v>
      </c>
      <c r="F35" s="48" t="s">
        <v>1982</v>
      </c>
      <c r="G35" s="47"/>
    </row>
    <row r="36" spans="1:7" s="50" customFormat="1" ht="21" customHeight="1">
      <c r="A36" s="51" t="s">
        <v>1070</v>
      </c>
      <c r="B36" s="52" t="s">
        <v>1071</v>
      </c>
      <c r="C36" s="51"/>
      <c r="D36" s="49"/>
      <c r="E36" s="51" t="s">
        <v>1106</v>
      </c>
      <c r="F36" s="52" t="s">
        <v>1107</v>
      </c>
      <c r="G36" s="51"/>
    </row>
    <row r="37" spans="1:7" s="50" customFormat="1" ht="21" customHeight="1">
      <c r="A37" s="47" t="s">
        <v>1072</v>
      </c>
      <c r="B37" s="48" t="s">
        <v>1073</v>
      </c>
      <c r="C37" s="47"/>
      <c r="D37" s="49"/>
      <c r="E37" s="47" t="s">
        <v>1108</v>
      </c>
      <c r="F37" s="48" t="s">
        <v>1109</v>
      </c>
      <c r="G37" s="47"/>
    </row>
    <row r="38" spans="1:7" s="50" customFormat="1" ht="21" customHeight="1">
      <c r="A38" s="51" t="s">
        <v>1074</v>
      </c>
      <c r="B38" s="52" t="s">
        <v>1075</v>
      </c>
      <c r="C38" s="51"/>
      <c r="D38" s="49"/>
      <c r="E38" s="51" t="s">
        <v>1110</v>
      </c>
      <c r="F38" s="52" t="s">
        <v>1111</v>
      </c>
      <c r="G38" s="51"/>
    </row>
    <row r="39" spans="1:7" s="50" customFormat="1" ht="21" customHeight="1">
      <c r="A39" s="47" t="s">
        <v>1076</v>
      </c>
      <c r="B39" s="48" t="s">
        <v>1077</v>
      </c>
      <c r="C39" s="47"/>
      <c r="D39" s="49"/>
      <c r="E39" s="47" t="s">
        <v>1941</v>
      </c>
      <c r="F39" s="48" t="s">
        <v>1942</v>
      </c>
      <c r="G39" s="47"/>
    </row>
    <row r="40" spans="1:7" s="50" customFormat="1" ht="21" customHeight="1">
      <c r="A40" s="51" t="s">
        <v>1078</v>
      </c>
      <c r="B40" s="52" t="s">
        <v>1079</v>
      </c>
      <c r="C40" s="51"/>
      <c r="D40" s="49"/>
      <c r="E40" s="51" t="s">
        <v>1112</v>
      </c>
      <c r="F40" s="52" t="s">
        <v>1113</v>
      </c>
      <c r="G40" s="51"/>
    </row>
    <row r="41" spans="1:7" s="50" customFormat="1" ht="21" customHeight="1">
      <c r="A41" s="53" t="s">
        <v>1965</v>
      </c>
      <c r="B41" s="54" t="s">
        <v>1966</v>
      </c>
      <c r="C41" s="53"/>
      <c r="D41" s="49"/>
      <c r="E41" s="53"/>
      <c r="F41" s="54"/>
      <c r="G41" s="53"/>
    </row>
    <row r="42" spans="1:7" s="50" customFormat="1" ht="27.75" customHeight="1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</row>
    <row r="43" spans="1:7" s="50" customFormat="1" ht="21" customHeight="1">
      <c r="A43" s="47"/>
      <c r="B43" s="48"/>
      <c r="C43" s="47"/>
      <c r="D43" s="49"/>
      <c r="E43" s="47"/>
      <c r="F43" s="48"/>
      <c r="G43" s="47"/>
    </row>
    <row r="44" spans="1:7" s="50" customFormat="1" ht="21" customHeight="1">
      <c r="A44" s="51"/>
      <c r="B44" s="52"/>
      <c r="C44" s="51"/>
      <c r="D44" s="49"/>
      <c r="E44" s="51"/>
      <c r="F44" s="52"/>
      <c r="G44" s="51"/>
    </row>
    <row r="45" spans="1:7" s="50" customFormat="1" ht="21" customHeight="1">
      <c r="A45" s="47"/>
      <c r="B45" s="48"/>
      <c r="C45" s="47"/>
      <c r="D45" s="49"/>
      <c r="E45" s="47"/>
      <c r="F45" s="48"/>
      <c r="G45" s="47"/>
    </row>
    <row r="46" spans="1:7" s="50" customFormat="1" ht="21" customHeight="1">
      <c r="A46" s="51"/>
      <c r="B46" s="52"/>
      <c r="C46" s="51"/>
      <c r="D46" s="49"/>
      <c r="E46" s="51"/>
      <c r="F46" s="52"/>
      <c r="G46" s="51"/>
    </row>
    <row r="47" spans="1:7" s="50" customFormat="1" ht="21" customHeight="1">
      <c r="A47" s="47"/>
      <c r="B47" s="48"/>
      <c r="C47" s="47"/>
      <c r="D47" s="49"/>
      <c r="E47" s="47"/>
      <c r="F47" s="48"/>
      <c r="G47" s="47"/>
    </row>
    <row r="48" spans="1:7" s="50" customFormat="1" ht="21" customHeight="1">
      <c r="A48" s="51"/>
      <c r="B48" s="52"/>
      <c r="C48" s="51"/>
      <c r="D48" s="49"/>
      <c r="E48" s="51"/>
      <c r="F48" s="52"/>
      <c r="G48" s="51"/>
    </row>
    <row r="49" spans="1:7" s="50" customFormat="1" ht="21" customHeight="1">
      <c r="A49" s="47"/>
      <c r="B49" s="48"/>
      <c r="C49" s="47"/>
      <c r="D49" s="49"/>
      <c r="E49" s="47"/>
      <c r="F49" s="48"/>
      <c r="G49" s="47"/>
    </row>
    <row r="50" spans="1:7" s="50" customFormat="1" ht="21" customHeight="1">
      <c r="A50" s="51"/>
      <c r="B50" s="52"/>
      <c r="C50" s="51"/>
      <c r="D50" s="49"/>
      <c r="E50" s="51"/>
      <c r="F50" s="52"/>
      <c r="G50" s="51"/>
    </row>
    <row r="51" spans="1:7" s="50" customFormat="1" ht="21" customHeight="1">
      <c r="A51" s="47"/>
      <c r="B51" s="48"/>
      <c r="C51" s="47"/>
      <c r="D51" s="49"/>
      <c r="E51" s="47"/>
      <c r="F51" s="48"/>
      <c r="G51" s="47"/>
    </row>
    <row r="52" spans="1:7" s="50" customFormat="1" ht="21" customHeight="1">
      <c r="A52" s="51"/>
      <c r="B52" s="52"/>
      <c r="C52" s="51"/>
      <c r="D52" s="49"/>
      <c r="E52" s="51"/>
      <c r="F52" s="52"/>
      <c r="G52" s="51"/>
    </row>
    <row r="53" spans="1:7" s="50" customFormat="1" ht="21" customHeight="1">
      <c r="A53" s="47"/>
      <c r="B53" s="48"/>
      <c r="C53" s="47"/>
      <c r="D53" s="49"/>
      <c r="E53" s="47"/>
      <c r="F53" s="48"/>
      <c r="G53" s="47"/>
    </row>
    <row r="54" spans="1:7" s="50" customFormat="1" ht="21" customHeight="1">
      <c r="A54" s="51"/>
      <c r="B54" s="52"/>
      <c r="C54" s="51"/>
      <c r="D54" s="49"/>
      <c r="E54" s="51"/>
      <c r="F54" s="52"/>
      <c r="G54" s="51"/>
    </row>
    <row r="55" spans="1:7" s="50" customFormat="1" ht="21" customHeight="1">
      <c r="A55" s="47"/>
      <c r="B55" s="48"/>
      <c r="C55" s="47"/>
      <c r="D55" s="49"/>
      <c r="E55" s="47"/>
      <c r="F55" s="48"/>
      <c r="G55" s="47"/>
    </row>
    <row r="56" spans="1:7" s="50" customFormat="1" ht="21" customHeight="1">
      <c r="A56" s="51"/>
      <c r="B56" s="52"/>
      <c r="C56" s="51"/>
      <c r="D56" s="49"/>
      <c r="E56" s="51"/>
      <c r="F56" s="52"/>
      <c r="G56" s="51"/>
    </row>
    <row r="57" spans="1:7" s="50" customFormat="1" ht="21" customHeight="1">
      <c r="A57" s="47"/>
      <c r="B57" s="48"/>
      <c r="C57" s="47"/>
      <c r="D57" s="49"/>
      <c r="E57" s="47"/>
      <c r="F57" s="48"/>
      <c r="G57" s="47"/>
    </row>
    <row r="58" spans="1:7" s="50" customFormat="1" ht="21" customHeight="1">
      <c r="A58" s="51"/>
      <c r="B58" s="52"/>
      <c r="C58" s="51"/>
      <c r="D58" s="49"/>
      <c r="E58" s="51"/>
      <c r="F58" s="52"/>
      <c r="G58" s="51"/>
    </row>
    <row r="59" spans="1:7" s="50" customFormat="1" ht="21" customHeight="1">
      <c r="A59" s="47"/>
      <c r="B59" s="48"/>
      <c r="C59" s="47"/>
      <c r="D59" s="49"/>
      <c r="E59" s="47"/>
      <c r="F59" s="48"/>
      <c r="G59" s="47"/>
    </row>
    <row r="60" spans="1:7" s="50" customFormat="1" ht="21" customHeight="1">
      <c r="A60" s="51"/>
      <c r="B60" s="52"/>
      <c r="C60" s="51"/>
      <c r="D60" s="49"/>
      <c r="E60" s="51"/>
      <c r="F60" s="52"/>
      <c r="G60" s="51"/>
    </row>
    <row r="61" spans="1:7" s="50" customFormat="1" ht="21" customHeight="1">
      <c r="A61" s="47"/>
      <c r="B61" s="48"/>
      <c r="C61" s="47"/>
      <c r="D61" s="49"/>
      <c r="E61" s="47"/>
      <c r="F61" s="48"/>
      <c r="G61" s="47"/>
    </row>
    <row r="62" spans="1:7" s="50" customFormat="1" ht="21" customHeight="1">
      <c r="A62" s="51"/>
      <c r="B62" s="52"/>
      <c r="C62" s="51"/>
      <c r="D62" s="49"/>
      <c r="E62" s="51"/>
      <c r="F62" s="52"/>
      <c r="G62" s="51"/>
    </row>
    <row r="63" spans="1:7" s="50" customFormat="1" ht="21" customHeight="1">
      <c r="A63" s="47"/>
      <c r="B63" s="48"/>
      <c r="C63" s="47"/>
      <c r="D63" s="49"/>
      <c r="E63" s="47"/>
      <c r="F63" s="48"/>
      <c r="G63" s="47"/>
    </row>
    <row r="64" spans="1:7" s="50" customFormat="1" ht="21" customHeight="1">
      <c r="A64" s="51"/>
      <c r="B64" s="52"/>
      <c r="C64" s="51"/>
      <c r="D64" s="49"/>
      <c r="E64" s="51"/>
      <c r="F64" s="52"/>
      <c r="G64" s="51"/>
    </row>
    <row r="65" spans="1:7" s="50" customFormat="1" ht="21" customHeight="1">
      <c r="A65" s="47"/>
      <c r="B65" s="48"/>
      <c r="C65" s="47"/>
      <c r="D65" s="49"/>
      <c r="E65" s="47"/>
      <c r="F65" s="48"/>
      <c r="G65" s="47"/>
    </row>
    <row r="66" spans="1:7" s="50" customFormat="1" ht="21" customHeight="1">
      <c r="A66" s="51"/>
      <c r="B66" s="52"/>
      <c r="C66" s="51"/>
      <c r="D66" s="49"/>
      <c r="E66" s="51"/>
      <c r="F66" s="52"/>
      <c r="G66" s="51"/>
    </row>
    <row r="67" spans="1:7" s="50" customFormat="1" ht="21" customHeight="1">
      <c r="A67" s="47"/>
      <c r="B67" s="48"/>
      <c r="C67" s="47"/>
      <c r="D67" s="49"/>
      <c r="E67" s="47"/>
      <c r="F67" s="48"/>
      <c r="G67" s="47"/>
    </row>
    <row r="68" spans="1:7" s="50" customFormat="1" ht="21" customHeight="1">
      <c r="A68" s="51"/>
      <c r="B68" s="52"/>
      <c r="C68" s="51"/>
      <c r="D68" s="49"/>
      <c r="E68" s="51"/>
      <c r="F68" s="52"/>
      <c r="G68" s="51"/>
    </row>
    <row r="69" spans="1:7" s="50" customFormat="1" ht="21" customHeight="1">
      <c r="A69" s="47"/>
      <c r="B69" s="48"/>
      <c r="C69" s="47"/>
      <c r="D69" s="49"/>
      <c r="E69" s="47"/>
      <c r="F69" s="48"/>
      <c r="G69" s="47"/>
    </row>
    <row r="70" spans="1:7" s="50" customFormat="1" ht="21" customHeight="1">
      <c r="A70" s="51"/>
      <c r="B70" s="52"/>
      <c r="C70" s="51"/>
      <c r="D70" s="49"/>
      <c r="E70" s="51"/>
      <c r="F70" s="52"/>
      <c r="G70" s="51"/>
    </row>
    <row r="71" spans="1:7" s="50" customFormat="1" ht="21" customHeight="1">
      <c r="A71" s="47"/>
      <c r="B71" s="48"/>
      <c r="C71" s="47"/>
      <c r="D71" s="49"/>
      <c r="E71" s="47"/>
      <c r="F71" s="48"/>
      <c r="G71" s="47"/>
    </row>
    <row r="72" spans="1:7" s="50" customFormat="1" ht="21" customHeight="1">
      <c r="A72" s="51"/>
      <c r="B72" s="52"/>
      <c r="C72" s="51"/>
      <c r="D72" s="49"/>
      <c r="E72" s="51"/>
      <c r="F72" s="52"/>
      <c r="G72" s="51"/>
    </row>
    <row r="73" spans="1:7" s="50" customFormat="1" ht="21" customHeight="1">
      <c r="A73" s="47"/>
      <c r="B73" s="48"/>
      <c r="C73" s="47"/>
      <c r="D73" s="49"/>
      <c r="E73" s="47"/>
      <c r="F73" s="48"/>
      <c r="G73" s="47"/>
    </row>
    <row r="74" spans="1:7" s="50" customFormat="1" ht="21" customHeight="1">
      <c r="A74" s="51"/>
      <c r="B74" s="52"/>
      <c r="C74" s="51"/>
      <c r="D74" s="49"/>
      <c r="E74" s="51"/>
      <c r="F74" s="52"/>
      <c r="G74" s="51"/>
    </row>
    <row r="75" spans="1:7" s="50" customFormat="1" ht="21" customHeight="1">
      <c r="A75" s="47"/>
      <c r="B75" s="48"/>
      <c r="C75" s="47"/>
      <c r="D75" s="49"/>
      <c r="E75" s="47"/>
      <c r="F75" s="48"/>
      <c r="G75" s="47"/>
    </row>
    <row r="76" spans="1:7" s="50" customFormat="1" ht="21" customHeight="1">
      <c r="A76" s="51"/>
      <c r="B76" s="52"/>
      <c r="C76" s="51"/>
      <c r="D76" s="49"/>
      <c r="E76" s="51"/>
      <c r="F76" s="52"/>
      <c r="G76" s="51"/>
    </row>
    <row r="77" spans="1:7" s="50" customFormat="1" ht="21" customHeight="1">
      <c r="A77" s="47"/>
      <c r="B77" s="48"/>
      <c r="C77" s="47"/>
      <c r="D77" s="49"/>
      <c r="E77" s="47"/>
      <c r="F77" s="48"/>
      <c r="G77" s="47"/>
    </row>
    <row r="78" spans="1:7" s="50" customFormat="1" ht="21" customHeight="1">
      <c r="A78" s="51"/>
      <c r="B78" s="52"/>
      <c r="C78" s="51"/>
      <c r="D78" s="49"/>
      <c r="E78" s="51"/>
      <c r="F78" s="52"/>
      <c r="G78" s="51"/>
    </row>
    <row r="79" spans="1:7" s="50" customFormat="1" ht="21" customHeight="1">
      <c r="A79" s="47"/>
      <c r="B79" s="48"/>
      <c r="C79" s="47"/>
      <c r="D79" s="49"/>
      <c r="E79" s="47"/>
      <c r="F79" s="48"/>
      <c r="G79" s="47"/>
    </row>
    <row r="154" spans="2:4">
      <c r="B154"/>
      <c r="D154"/>
    </row>
    <row r="155" spans="2:4">
      <c r="B155"/>
      <c r="D155"/>
    </row>
    <row r="156" spans="2:4">
      <c r="B156"/>
      <c r="D156"/>
    </row>
    <row r="157" spans="2:4">
      <c r="B157"/>
      <c r="D157"/>
    </row>
    <row r="158" spans="2:4">
      <c r="B158"/>
      <c r="D158"/>
    </row>
    <row r="159" spans="2:4">
      <c r="B159"/>
      <c r="D159"/>
    </row>
    <row r="160" spans="2:4">
      <c r="B160"/>
      <c r="D160"/>
    </row>
    <row r="161" spans="2:4">
      <c r="B161"/>
      <c r="D161"/>
    </row>
    <row r="162" spans="2:4">
      <c r="B162"/>
      <c r="D162"/>
    </row>
    <row r="163" spans="2:4">
      <c r="B163"/>
      <c r="D163"/>
    </row>
    <row r="164" spans="2:4">
      <c r="B164"/>
      <c r="D164"/>
    </row>
    <row r="165" spans="2:4">
      <c r="B165"/>
      <c r="D165"/>
    </row>
    <row r="166" spans="2:4">
      <c r="B166"/>
      <c r="D166"/>
    </row>
    <row r="167" spans="2:4">
      <c r="B167"/>
      <c r="D167"/>
    </row>
    <row r="168" spans="2:4">
      <c r="B168"/>
      <c r="D168"/>
    </row>
    <row r="169" spans="2:4">
      <c r="B169"/>
      <c r="D169"/>
    </row>
    <row r="170" spans="2:4">
      <c r="B170"/>
      <c r="D170"/>
    </row>
    <row r="171" spans="2:4">
      <c r="B171"/>
      <c r="D171"/>
    </row>
    <row r="172" spans="2:4">
      <c r="B172"/>
      <c r="D172"/>
    </row>
    <row r="173" spans="2:4">
      <c r="B173"/>
      <c r="D173"/>
    </row>
    <row r="174" spans="2:4">
      <c r="B174"/>
      <c r="D174"/>
    </row>
    <row r="175" spans="2:4">
      <c r="B175"/>
      <c r="D175"/>
    </row>
    <row r="176" spans="2:4">
      <c r="B176"/>
      <c r="D176"/>
    </row>
    <row r="177" spans="2:4">
      <c r="B177"/>
      <c r="D177"/>
    </row>
    <row r="178" spans="2:4">
      <c r="B178"/>
      <c r="D178"/>
    </row>
    <row r="179" spans="2:4">
      <c r="B179"/>
      <c r="D179"/>
    </row>
    <row r="180" spans="2:4">
      <c r="B180"/>
      <c r="D180"/>
    </row>
    <row r="181" spans="2:4">
      <c r="B181"/>
      <c r="D181"/>
    </row>
    <row r="182" spans="2:4">
      <c r="B182"/>
      <c r="D182"/>
    </row>
    <row r="183" spans="2:4">
      <c r="B183"/>
      <c r="D183"/>
    </row>
    <row r="184" spans="2:4">
      <c r="B184"/>
      <c r="D184"/>
    </row>
    <row r="185" spans="2:4">
      <c r="B185"/>
      <c r="D185"/>
    </row>
    <row r="186" spans="2:4">
      <c r="B186"/>
      <c r="D186"/>
    </row>
    <row r="187" spans="2:4">
      <c r="B187"/>
      <c r="D187"/>
    </row>
    <row r="188" spans="2:4">
      <c r="B188"/>
      <c r="D188"/>
    </row>
    <row r="189" spans="2:4">
      <c r="B189"/>
      <c r="D189"/>
    </row>
    <row r="190" spans="2:4">
      <c r="B190"/>
      <c r="D190"/>
    </row>
    <row r="191" spans="2:4">
      <c r="B191"/>
      <c r="D191"/>
    </row>
    <row r="192" spans="2:4">
      <c r="B192"/>
      <c r="D192"/>
    </row>
    <row r="193" spans="2:4">
      <c r="B193"/>
      <c r="D193"/>
    </row>
    <row r="194" spans="2:4">
      <c r="B194"/>
      <c r="D194"/>
    </row>
    <row r="195" spans="2:4">
      <c r="B195"/>
      <c r="D195"/>
    </row>
    <row r="196" spans="2:4">
      <c r="B196"/>
      <c r="D196"/>
    </row>
    <row r="197" spans="2:4">
      <c r="B197"/>
      <c r="D197"/>
    </row>
    <row r="198" spans="2:4">
      <c r="B198"/>
      <c r="D198"/>
    </row>
    <row r="199" spans="2:4">
      <c r="B199"/>
      <c r="D199"/>
    </row>
    <row r="200" spans="2:4">
      <c r="B200"/>
      <c r="D200"/>
    </row>
    <row r="201" spans="2:4">
      <c r="B201"/>
      <c r="D201"/>
    </row>
    <row r="202" spans="2:4">
      <c r="B202"/>
      <c r="D202"/>
    </row>
    <row r="203" spans="2:4">
      <c r="B203"/>
      <c r="D203"/>
    </row>
    <row r="204" spans="2:4">
      <c r="B204"/>
      <c r="D204"/>
    </row>
    <row r="205" spans="2:4">
      <c r="B205"/>
      <c r="D205"/>
    </row>
    <row r="206" spans="2:4">
      <c r="B206"/>
      <c r="D206"/>
    </row>
    <row r="207" spans="2:4">
      <c r="B207"/>
      <c r="D207"/>
    </row>
    <row r="208" spans="2:4">
      <c r="B208"/>
      <c r="D208"/>
    </row>
    <row r="209" spans="2:4">
      <c r="B209"/>
      <c r="D209"/>
    </row>
    <row r="210" spans="2:4">
      <c r="B210"/>
      <c r="D210"/>
    </row>
    <row r="211" spans="2:4">
      <c r="B211"/>
      <c r="D211"/>
    </row>
    <row r="212" spans="2:4">
      <c r="B212"/>
      <c r="D212"/>
    </row>
    <row r="213" spans="2:4">
      <c r="B213"/>
      <c r="D213"/>
    </row>
    <row r="214" spans="2:4">
      <c r="B214"/>
      <c r="D214"/>
    </row>
    <row r="215" spans="2:4">
      <c r="B215"/>
      <c r="D215"/>
    </row>
    <row r="216" spans="2:4">
      <c r="B216"/>
      <c r="D216"/>
    </row>
    <row r="217" spans="2:4">
      <c r="B217"/>
      <c r="D217"/>
    </row>
    <row r="218" spans="2:4">
      <c r="B218"/>
      <c r="D218"/>
    </row>
    <row r="219" spans="2:4">
      <c r="B219"/>
      <c r="D219"/>
    </row>
    <row r="220" spans="2:4">
      <c r="B220"/>
      <c r="D220"/>
    </row>
    <row r="221" spans="2:4">
      <c r="B221"/>
      <c r="D221"/>
    </row>
    <row r="222" spans="2:4">
      <c r="B222"/>
      <c r="D222"/>
    </row>
    <row r="223" spans="2:4">
      <c r="B223"/>
      <c r="D223"/>
    </row>
    <row r="224" spans="2:4">
      <c r="B224"/>
      <c r="D224"/>
    </row>
    <row r="225" spans="2:4">
      <c r="B225"/>
      <c r="D225"/>
    </row>
    <row r="226" spans="2:4">
      <c r="B226"/>
      <c r="D226"/>
    </row>
    <row r="227" spans="2:4">
      <c r="B227"/>
      <c r="D227"/>
    </row>
    <row r="228" spans="2:4">
      <c r="B228"/>
      <c r="D228"/>
    </row>
    <row r="229" spans="2:4">
      <c r="B229"/>
      <c r="D229"/>
    </row>
    <row r="230" spans="2:4">
      <c r="B230"/>
      <c r="D230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  <row r="263" spans="2:4">
      <c r="B263"/>
      <c r="D263"/>
    </row>
    <row r="264" spans="2:4">
      <c r="B264"/>
      <c r="D264"/>
    </row>
  </sheetData>
  <mergeCells count="2">
    <mergeCell ref="A11:G11"/>
    <mergeCell ref="A12:G12"/>
  </mergeCells>
  <phoneticPr fontId="17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8"/>
  <sheetViews>
    <sheetView zoomScale="80" zoomScaleNormal="80" zoomScalePageLayoutView="80" workbookViewId="0">
      <pane xSplit="4" ySplit="23" topLeftCell="AD24" activePane="bottomRight" state="frozen"/>
      <selection pane="topRight" activeCell="E1" sqref="E1"/>
      <selection pane="bottomLeft" activeCell="A24" sqref="A24"/>
      <selection pane="bottomRight" activeCell="BD10" sqref="BD10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6" width="11" style="2"/>
    <col min="7" max="14" width="11" style="61"/>
    <col min="15" max="34" width="11" style="2"/>
    <col min="35" max="35" width="12.33203125" style="5" customWidth="1"/>
    <col min="36" max="36" width="13.6640625" style="2" customWidth="1"/>
    <col min="37" max="37" width="12.5" style="5" customWidth="1"/>
    <col min="38" max="38" width="13.5" customWidth="1"/>
  </cols>
  <sheetData>
    <row r="1" spans="1:46" ht="23">
      <c r="A1" s="1" t="s">
        <v>1115</v>
      </c>
      <c r="E1"/>
      <c r="F1"/>
      <c r="G1" s="42"/>
      <c r="H1" s="42"/>
      <c r="I1" s="42"/>
      <c r="J1" s="42"/>
      <c r="K1" s="42"/>
      <c r="L1" s="42"/>
      <c r="M1" s="42"/>
      <c r="N1" s="4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46" ht="16" thickBot="1">
      <c r="A2" s="3" t="s">
        <v>1116</v>
      </c>
      <c r="E2"/>
      <c r="F2"/>
      <c r="G2" s="42"/>
      <c r="H2" s="42"/>
      <c r="I2" s="42"/>
      <c r="J2" s="42"/>
      <c r="K2" s="42"/>
      <c r="L2" s="42"/>
      <c r="M2" s="42"/>
      <c r="N2" s="4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M2" s="72" t="s">
        <v>2131</v>
      </c>
      <c r="AN2" s="72" t="s">
        <v>2132</v>
      </c>
      <c r="AQ2" s="125" t="s">
        <v>2141</v>
      </c>
      <c r="AR2" s="126"/>
      <c r="AS2" s="126"/>
      <c r="AT2" s="126"/>
    </row>
    <row r="3" spans="1:46">
      <c r="A3" s="3"/>
      <c r="C3" s="4" t="s">
        <v>0</v>
      </c>
      <c r="D3" s="5">
        <v>119</v>
      </c>
      <c r="E3"/>
      <c r="F3"/>
      <c r="G3" s="42"/>
      <c r="H3" s="42"/>
      <c r="I3" s="42"/>
      <c r="J3" s="42"/>
      <c r="K3" s="42"/>
      <c r="L3" s="42"/>
      <c r="M3" s="42"/>
      <c r="N3" s="42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M3" s="73" t="s">
        <v>2117</v>
      </c>
      <c r="AN3" s="73">
        <v>4</v>
      </c>
      <c r="AQ3" s="76" t="s">
        <v>2142</v>
      </c>
      <c r="AR3" s="77">
        <v>99</v>
      </c>
      <c r="AS3" s="76" t="s">
        <v>2143</v>
      </c>
      <c r="AT3" s="78">
        <v>2.365407265347633</v>
      </c>
    </row>
    <row r="4" spans="1:46">
      <c r="C4" s="4" t="s">
        <v>1</v>
      </c>
      <c r="D4" s="6">
        <f>AJ19</f>
        <v>38</v>
      </c>
      <c r="E4"/>
      <c r="F4"/>
      <c r="G4" s="42"/>
      <c r="H4" s="42"/>
      <c r="I4" s="42"/>
      <c r="J4" s="42"/>
      <c r="K4" s="42"/>
      <c r="L4" s="42"/>
      <c r="M4" s="42"/>
      <c r="N4" s="4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M4" s="73" t="s">
        <v>2120</v>
      </c>
      <c r="AN4" s="73">
        <v>3.6669999999999998</v>
      </c>
    </row>
    <row r="5" spans="1:46">
      <c r="B5" s="4"/>
      <c r="C5" s="4" t="s">
        <v>2</v>
      </c>
      <c r="D5" s="7">
        <f>AI21</f>
        <v>24</v>
      </c>
      <c r="E5"/>
      <c r="F5"/>
      <c r="G5" s="42"/>
      <c r="H5" s="42"/>
      <c r="I5" s="42"/>
      <c r="J5" s="42"/>
      <c r="K5" s="42"/>
      <c r="L5" s="42"/>
      <c r="M5" s="42"/>
      <c r="N5" s="42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M5" s="73" t="s">
        <v>2114</v>
      </c>
      <c r="AN5" s="73">
        <v>3.3330000000000002</v>
      </c>
      <c r="AQ5" s="77"/>
      <c r="AR5" s="79"/>
      <c r="AS5" s="80" t="s">
        <v>2129</v>
      </c>
      <c r="AT5" s="80" t="s">
        <v>2130</v>
      </c>
    </row>
    <row r="6" spans="1:46">
      <c r="B6" s="4"/>
      <c r="C6" s="4" t="s">
        <v>3</v>
      </c>
      <c r="D6" s="5">
        <v>13</v>
      </c>
      <c r="E6"/>
      <c r="F6"/>
      <c r="G6" s="42"/>
      <c r="H6" s="42"/>
      <c r="I6" s="42"/>
      <c r="J6" s="42"/>
      <c r="K6" s="42"/>
      <c r="L6" s="42"/>
      <c r="M6" s="42"/>
      <c r="N6" s="4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M6" s="73" t="s">
        <v>2115</v>
      </c>
      <c r="AN6" s="73">
        <v>3</v>
      </c>
      <c r="AQ6" s="81" t="s">
        <v>2129</v>
      </c>
      <c r="AR6" s="82" t="s">
        <v>2144</v>
      </c>
      <c r="AS6" s="83">
        <v>1</v>
      </c>
      <c r="AT6" s="84"/>
    </row>
    <row r="7" spans="1:46">
      <c r="B7" s="4"/>
      <c r="C7" s="4" t="s">
        <v>4</v>
      </c>
      <c r="D7" s="8">
        <f>AK19</f>
        <v>154</v>
      </c>
      <c r="E7"/>
      <c r="F7"/>
      <c r="G7" s="42"/>
      <c r="H7" s="42"/>
      <c r="I7" s="42"/>
      <c r="J7" s="42"/>
      <c r="K7" s="42"/>
      <c r="L7" s="42"/>
      <c r="M7" s="42"/>
      <c r="N7" s="4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M7" s="73" t="s">
        <v>2116</v>
      </c>
      <c r="AN7" s="73">
        <v>2.6669999999999998</v>
      </c>
      <c r="AR7" s="85" t="s">
        <v>2145</v>
      </c>
      <c r="AS7" s="84"/>
      <c r="AT7" s="84"/>
    </row>
    <row r="8" spans="1:46">
      <c r="B8" s="4"/>
      <c r="C8" s="4"/>
      <c r="D8" s="9"/>
      <c r="E8"/>
      <c r="F8"/>
      <c r="G8" s="42"/>
      <c r="H8" s="42"/>
      <c r="I8" s="42"/>
      <c r="J8" s="42"/>
      <c r="K8" s="42"/>
      <c r="L8" s="42"/>
      <c r="M8" s="42"/>
      <c r="N8" s="4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M8" s="73" t="s">
        <v>2123</v>
      </c>
      <c r="AN8" s="73">
        <v>2.3330000000000002</v>
      </c>
      <c r="AR8" s="85" t="s">
        <v>2146</v>
      </c>
      <c r="AS8" s="84"/>
      <c r="AT8" s="84"/>
    </row>
    <row r="9" spans="1:46" ht="20">
      <c r="A9" s="4" t="s">
        <v>5</v>
      </c>
      <c r="B9" s="56" t="s">
        <v>1117</v>
      </c>
      <c r="C9" s="2"/>
      <c r="E9"/>
      <c r="F9"/>
      <c r="G9" s="42"/>
      <c r="H9" s="42"/>
      <c r="I9" s="42"/>
      <c r="J9" s="42"/>
      <c r="K9" s="42"/>
      <c r="L9" s="42"/>
      <c r="M9" s="42"/>
      <c r="N9" s="4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M9" s="73" t="s">
        <v>2119</v>
      </c>
      <c r="AN9" s="73">
        <v>2</v>
      </c>
      <c r="AR9" s="85" t="s">
        <v>2147</v>
      </c>
      <c r="AS9" s="84"/>
      <c r="AT9" s="84"/>
    </row>
    <row r="10" spans="1:46" ht="18">
      <c r="A10" s="4"/>
      <c r="B10" s="10"/>
      <c r="C10" s="2"/>
      <c r="E10"/>
      <c r="F10"/>
      <c r="G10" s="42"/>
      <c r="H10" s="42"/>
      <c r="I10" s="42"/>
      <c r="J10" s="42"/>
      <c r="K10" s="42"/>
      <c r="L10" s="42"/>
      <c r="M10" s="42"/>
      <c r="N10" s="4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M10" s="73" t="s">
        <v>2127</v>
      </c>
      <c r="AN10" s="73">
        <v>1.667</v>
      </c>
      <c r="AR10" s="85" t="s">
        <v>2148</v>
      </c>
      <c r="AS10" s="84"/>
      <c r="AT10" s="84"/>
    </row>
    <row r="11" spans="1:46" ht="18">
      <c r="A11" s="4" t="s">
        <v>6</v>
      </c>
      <c r="B11" s="11" t="s">
        <v>1984</v>
      </c>
      <c r="C11" s="2"/>
      <c r="E11"/>
      <c r="F11"/>
      <c r="G11" s="42"/>
      <c r="H11" s="42"/>
      <c r="I11" s="42"/>
      <c r="J11" s="42"/>
      <c r="K11" s="42"/>
      <c r="L11" s="42"/>
      <c r="M11" s="42"/>
      <c r="N11" s="42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M11" s="73" t="s">
        <v>2125</v>
      </c>
      <c r="AN11" s="73">
        <v>1.333</v>
      </c>
      <c r="AQ11" s="86" t="s">
        <v>2130</v>
      </c>
      <c r="AR11" s="87" t="s">
        <v>2144</v>
      </c>
      <c r="AS11" s="94">
        <v>0.19968272873212056</v>
      </c>
      <c r="AT11" s="88">
        <v>1</v>
      </c>
    </row>
    <row r="12" spans="1:46" ht="18">
      <c r="A12" s="4"/>
      <c r="B12" s="11" t="s">
        <v>1985</v>
      </c>
      <c r="C12" s="2"/>
      <c r="E12"/>
      <c r="F12"/>
      <c r="G12" s="42"/>
      <c r="H12" s="42"/>
      <c r="I12" s="42"/>
      <c r="J12" s="42"/>
      <c r="K12" s="42"/>
      <c r="L12" s="42"/>
      <c r="M12" s="42"/>
      <c r="N12" s="4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M12" s="73" t="s">
        <v>2118</v>
      </c>
      <c r="AN12" s="73">
        <v>1</v>
      </c>
      <c r="AR12" s="85" t="s">
        <v>2145</v>
      </c>
      <c r="AS12" s="83">
        <v>9.8982145138772609E-3</v>
      </c>
      <c r="AT12" s="84"/>
    </row>
    <row r="13" spans="1:46">
      <c r="B13" s="4"/>
      <c r="C13" s="4"/>
      <c r="D13" s="5"/>
      <c r="E13"/>
      <c r="F13"/>
      <c r="G13" s="42"/>
      <c r="H13" s="42"/>
      <c r="I13" s="42"/>
      <c r="J13" s="42"/>
      <c r="K13" s="42"/>
      <c r="L13" s="42"/>
      <c r="M13" s="42"/>
      <c r="N13" s="42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M13" s="73" t="s">
        <v>2126</v>
      </c>
      <c r="AN13" s="73">
        <v>0.66700000000000004</v>
      </c>
      <c r="AR13" s="85" t="s">
        <v>2146</v>
      </c>
      <c r="AS13" s="83">
        <v>2.0070679319523936</v>
      </c>
      <c r="AT13" s="84"/>
    </row>
    <row r="14" spans="1:46">
      <c r="B14" s="4"/>
      <c r="C14" s="4"/>
      <c r="D14" s="5"/>
      <c r="E14"/>
      <c r="F14"/>
      <c r="G14" s="42"/>
      <c r="H14" s="42"/>
      <c r="I14" s="42"/>
      <c r="J14" s="42"/>
      <c r="K14" s="42"/>
      <c r="L14" s="42"/>
      <c r="M14" s="42"/>
      <c r="N14" s="42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M14" s="73" t="s">
        <v>2124</v>
      </c>
      <c r="AN14" s="73">
        <v>0</v>
      </c>
      <c r="AR14" s="85" t="s">
        <v>2147</v>
      </c>
      <c r="AS14" s="83">
        <v>4.7525168818116192E-2</v>
      </c>
      <c r="AT14" s="84"/>
    </row>
    <row r="15" spans="1:46">
      <c r="B15" s="4"/>
      <c r="C15" s="4"/>
      <c r="D15" s="5"/>
      <c r="E15"/>
      <c r="F15"/>
      <c r="G15" s="42"/>
      <c r="H15" s="42"/>
      <c r="I15" s="42"/>
      <c r="J15" s="42"/>
      <c r="K15" s="42"/>
      <c r="L15" s="42"/>
      <c r="M15" s="42"/>
      <c r="N15" s="42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M15" s="73" t="s">
        <v>2113</v>
      </c>
      <c r="AN15" s="73" t="s">
        <v>2133</v>
      </c>
      <c r="AR15" s="85" t="s">
        <v>2148</v>
      </c>
      <c r="AS15" s="95" t="s">
        <v>2154</v>
      </c>
      <c r="AT15" s="84"/>
    </row>
    <row r="16" spans="1:46">
      <c r="B16" s="4"/>
      <c r="C16" s="4"/>
      <c r="D16" s="5"/>
      <c r="E16"/>
      <c r="F16"/>
      <c r="G16" s="42"/>
      <c r="H16" s="42"/>
      <c r="I16" s="42"/>
      <c r="J16" s="42"/>
      <c r="K16" s="42"/>
      <c r="L16" s="42"/>
      <c r="M16" s="42"/>
      <c r="N16" s="42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M16" s="73" t="s">
        <v>2121</v>
      </c>
      <c r="AN16" s="73" t="s">
        <v>2134</v>
      </c>
      <c r="AQ16" s="89"/>
      <c r="AR16" s="89"/>
      <c r="AS16" s="89"/>
      <c r="AT16" s="89"/>
    </row>
    <row r="17" spans="1:54" ht="16" thickBot="1">
      <c r="B17" s="4"/>
      <c r="C17" s="4"/>
      <c r="D17" s="5"/>
      <c r="AM17" s="73" t="s">
        <v>2135</v>
      </c>
      <c r="AN17" s="73" t="s">
        <v>2136</v>
      </c>
      <c r="AQ17" s="127" t="s">
        <v>2150</v>
      </c>
      <c r="AR17" s="128"/>
      <c r="AS17" s="90"/>
      <c r="AT17" s="90"/>
    </row>
    <row r="18" spans="1:54" ht="49" customHeight="1">
      <c r="B18" s="129" t="s">
        <v>7</v>
      </c>
      <c r="C18" s="130"/>
      <c r="D18" s="131"/>
      <c r="E18" s="12" t="s">
        <v>2008</v>
      </c>
      <c r="F18" s="12" t="s">
        <v>2009</v>
      </c>
      <c r="G18" s="62" t="s">
        <v>2010</v>
      </c>
      <c r="H18" s="62" t="s">
        <v>2011</v>
      </c>
      <c r="I18" s="62" t="s">
        <v>2012</v>
      </c>
      <c r="J18" s="62" t="s">
        <v>2013</v>
      </c>
      <c r="K18" s="62" t="s">
        <v>2014</v>
      </c>
      <c r="L18" s="62" t="s">
        <v>2015</v>
      </c>
      <c r="M18" s="62" t="s">
        <v>2016</v>
      </c>
      <c r="N18" s="62" t="s">
        <v>2017</v>
      </c>
      <c r="O18" s="12" t="s">
        <v>2018</v>
      </c>
      <c r="P18" s="12" t="s">
        <v>2019</v>
      </c>
      <c r="Q18" s="12" t="s">
        <v>2020</v>
      </c>
      <c r="R18" s="12" t="s">
        <v>2021</v>
      </c>
      <c r="S18" s="12" t="s">
        <v>2022</v>
      </c>
      <c r="T18" s="12" t="s">
        <v>2023</v>
      </c>
      <c r="U18" s="12" t="s">
        <v>2024</v>
      </c>
      <c r="V18" s="12" t="s">
        <v>2025</v>
      </c>
      <c r="W18" s="12" t="s">
        <v>2026</v>
      </c>
      <c r="X18" s="12" t="s">
        <v>2027</v>
      </c>
      <c r="Y18" s="12" t="s">
        <v>2028</v>
      </c>
      <c r="Z18" s="12" t="s">
        <v>2029</v>
      </c>
      <c r="AA18" s="12" t="s">
        <v>2030</v>
      </c>
      <c r="AB18" s="12" t="s">
        <v>2031</v>
      </c>
      <c r="AC18" s="12" t="s">
        <v>2032</v>
      </c>
      <c r="AD18" s="12" t="s">
        <v>2033</v>
      </c>
      <c r="AE18" s="12" t="s">
        <v>2034</v>
      </c>
      <c r="AF18" s="12" t="s">
        <v>2035</v>
      </c>
      <c r="AG18" s="12" t="s">
        <v>2036</v>
      </c>
      <c r="AH18" s="12" t="s">
        <v>2037</v>
      </c>
      <c r="AI18" s="13" t="s">
        <v>8</v>
      </c>
      <c r="AJ18" s="14" t="s">
        <v>9</v>
      </c>
      <c r="AK18" s="13" t="s">
        <v>10</v>
      </c>
      <c r="AM18" s="73" t="s">
        <v>2122</v>
      </c>
      <c r="AN18" s="73" t="s">
        <v>2137</v>
      </c>
      <c r="AQ18" s="91" t="s">
        <v>2151</v>
      </c>
      <c r="AR18" s="91" t="s">
        <v>2150</v>
      </c>
      <c r="AS18" s="77"/>
      <c r="AT18" s="77"/>
    </row>
    <row r="19" spans="1:54">
      <c r="B19" s="132" t="s">
        <v>11</v>
      </c>
      <c r="C19" s="133"/>
      <c r="D19" s="134"/>
      <c r="E19" s="15">
        <f t="shared" ref="E19:AK19" si="0">SUM(E24:E125)</f>
        <v>0</v>
      </c>
      <c r="F19" s="15">
        <f t="shared" si="0"/>
        <v>0</v>
      </c>
      <c r="G19" s="15">
        <f t="shared" si="0"/>
        <v>10</v>
      </c>
      <c r="H19" s="15">
        <f t="shared" si="0"/>
        <v>3</v>
      </c>
      <c r="I19" s="15">
        <f t="shared" si="0"/>
        <v>19</v>
      </c>
      <c r="J19" s="15">
        <f t="shared" si="0"/>
        <v>4</v>
      </c>
      <c r="K19" s="15">
        <f t="shared" si="0"/>
        <v>14</v>
      </c>
      <c r="L19" s="15">
        <f t="shared" si="0"/>
        <v>4</v>
      </c>
      <c r="M19" s="15">
        <f t="shared" si="0"/>
        <v>20</v>
      </c>
      <c r="N19" s="15">
        <f t="shared" si="0"/>
        <v>5</v>
      </c>
      <c r="O19" s="15">
        <f t="shared" si="0"/>
        <v>2</v>
      </c>
      <c r="P19" s="15">
        <f t="shared" si="0"/>
        <v>0</v>
      </c>
      <c r="Q19" s="15">
        <f t="shared" si="0"/>
        <v>5</v>
      </c>
      <c r="R19" s="15">
        <f t="shared" si="0"/>
        <v>1</v>
      </c>
      <c r="S19" s="15">
        <f t="shared" si="0"/>
        <v>11</v>
      </c>
      <c r="T19" s="15">
        <f t="shared" si="0"/>
        <v>2</v>
      </c>
      <c r="U19" s="15">
        <f t="shared" si="0"/>
        <v>14</v>
      </c>
      <c r="V19" s="15">
        <f t="shared" si="0"/>
        <v>2</v>
      </c>
      <c r="W19" s="15">
        <f t="shared" si="0"/>
        <v>15</v>
      </c>
      <c r="X19" s="15">
        <f t="shared" si="0"/>
        <v>4</v>
      </c>
      <c r="Y19" s="15">
        <f t="shared" si="0"/>
        <v>0</v>
      </c>
      <c r="Z19" s="15">
        <f t="shared" si="0"/>
        <v>4</v>
      </c>
      <c r="AA19" s="15">
        <f t="shared" si="0"/>
        <v>3</v>
      </c>
      <c r="AB19" s="15">
        <f t="shared" si="0"/>
        <v>1</v>
      </c>
      <c r="AC19" s="15">
        <f t="shared" si="0"/>
        <v>2</v>
      </c>
      <c r="AD19" s="15">
        <f t="shared" si="0"/>
        <v>4</v>
      </c>
      <c r="AE19" s="15">
        <f t="shared" si="0"/>
        <v>4</v>
      </c>
      <c r="AF19" s="15">
        <f t="shared" si="0"/>
        <v>1</v>
      </c>
      <c r="AG19" s="15">
        <f t="shared" si="0"/>
        <v>0</v>
      </c>
      <c r="AH19" s="15">
        <f t="shared" si="0"/>
        <v>0</v>
      </c>
      <c r="AI19" s="16">
        <f t="shared" si="0"/>
        <v>154</v>
      </c>
      <c r="AJ19" s="17">
        <f t="shared" si="0"/>
        <v>38</v>
      </c>
      <c r="AK19" s="18">
        <f t="shared" si="0"/>
        <v>154</v>
      </c>
      <c r="AQ19" s="92" t="s">
        <v>2152</v>
      </c>
      <c r="AR19" s="93">
        <v>0.19968272873212056</v>
      </c>
    </row>
    <row r="20" spans="1:54">
      <c r="A20" s="3"/>
      <c r="B20" s="135" t="s">
        <v>12</v>
      </c>
      <c r="C20" s="136"/>
      <c r="D20" s="137"/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20"/>
      <c r="AJ20" s="21"/>
      <c r="AK20" s="22"/>
    </row>
    <row r="21" spans="1:54">
      <c r="B21" s="138" t="s">
        <v>13</v>
      </c>
      <c r="C21" s="139"/>
      <c r="D21" s="140"/>
      <c r="E21" s="23">
        <f t="shared" ref="E21:AH21" si="1">IF(E19=0,0,1)</f>
        <v>0</v>
      </c>
      <c r="F21" s="23">
        <f t="shared" si="1"/>
        <v>0</v>
      </c>
      <c r="G21" s="23">
        <f t="shared" si="1"/>
        <v>1</v>
      </c>
      <c r="H21" s="23">
        <f t="shared" si="1"/>
        <v>1</v>
      </c>
      <c r="I21" s="23">
        <f t="shared" si="1"/>
        <v>1</v>
      </c>
      <c r="J21" s="23">
        <f t="shared" si="1"/>
        <v>1</v>
      </c>
      <c r="K21" s="23">
        <f t="shared" si="1"/>
        <v>1</v>
      </c>
      <c r="L21" s="23">
        <f t="shared" si="1"/>
        <v>1</v>
      </c>
      <c r="M21" s="23">
        <f t="shared" si="1"/>
        <v>1</v>
      </c>
      <c r="N21" s="23">
        <f t="shared" si="1"/>
        <v>1</v>
      </c>
      <c r="O21" s="23">
        <f t="shared" si="1"/>
        <v>1</v>
      </c>
      <c r="P21" s="23">
        <f t="shared" si="1"/>
        <v>0</v>
      </c>
      <c r="Q21" s="23">
        <f t="shared" si="1"/>
        <v>1</v>
      </c>
      <c r="R21" s="23">
        <f t="shared" si="1"/>
        <v>1</v>
      </c>
      <c r="S21" s="23">
        <f t="shared" si="1"/>
        <v>1</v>
      </c>
      <c r="T21" s="23">
        <f t="shared" si="1"/>
        <v>1</v>
      </c>
      <c r="U21" s="23">
        <f t="shared" si="1"/>
        <v>1</v>
      </c>
      <c r="V21" s="23">
        <f t="shared" si="1"/>
        <v>1</v>
      </c>
      <c r="W21" s="23">
        <f t="shared" si="1"/>
        <v>1</v>
      </c>
      <c r="X21" s="23">
        <f t="shared" si="1"/>
        <v>1</v>
      </c>
      <c r="Y21" s="23">
        <f t="shared" si="1"/>
        <v>0</v>
      </c>
      <c r="Z21" s="23">
        <f t="shared" si="1"/>
        <v>1</v>
      </c>
      <c r="AA21" s="23">
        <f t="shared" si="1"/>
        <v>1</v>
      </c>
      <c r="AB21" s="23">
        <f t="shared" si="1"/>
        <v>1</v>
      </c>
      <c r="AC21" s="23">
        <f t="shared" si="1"/>
        <v>1</v>
      </c>
      <c r="AD21" s="23">
        <f t="shared" si="1"/>
        <v>1</v>
      </c>
      <c r="AE21" s="23">
        <f t="shared" si="1"/>
        <v>1</v>
      </c>
      <c r="AF21" s="23">
        <f t="shared" si="1"/>
        <v>1</v>
      </c>
      <c r="AG21" s="23">
        <f t="shared" si="1"/>
        <v>0</v>
      </c>
      <c r="AH21" s="23">
        <f t="shared" si="1"/>
        <v>0</v>
      </c>
      <c r="AI21" s="24">
        <f>SUM(E21:AH21)</f>
        <v>24</v>
      </c>
      <c r="AJ21" s="25"/>
      <c r="AK21" s="26"/>
    </row>
    <row r="22" spans="1:54" ht="67" customHeight="1">
      <c r="A22" s="27"/>
      <c r="B22" s="141" t="s">
        <v>14</v>
      </c>
      <c r="C22" s="142"/>
      <c r="D22" s="14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 t="s">
        <v>2092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0"/>
      <c r="AJ22" s="29"/>
      <c r="AK22" s="26"/>
    </row>
    <row r="23" spans="1:54">
      <c r="B23" s="30" t="s">
        <v>15</v>
      </c>
      <c r="C23" s="30" t="s">
        <v>16</v>
      </c>
      <c r="D23" s="31" t="s">
        <v>17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3"/>
      <c r="AJ23" s="33"/>
      <c r="AK23" s="34"/>
      <c r="AL23" s="3" t="s">
        <v>2128</v>
      </c>
      <c r="AO23" t="s">
        <v>2129</v>
      </c>
      <c r="AP23" t="s">
        <v>2130</v>
      </c>
      <c r="AS23" t="s">
        <v>2129</v>
      </c>
      <c r="AT23" t="s">
        <v>2130</v>
      </c>
      <c r="AW23" t="s">
        <v>2138</v>
      </c>
      <c r="AX23" t="s">
        <v>2130</v>
      </c>
    </row>
    <row r="24" spans="1:54">
      <c r="A24" s="3" t="s">
        <v>18</v>
      </c>
      <c r="B24" s="39" t="s">
        <v>1118</v>
      </c>
      <c r="C24" s="39" t="s">
        <v>1119</v>
      </c>
      <c r="D24" s="39">
        <v>43690</v>
      </c>
      <c r="E24" s="35">
        <v>0</v>
      </c>
      <c r="F24" s="35">
        <v>0</v>
      </c>
      <c r="G24" s="63">
        <v>0</v>
      </c>
      <c r="H24" s="63">
        <v>0</v>
      </c>
      <c r="I24" s="63">
        <v>1</v>
      </c>
      <c r="J24" s="63">
        <v>0</v>
      </c>
      <c r="K24" s="63">
        <v>0</v>
      </c>
      <c r="L24" s="63">
        <v>0</v>
      </c>
      <c r="M24" s="63">
        <v>1</v>
      </c>
      <c r="N24" s="63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1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>SUM(E24:AH24)</f>
        <v>3</v>
      </c>
      <c r="AJ24" s="37">
        <f>IF(AI24=0,0,1)</f>
        <v>1</v>
      </c>
      <c r="AK24" s="38">
        <f>SUMPRODUCT($E$20:$AH$20,E24:AH24)</f>
        <v>3</v>
      </c>
      <c r="AL24" s="71" t="s">
        <v>2120</v>
      </c>
      <c r="AO24" s="2">
        <f>AI24</f>
        <v>3</v>
      </c>
      <c r="AP24" s="2">
        <f>VLOOKUP(AL24,$AM$3:$AN$18,2,FALSE)</f>
        <v>3.6669999999999998</v>
      </c>
      <c r="AS24">
        <v>0</v>
      </c>
      <c r="AT24">
        <v>0</v>
      </c>
      <c r="AW24" s="97">
        <f>AS24/13</f>
        <v>0</v>
      </c>
      <c r="AX24">
        <f>AT24</f>
        <v>0</v>
      </c>
    </row>
    <row r="25" spans="1:54">
      <c r="A25" t="s">
        <v>19</v>
      </c>
      <c r="B25" s="39" t="s">
        <v>1986</v>
      </c>
      <c r="C25" s="39" t="s">
        <v>1987</v>
      </c>
      <c r="D25" s="39">
        <v>43690</v>
      </c>
      <c r="E25" s="35">
        <v>0</v>
      </c>
      <c r="F25" s="35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63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ref="AI25:AI88" si="2">SUM(E25:AH25)</f>
        <v>0</v>
      </c>
      <c r="AJ25" s="37">
        <f t="shared" ref="AJ25:AJ88" si="3">IF(AI25=0,0,1)</f>
        <v>0</v>
      </c>
      <c r="AK25" s="38">
        <f t="shared" ref="AK25:AK88" si="4">SUMPRODUCT($E$20:$AH$20,E25:AH25)</f>
        <v>0</v>
      </c>
      <c r="AL25" s="71" t="s">
        <v>2115</v>
      </c>
      <c r="AO25" s="2">
        <f t="shared" ref="AO25:AO88" si="5">AI25</f>
        <v>0</v>
      </c>
      <c r="AP25" s="2">
        <f t="shared" ref="AP25:AP88" si="6">VLOOKUP(AL25,$AM$3:$AN$18,2,FALSE)</f>
        <v>3</v>
      </c>
      <c r="AS25">
        <v>0</v>
      </c>
      <c r="AT25">
        <v>0.66700000000000004</v>
      </c>
      <c r="AW25" s="97">
        <f t="shared" ref="AW25:AW88" si="7">AS25/13</f>
        <v>0</v>
      </c>
      <c r="AX25">
        <f t="shared" ref="AX25:AX88" si="8">AT25</f>
        <v>0.66700000000000004</v>
      </c>
    </row>
    <row r="26" spans="1:54">
      <c r="A26" t="s">
        <v>20</v>
      </c>
      <c r="B26" s="39" t="s">
        <v>1120</v>
      </c>
      <c r="C26" s="39" t="s">
        <v>1121</v>
      </c>
      <c r="D26" s="39">
        <v>43690</v>
      </c>
      <c r="E26" s="35">
        <v>0</v>
      </c>
      <c r="F26" s="35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  <c r="AL26" s="71" t="s">
        <v>2119</v>
      </c>
      <c r="AO26" s="2">
        <f t="shared" si="5"/>
        <v>0</v>
      </c>
      <c r="AP26" s="2">
        <f t="shared" si="6"/>
        <v>2</v>
      </c>
      <c r="AS26">
        <v>0</v>
      </c>
      <c r="AT26">
        <v>1.667</v>
      </c>
      <c r="AW26" s="97">
        <f t="shared" si="7"/>
        <v>0</v>
      </c>
      <c r="AX26">
        <f t="shared" si="8"/>
        <v>1.667</v>
      </c>
      <c r="BA26" t="s">
        <v>2160</v>
      </c>
      <c r="BB26" t="s">
        <v>2161</v>
      </c>
    </row>
    <row r="27" spans="1:54">
      <c r="B27" s="39" t="s">
        <v>1122</v>
      </c>
      <c r="C27" s="39" t="s">
        <v>1123</v>
      </c>
      <c r="D27" s="39">
        <v>43690</v>
      </c>
      <c r="E27" s="35">
        <v>0</v>
      </c>
      <c r="F27" s="35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1</v>
      </c>
      <c r="N27" s="63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1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2</v>
      </c>
      <c r="AJ27" s="37">
        <f t="shared" si="3"/>
        <v>1</v>
      </c>
      <c r="AK27" s="38">
        <f t="shared" si="4"/>
        <v>2</v>
      </c>
      <c r="AL27" s="71" t="s">
        <v>2117</v>
      </c>
      <c r="AO27" s="2">
        <f t="shared" si="5"/>
        <v>2</v>
      </c>
      <c r="AP27" s="2">
        <f t="shared" si="6"/>
        <v>4</v>
      </c>
      <c r="AS27">
        <v>0</v>
      </c>
      <c r="AT27">
        <v>1.667</v>
      </c>
      <c r="AW27" s="97">
        <f t="shared" si="7"/>
        <v>0</v>
      </c>
      <c r="AX27">
        <f t="shared" si="8"/>
        <v>1.667</v>
      </c>
      <c r="AZ27" t="s">
        <v>2156</v>
      </c>
      <c r="BA27">
        <v>3.45</v>
      </c>
      <c r="BB27">
        <v>83</v>
      </c>
    </row>
    <row r="28" spans="1:54">
      <c r="B28" s="39" t="s">
        <v>1124</v>
      </c>
      <c r="C28" s="39" t="s">
        <v>1125</v>
      </c>
      <c r="D28" s="39">
        <v>43690</v>
      </c>
      <c r="E28" s="35">
        <v>0</v>
      </c>
      <c r="F28" s="35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0</v>
      </c>
      <c r="AJ28" s="37">
        <f t="shared" si="3"/>
        <v>0</v>
      </c>
      <c r="AK28" s="38">
        <f t="shared" si="4"/>
        <v>0</v>
      </c>
      <c r="AL28" s="71" t="s">
        <v>2120</v>
      </c>
      <c r="AO28" s="2">
        <f t="shared" si="5"/>
        <v>0</v>
      </c>
      <c r="AP28" s="2">
        <f t="shared" si="6"/>
        <v>3.6669999999999998</v>
      </c>
      <c r="AS28">
        <v>0</v>
      </c>
      <c r="AT28">
        <v>2</v>
      </c>
      <c r="AW28" s="97">
        <f t="shared" si="7"/>
        <v>0</v>
      </c>
      <c r="AX28">
        <f t="shared" si="8"/>
        <v>2</v>
      </c>
      <c r="AZ28" t="s">
        <v>2157</v>
      </c>
      <c r="BA28">
        <v>4</v>
      </c>
      <c r="BB28">
        <v>7</v>
      </c>
    </row>
    <row r="29" spans="1:54">
      <c r="B29" s="39" t="s">
        <v>1126</v>
      </c>
      <c r="C29" s="39" t="s">
        <v>1127</v>
      </c>
      <c r="D29" s="39">
        <v>43690</v>
      </c>
      <c r="E29" s="35">
        <v>0</v>
      </c>
      <c r="F29" s="35">
        <v>0</v>
      </c>
      <c r="G29" s="63">
        <v>0</v>
      </c>
      <c r="H29" s="63">
        <v>0</v>
      </c>
      <c r="I29" s="63">
        <v>1</v>
      </c>
      <c r="J29" s="63">
        <v>0</v>
      </c>
      <c r="K29" s="63">
        <v>0</v>
      </c>
      <c r="L29" s="63">
        <v>0</v>
      </c>
      <c r="M29" s="63">
        <v>0</v>
      </c>
      <c r="N29" s="63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1</v>
      </c>
      <c r="AJ29" s="37">
        <f t="shared" si="3"/>
        <v>1</v>
      </c>
      <c r="AK29" s="38">
        <f t="shared" si="4"/>
        <v>1</v>
      </c>
      <c r="AL29" s="71" t="s">
        <v>2120</v>
      </c>
      <c r="AO29" s="2">
        <f t="shared" si="5"/>
        <v>1</v>
      </c>
      <c r="AP29" s="2">
        <f t="shared" si="6"/>
        <v>3.6669999999999998</v>
      </c>
      <c r="AS29">
        <v>0</v>
      </c>
      <c r="AT29">
        <v>2</v>
      </c>
      <c r="AW29" s="97">
        <f t="shared" si="7"/>
        <v>0</v>
      </c>
      <c r="AX29">
        <f t="shared" si="8"/>
        <v>2</v>
      </c>
      <c r="AZ29" t="s">
        <v>2158</v>
      </c>
      <c r="BA29">
        <v>3.48</v>
      </c>
      <c r="BB29">
        <v>7</v>
      </c>
    </row>
    <row r="30" spans="1:54">
      <c r="B30" s="39" t="s">
        <v>1128</v>
      </c>
      <c r="C30" s="39" t="s">
        <v>1129</v>
      </c>
      <c r="D30" s="39">
        <v>43690</v>
      </c>
      <c r="E30" s="35">
        <v>0</v>
      </c>
      <c r="F30" s="35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0</v>
      </c>
      <c r="AJ30" s="37">
        <f t="shared" si="3"/>
        <v>0</v>
      </c>
      <c r="AK30" s="38">
        <f t="shared" si="4"/>
        <v>0</v>
      </c>
      <c r="AL30" s="71" t="s">
        <v>2117</v>
      </c>
      <c r="AO30" s="2">
        <f t="shared" si="5"/>
        <v>0</v>
      </c>
      <c r="AP30" s="2">
        <f t="shared" si="6"/>
        <v>4</v>
      </c>
      <c r="AS30">
        <v>0</v>
      </c>
      <c r="AT30">
        <v>2</v>
      </c>
      <c r="AW30" s="97">
        <f t="shared" si="7"/>
        <v>0</v>
      </c>
      <c r="AX30">
        <f t="shared" si="8"/>
        <v>2</v>
      </c>
      <c r="AZ30" t="s">
        <v>2159</v>
      </c>
      <c r="BA30">
        <v>4</v>
      </c>
      <c r="BB30">
        <v>2</v>
      </c>
    </row>
    <row r="31" spans="1:54">
      <c r="B31" s="39" t="s">
        <v>1130</v>
      </c>
      <c r="C31" s="39" t="s">
        <v>1131</v>
      </c>
      <c r="D31" s="39">
        <v>43690</v>
      </c>
      <c r="E31" s="35">
        <v>0</v>
      </c>
      <c r="F31" s="35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63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1</v>
      </c>
      <c r="W31" s="35">
        <v>0</v>
      </c>
      <c r="X31" s="35">
        <v>1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1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3</v>
      </c>
      <c r="AJ31" s="37">
        <f t="shared" si="3"/>
        <v>1</v>
      </c>
      <c r="AK31" s="38">
        <f t="shared" si="4"/>
        <v>3</v>
      </c>
      <c r="AL31" s="71" t="s">
        <v>2117</v>
      </c>
      <c r="AO31" s="2">
        <f t="shared" si="5"/>
        <v>3</v>
      </c>
      <c r="AP31" s="2">
        <f t="shared" si="6"/>
        <v>4</v>
      </c>
      <c r="AS31">
        <v>0</v>
      </c>
      <c r="AT31">
        <v>2.3330000000000002</v>
      </c>
      <c r="AW31" s="97">
        <f t="shared" si="7"/>
        <v>0</v>
      </c>
      <c r="AX31">
        <f t="shared" si="8"/>
        <v>2.3330000000000002</v>
      </c>
    </row>
    <row r="32" spans="1:54">
      <c r="B32" s="39" t="s">
        <v>1132</v>
      </c>
      <c r="C32" s="39" t="s">
        <v>1133</v>
      </c>
      <c r="D32" s="39">
        <v>43690</v>
      </c>
      <c r="E32" s="35">
        <v>0</v>
      </c>
      <c r="F32" s="35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  <c r="AL32" s="71" t="s">
        <v>2127</v>
      </c>
      <c r="AO32" s="2">
        <f t="shared" si="5"/>
        <v>0</v>
      </c>
      <c r="AP32" s="2">
        <f t="shared" si="6"/>
        <v>1.667</v>
      </c>
      <c r="AS32">
        <v>0</v>
      </c>
      <c r="AT32">
        <v>2.6669999999999998</v>
      </c>
      <c r="AW32" s="97">
        <f t="shared" si="7"/>
        <v>0</v>
      </c>
      <c r="AX32">
        <f t="shared" si="8"/>
        <v>2.6669999999999998</v>
      </c>
    </row>
    <row r="33" spans="2:50">
      <c r="B33" s="39" t="s">
        <v>1134</v>
      </c>
      <c r="C33" s="39" t="s">
        <v>1135</v>
      </c>
      <c r="D33" s="39">
        <v>43690</v>
      </c>
      <c r="E33" s="35">
        <v>0</v>
      </c>
      <c r="F33" s="35">
        <v>0</v>
      </c>
      <c r="G33" s="63">
        <v>0</v>
      </c>
      <c r="H33" s="63">
        <v>1</v>
      </c>
      <c r="I33" s="63">
        <v>1</v>
      </c>
      <c r="J33" s="63">
        <v>0</v>
      </c>
      <c r="K33" s="63">
        <v>1</v>
      </c>
      <c r="L33" s="63">
        <v>0</v>
      </c>
      <c r="M33" s="63">
        <v>1</v>
      </c>
      <c r="N33" s="63">
        <v>0</v>
      </c>
      <c r="O33" s="35">
        <v>0</v>
      </c>
      <c r="P33" s="35">
        <v>0</v>
      </c>
      <c r="Q33" s="35">
        <v>1</v>
      </c>
      <c r="R33" s="35">
        <v>0</v>
      </c>
      <c r="S33" s="35">
        <v>0</v>
      </c>
      <c r="T33" s="35">
        <v>0</v>
      </c>
      <c r="U33" s="35">
        <v>1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1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7</v>
      </c>
      <c r="AJ33" s="37">
        <f t="shared" si="3"/>
        <v>1</v>
      </c>
      <c r="AK33" s="38">
        <f t="shared" si="4"/>
        <v>7</v>
      </c>
      <c r="AL33" s="71" t="s">
        <v>2117</v>
      </c>
      <c r="AO33" s="2">
        <f t="shared" si="5"/>
        <v>7</v>
      </c>
      <c r="AP33" s="2">
        <f t="shared" si="6"/>
        <v>4</v>
      </c>
      <c r="AS33">
        <v>0</v>
      </c>
      <c r="AT33">
        <v>2.6669999999999998</v>
      </c>
      <c r="AW33" s="97">
        <f t="shared" si="7"/>
        <v>0</v>
      </c>
      <c r="AX33">
        <f t="shared" si="8"/>
        <v>2.6669999999999998</v>
      </c>
    </row>
    <row r="34" spans="2:50">
      <c r="B34" s="39" t="s">
        <v>1136</v>
      </c>
      <c r="C34" s="39" t="s">
        <v>1137</v>
      </c>
      <c r="D34" s="39">
        <v>43690</v>
      </c>
      <c r="E34" s="35">
        <v>0</v>
      </c>
      <c r="F34" s="35">
        <v>0</v>
      </c>
      <c r="G34" s="63">
        <v>0</v>
      </c>
      <c r="H34" s="63">
        <v>1</v>
      </c>
      <c r="I34" s="63">
        <v>0</v>
      </c>
      <c r="J34" s="63">
        <v>1</v>
      </c>
      <c r="K34" s="63">
        <v>1</v>
      </c>
      <c r="L34" s="63">
        <v>0</v>
      </c>
      <c r="M34" s="63">
        <v>1</v>
      </c>
      <c r="N34" s="63">
        <v>0</v>
      </c>
      <c r="O34" s="35">
        <v>0</v>
      </c>
      <c r="P34" s="35">
        <v>0</v>
      </c>
      <c r="Q34" s="35">
        <v>0</v>
      </c>
      <c r="R34" s="35">
        <v>0</v>
      </c>
      <c r="S34" s="35">
        <v>1</v>
      </c>
      <c r="T34" s="35">
        <v>0</v>
      </c>
      <c r="U34" s="35">
        <v>1</v>
      </c>
      <c r="V34" s="35">
        <v>0</v>
      </c>
      <c r="W34" s="35">
        <v>1</v>
      </c>
      <c r="X34" s="35">
        <v>0</v>
      </c>
      <c r="Y34" s="35">
        <v>0</v>
      </c>
      <c r="Z34" s="35">
        <v>1</v>
      </c>
      <c r="AA34" s="35">
        <v>1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9</v>
      </c>
      <c r="AJ34" s="37">
        <f t="shared" si="3"/>
        <v>1</v>
      </c>
      <c r="AK34" s="38">
        <f t="shared" si="4"/>
        <v>9</v>
      </c>
      <c r="AL34" s="71" t="s">
        <v>2120</v>
      </c>
      <c r="AO34" s="2">
        <f t="shared" si="5"/>
        <v>9</v>
      </c>
      <c r="AP34" s="2">
        <f t="shared" si="6"/>
        <v>3.6669999999999998</v>
      </c>
      <c r="AS34">
        <v>0</v>
      </c>
      <c r="AT34">
        <v>2.6669999999999998</v>
      </c>
      <c r="AW34" s="97">
        <f t="shared" si="7"/>
        <v>0</v>
      </c>
      <c r="AX34">
        <f t="shared" si="8"/>
        <v>2.6669999999999998</v>
      </c>
    </row>
    <row r="35" spans="2:50">
      <c r="B35" s="39" t="s">
        <v>1138</v>
      </c>
      <c r="C35" s="39" t="s">
        <v>1139</v>
      </c>
      <c r="D35" s="39">
        <v>43690</v>
      </c>
      <c r="E35" s="35">
        <v>0</v>
      </c>
      <c r="F35" s="35">
        <v>0</v>
      </c>
      <c r="G35" s="63">
        <v>0</v>
      </c>
      <c r="H35" s="63">
        <v>0</v>
      </c>
      <c r="I35" s="63">
        <v>1</v>
      </c>
      <c r="J35" s="63">
        <v>0</v>
      </c>
      <c r="K35" s="63">
        <v>0</v>
      </c>
      <c r="L35" s="63">
        <v>0</v>
      </c>
      <c r="M35" s="63">
        <v>1</v>
      </c>
      <c r="N35" s="63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2"/>
        <v>2</v>
      </c>
      <c r="AJ35" s="37">
        <f t="shared" si="3"/>
        <v>1</v>
      </c>
      <c r="AK35" s="38">
        <f t="shared" si="4"/>
        <v>2</v>
      </c>
      <c r="AL35" s="71" t="s">
        <v>2114</v>
      </c>
      <c r="AO35" s="2">
        <f t="shared" si="5"/>
        <v>2</v>
      </c>
      <c r="AP35" s="2">
        <f t="shared" si="6"/>
        <v>3.3330000000000002</v>
      </c>
      <c r="AS35">
        <v>0</v>
      </c>
      <c r="AT35">
        <v>2.6669999999999998</v>
      </c>
      <c r="AW35" s="97">
        <f t="shared" si="7"/>
        <v>0</v>
      </c>
      <c r="AX35">
        <f t="shared" si="8"/>
        <v>2.6669999999999998</v>
      </c>
    </row>
    <row r="36" spans="2:50">
      <c r="B36" s="39" t="s">
        <v>1140</v>
      </c>
      <c r="C36" s="39" t="s">
        <v>1141</v>
      </c>
      <c r="D36" s="39">
        <v>43690</v>
      </c>
      <c r="E36" s="35">
        <v>0</v>
      </c>
      <c r="F36" s="35">
        <v>0</v>
      </c>
      <c r="G36" s="63">
        <v>0</v>
      </c>
      <c r="H36" s="63">
        <v>0</v>
      </c>
      <c r="I36" s="63">
        <v>0</v>
      </c>
      <c r="J36" s="63">
        <v>1</v>
      </c>
      <c r="K36" s="63">
        <v>0</v>
      </c>
      <c r="L36" s="63">
        <v>0</v>
      </c>
      <c r="M36" s="63">
        <v>0</v>
      </c>
      <c r="N36" s="63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1</v>
      </c>
      <c r="AJ36" s="37">
        <f t="shared" si="3"/>
        <v>1</v>
      </c>
      <c r="AK36" s="38">
        <f t="shared" si="4"/>
        <v>1</v>
      </c>
      <c r="AL36" s="71" t="s">
        <v>2117</v>
      </c>
      <c r="AO36" s="2">
        <f t="shared" si="5"/>
        <v>1</v>
      </c>
      <c r="AP36" s="2">
        <f t="shared" si="6"/>
        <v>4</v>
      </c>
      <c r="AS36">
        <v>0</v>
      </c>
      <c r="AT36">
        <v>2.6669999999999998</v>
      </c>
      <c r="AW36" s="97">
        <f t="shared" si="7"/>
        <v>0</v>
      </c>
      <c r="AX36">
        <f t="shared" si="8"/>
        <v>2.6669999999999998</v>
      </c>
    </row>
    <row r="37" spans="2:50">
      <c r="B37" s="39" t="s">
        <v>1142</v>
      </c>
      <c r="C37" s="39" t="s">
        <v>1143</v>
      </c>
      <c r="D37" s="39">
        <v>43690</v>
      </c>
      <c r="E37" s="35">
        <v>0</v>
      </c>
      <c r="F37" s="35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2"/>
        <v>0</v>
      </c>
      <c r="AJ37" s="37">
        <f t="shared" si="3"/>
        <v>0</v>
      </c>
      <c r="AK37" s="38">
        <f t="shared" si="4"/>
        <v>0</v>
      </c>
      <c r="AL37" s="71" t="s">
        <v>2117</v>
      </c>
      <c r="AO37" s="2">
        <f t="shared" si="5"/>
        <v>0</v>
      </c>
      <c r="AP37" s="2">
        <f t="shared" si="6"/>
        <v>4</v>
      </c>
      <c r="AS37">
        <v>0</v>
      </c>
      <c r="AT37">
        <v>3</v>
      </c>
      <c r="AW37" s="97">
        <f t="shared" si="7"/>
        <v>0</v>
      </c>
      <c r="AX37">
        <f t="shared" si="8"/>
        <v>3</v>
      </c>
    </row>
    <row r="38" spans="2:50">
      <c r="B38" s="39" t="s">
        <v>1144</v>
      </c>
      <c r="C38" s="39" t="s">
        <v>1145</v>
      </c>
      <c r="D38" s="39">
        <v>43690</v>
      </c>
      <c r="E38" s="35">
        <v>0</v>
      </c>
      <c r="F38" s="35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0</v>
      </c>
      <c r="AJ38" s="37">
        <f t="shared" si="3"/>
        <v>0</v>
      </c>
      <c r="AK38" s="38">
        <f t="shared" si="4"/>
        <v>0</v>
      </c>
      <c r="AL38" s="71" t="s">
        <v>2117</v>
      </c>
      <c r="AO38" s="2">
        <f t="shared" si="5"/>
        <v>0</v>
      </c>
      <c r="AP38" s="2">
        <f t="shared" si="6"/>
        <v>4</v>
      </c>
      <c r="AS38">
        <v>0</v>
      </c>
      <c r="AT38">
        <v>3</v>
      </c>
      <c r="AW38" s="97">
        <f t="shared" si="7"/>
        <v>0</v>
      </c>
      <c r="AX38">
        <f t="shared" si="8"/>
        <v>3</v>
      </c>
    </row>
    <row r="39" spans="2:50">
      <c r="B39" s="39" t="s">
        <v>1146</v>
      </c>
      <c r="C39" s="39" t="s">
        <v>1147</v>
      </c>
      <c r="D39" s="39">
        <v>43690</v>
      </c>
      <c r="E39" s="35">
        <v>0</v>
      </c>
      <c r="F39" s="35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63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1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1</v>
      </c>
      <c r="AJ39" s="37">
        <f t="shared" si="3"/>
        <v>1</v>
      </c>
      <c r="AK39" s="38">
        <f t="shared" si="4"/>
        <v>1</v>
      </c>
      <c r="AL39" s="71" t="s">
        <v>2115</v>
      </c>
      <c r="AO39" s="2">
        <f t="shared" si="5"/>
        <v>1</v>
      </c>
      <c r="AP39" s="2">
        <f t="shared" si="6"/>
        <v>3</v>
      </c>
      <c r="AS39">
        <v>0</v>
      </c>
      <c r="AT39">
        <v>3</v>
      </c>
      <c r="AW39" s="97">
        <f t="shared" si="7"/>
        <v>0</v>
      </c>
      <c r="AX39">
        <f t="shared" si="8"/>
        <v>3</v>
      </c>
    </row>
    <row r="40" spans="2:50">
      <c r="B40" s="39" t="s">
        <v>1148</v>
      </c>
      <c r="C40" s="39" t="s">
        <v>1149</v>
      </c>
      <c r="D40" s="39">
        <v>43690</v>
      </c>
      <c r="E40" s="35">
        <v>0</v>
      </c>
      <c r="F40" s="35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0</v>
      </c>
      <c r="AJ40" s="37">
        <f t="shared" si="3"/>
        <v>0</v>
      </c>
      <c r="AK40" s="38">
        <f t="shared" si="4"/>
        <v>0</v>
      </c>
      <c r="AL40" s="71" t="s">
        <v>2119</v>
      </c>
      <c r="AO40" s="2">
        <f t="shared" si="5"/>
        <v>0</v>
      </c>
      <c r="AP40" s="2">
        <f t="shared" si="6"/>
        <v>2</v>
      </c>
      <c r="AS40">
        <v>0</v>
      </c>
      <c r="AT40">
        <v>3</v>
      </c>
      <c r="AW40" s="97">
        <f t="shared" si="7"/>
        <v>0</v>
      </c>
      <c r="AX40">
        <f t="shared" si="8"/>
        <v>3</v>
      </c>
    </row>
    <row r="41" spans="2:50">
      <c r="B41" s="39" t="s">
        <v>1150</v>
      </c>
      <c r="C41" s="39" t="s">
        <v>1151</v>
      </c>
      <c r="D41" s="39">
        <v>43690</v>
      </c>
      <c r="E41" s="35">
        <v>0</v>
      </c>
      <c r="F41" s="35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63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1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1</v>
      </c>
      <c r="AJ41" s="37">
        <f t="shared" si="3"/>
        <v>1</v>
      </c>
      <c r="AK41" s="38">
        <f t="shared" si="4"/>
        <v>1</v>
      </c>
      <c r="AL41" s="71" t="s">
        <v>2120</v>
      </c>
      <c r="AO41" s="2">
        <f t="shared" si="5"/>
        <v>1</v>
      </c>
      <c r="AP41" s="2">
        <f t="shared" si="6"/>
        <v>3.6669999999999998</v>
      </c>
      <c r="AS41">
        <v>0</v>
      </c>
      <c r="AT41">
        <v>3</v>
      </c>
      <c r="AW41" s="97">
        <f t="shared" si="7"/>
        <v>0</v>
      </c>
      <c r="AX41">
        <f t="shared" si="8"/>
        <v>3</v>
      </c>
    </row>
    <row r="42" spans="2:50">
      <c r="B42" s="39" t="s">
        <v>1152</v>
      </c>
      <c r="C42" s="39" t="s">
        <v>1153</v>
      </c>
      <c r="D42" s="39">
        <v>43690</v>
      </c>
      <c r="E42" s="35">
        <v>0</v>
      </c>
      <c r="F42" s="35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1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1</v>
      </c>
      <c r="AJ42" s="37">
        <f t="shared" si="3"/>
        <v>1</v>
      </c>
      <c r="AK42" s="38">
        <f t="shared" si="4"/>
        <v>1</v>
      </c>
      <c r="AL42" s="71" t="s">
        <v>2117</v>
      </c>
      <c r="AO42" s="2">
        <f t="shared" si="5"/>
        <v>1</v>
      </c>
      <c r="AP42" s="2">
        <f t="shared" si="6"/>
        <v>4</v>
      </c>
      <c r="AS42">
        <v>0</v>
      </c>
      <c r="AT42">
        <v>3</v>
      </c>
      <c r="AW42" s="97">
        <f t="shared" si="7"/>
        <v>0</v>
      </c>
      <c r="AX42">
        <f t="shared" si="8"/>
        <v>3</v>
      </c>
    </row>
    <row r="43" spans="2:50">
      <c r="B43" s="39" t="s">
        <v>1154</v>
      </c>
      <c r="C43" s="39" t="s">
        <v>1155</v>
      </c>
      <c r="D43" s="39">
        <v>43690</v>
      </c>
      <c r="E43" s="35">
        <v>0</v>
      </c>
      <c r="F43" s="35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0</v>
      </c>
      <c r="AJ43" s="37">
        <f t="shared" si="3"/>
        <v>0</v>
      </c>
      <c r="AK43" s="38">
        <f t="shared" si="4"/>
        <v>0</v>
      </c>
      <c r="AL43" s="71" t="s">
        <v>2117</v>
      </c>
      <c r="AO43" s="2">
        <f t="shared" si="5"/>
        <v>0</v>
      </c>
      <c r="AP43" s="2">
        <f t="shared" si="6"/>
        <v>4</v>
      </c>
      <c r="AS43">
        <v>0</v>
      </c>
      <c r="AT43">
        <v>3</v>
      </c>
      <c r="AW43" s="97">
        <f t="shared" si="7"/>
        <v>0</v>
      </c>
      <c r="AX43">
        <f t="shared" si="8"/>
        <v>3</v>
      </c>
    </row>
    <row r="44" spans="2:50">
      <c r="B44" s="39" t="s">
        <v>1156</v>
      </c>
      <c r="C44" s="39" t="s">
        <v>1157</v>
      </c>
      <c r="D44" s="39">
        <v>43690</v>
      </c>
      <c r="E44" s="35">
        <v>0</v>
      </c>
      <c r="F44" s="35">
        <v>0</v>
      </c>
      <c r="G44" s="63">
        <v>0</v>
      </c>
      <c r="H44" s="63">
        <v>0</v>
      </c>
      <c r="I44" s="63">
        <v>1</v>
      </c>
      <c r="J44" s="63">
        <v>0</v>
      </c>
      <c r="K44" s="63">
        <v>1</v>
      </c>
      <c r="L44" s="63">
        <v>0</v>
      </c>
      <c r="M44" s="63">
        <v>1</v>
      </c>
      <c r="N44" s="63">
        <v>0</v>
      </c>
      <c r="O44" s="35">
        <v>0</v>
      </c>
      <c r="P44" s="35">
        <v>0</v>
      </c>
      <c r="Q44" s="35">
        <v>0</v>
      </c>
      <c r="R44" s="35">
        <v>0</v>
      </c>
      <c r="S44" s="35">
        <v>1</v>
      </c>
      <c r="T44" s="35">
        <v>0</v>
      </c>
      <c r="U44" s="35">
        <v>1</v>
      </c>
      <c r="V44" s="35">
        <v>0</v>
      </c>
      <c r="W44" s="35">
        <v>1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6</v>
      </c>
      <c r="AJ44" s="37">
        <f t="shared" si="3"/>
        <v>1</v>
      </c>
      <c r="AK44" s="38">
        <f t="shared" si="4"/>
        <v>6</v>
      </c>
      <c r="AL44" s="71" t="s">
        <v>2117</v>
      </c>
      <c r="AO44" s="2">
        <f t="shared" si="5"/>
        <v>6</v>
      </c>
      <c r="AP44" s="2">
        <f t="shared" si="6"/>
        <v>4</v>
      </c>
      <c r="AS44">
        <v>0</v>
      </c>
      <c r="AT44">
        <v>3.3330000000000002</v>
      </c>
      <c r="AW44" s="97">
        <f t="shared" si="7"/>
        <v>0</v>
      </c>
      <c r="AX44">
        <f t="shared" si="8"/>
        <v>3.3330000000000002</v>
      </c>
    </row>
    <row r="45" spans="2:50">
      <c r="B45" s="39" t="s">
        <v>1158</v>
      </c>
      <c r="C45" s="39" t="s">
        <v>1159</v>
      </c>
      <c r="D45" s="39">
        <v>43690</v>
      </c>
      <c r="E45" s="35">
        <v>0</v>
      </c>
      <c r="F45" s="35">
        <v>0</v>
      </c>
      <c r="G45" s="63">
        <v>1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63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1</v>
      </c>
      <c r="AJ45" s="37">
        <f t="shared" si="3"/>
        <v>1</v>
      </c>
      <c r="AK45" s="38">
        <f t="shared" si="4"/>
        <v>1</v>
      </c>
      <c r="AL45" s="71" t="s">
        <v>2117</v>
      </c>
      <c r="AO45" s="2">
        <f t="shared" si="5"/>
        <v>1</v>
      </c>
      <c r="AP45" s="2">
        <f t="shared" si="6"/>
        <v>4</v>
      </c>
      <c r="AS45">
        <v>0</v>
      </c>
      <c r="AT45">
        <v>3.3330000000000002</v>
      </c>
      <c r="AW45" s="97">
        <f t="shared" si="7"/>
        <v>0</v>
      </c>
      <c r="AX45">
        <f t="shared" si="8"/>
        <v>3.3330000000000002</v>
      </c>
    </row>
    <row r="46" spans="2:50">
      <c r="B46" s="39" t="s">
        <v>1160</v>
      </c>
      <c r="C46" s="39" t="s">
        <v>1161</v>
      </c>
      <c r="D46" s="39">
        <v>43690</v>
      </c>
      <c r="E46" s="35">
        <v>0</v>
      </c>
      <c r="F46" s="35">
        <v>0</v>
      </c>
      <c r="G46" s="63">
        <v>0</v>
      </c>
      <c r="H46" s="63">
        <v>0</v>
      </c>
      <c r="I46" s="63">
        <v>1</v>
      </c>
      <c r="J46" s="63">
        <v>0</v>
      </c>
      <c r="K46" s="63">
        <v>0</v>
      </c>
      <c r="L46" s="63">
        <v>0</v>
      </c>
      <c r="M46" s="63">
        <v>1</v>
      </c>
      <c r="N46" s="63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2</v>
      </c>
      <c r="AJ46" s="37">
        <f t="shared" si="3"/>
        <v>1</v>
      </c>
      <c r="AK46" s="38">
        <f t="shared" si="4"/>
        <v>2</v>
      </c>
      <c r="AL46" s="71" t="s">
        <v>2115</v>
      </c>
      <c r="AO46" s="2">
        <f t="shared" si="5"/>
        <v>2</v>
      </c>
      <c r="AP46" s="2">
        <f t="shared" si="6"/>
        <v>3</v>
      </c>
      <c r="AS46">
        <v>0</v>
      </c>
      <c r="AT46">
        <v>3.3330000000000002</v>
      </c>
      <c r="AW46" s="97">
        <f t="shared" si="7"/>
        <v>0</v>
      </c>
      <c r="AX46">
        <f t="shared" si="8"/>
        <v>3.3330000000000002</v>
      </c>
    </row>
    <row r="47" spans="2:50">
      <c r="B47" s="39" t="s">
        <v>1162</v>
      </c>
      <c r="C47" s="39" t="s">
        <v>1163</v>
      </c>
      <c r="D47" s="39">
        <v>43690</v>
      </c>
      <c r="E47" s="35">
        <v>0</v>
      </c>
      <c r="F47" s="35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  <c r="AL47" s="71" t="s">
        <v>2117</v>
      </c>
      <c r="AO47" s="2">
        <f t="shared" si="5"/>
        <v>0</v>
      </c>
      <c r="AP47" s="2">
        <f t="shared" si="6"/>
        <v>4</v>
      </c>
      <c r="AS47">
        <v>0</v>
      </c>
      <c r="AT47">
        <v>3.3330000000000002</v>
      </c>
      <c r="AW47" s="97">
        <f t="shared" si="7"/>
        <v>0</v>
      </c>
      <c r="AX47">
        <f t="shared" si="8"/>
        <v>3.3330000000000002</v>
      </c>
    </row>
    <row r="48" spans="2:50">
      <c r="B48" s="39" t="s">
        <v>1164</v>
      </c>
      <c r="C48" s="39" t="s">
        <v>1165</v>
      </c>
      <c r="D48" s="39">
        <v>43690</v>
      </c>
      <c r="E48" s="35">
        <v>0</v>
      </c>
      <c r="F48" s="35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0</v>
      </c>
      <c r="AJ48" s="37">
        <f t="shared" si="3"/>
        <v>0</v>
      </c>
      <c r="AK48" s="38">
        <f t="shared" si="4"/>
        <v>0</v>
      </c>
      <c r="AL48" s="71" t="s">
        <v>2115</v>
      </c>
      <c r="AO48" s="2">
        <f t="shared" si="5"/>
        <v>0</v>
      </c>
      <c r="AP48" s="2">
        <f t="shared" si="6"/>
        <v>3</v>
      </c>
      <c r="AS48">
        <v>0</v>
      </c>
      <c r="AT48">
        <v>3.3330000000000002</v>
      </c>
      <c r="AW48" s="97">
        <f t="shared" si="7"/>
        <v>0</v>
      </c>
      <c r="AX48">
        <f t="shared" si="8"/>
        <v>3.3330000000000002</v>
      </c>
    </row>
    <row r="49" spans="2:50">
      <c r="B49" s="39" t="s">
        <v>1988</v>
      </c>
      <c r="C49" s="39" t="s">
        <v>1989</v>
      </c>
      <c r="D49" s="39">
        <v>43690</v>
      </c>
      <c r="E49" s="35">
        <v>0</v>
      </c>
      <c r="F49" s="35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0</v>
      </c>
      <c r="AJ49" s="37">
        <f t="shared" si="3"/>
        <v>0</v>
      </c>
      <c r="AK49" s="38">
        <f t="shared" si="4"/>
        <v>0</v>
      </c>
      <c r="AL49" s="71" t="s">
        <v>2117</v>
      </c>
      <c r="AO49" s="2">
        <f t="shared" si="5"/>
        <v>0</v>
      </c>
      <c r="AP49" s="2">
        <f t="shared" si="6"/>
        <v>4</v>
      </c>
      <c r="AS49">
        <v>0</v>
      </c>
      <c r="AT49">
        <v>3.6669999999999998</v>
      </c>
      <c r="AW49" s="97">
        <f t="shared" si="7"/>
        <v>0</v>
      </c>
      <c r="AX49">
        <f t="shared" si="8"/>
        <v>3.6669999999999998</v>
      </c>
    </row>
    <row r="50" spans="2:50">
      <c r="B50" s="39" t="s">
        <v>112</v>
      </c>
      <c r="C50" s="39" t="s">
        <v>113</v>
      </c>
      <c r="D50" s="39">
        <v>43690</v>
      </c>
      <c r="E50" s="35">
        <v>0</v>
      </c>
      <c r="F50" s="35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0</v>
      </c>
      <c r="AJ50" s="37">
        <f t="shared" si="3"/>
        <v>0</v>
      </c>
      <c r="AK50" s="38">
        <f t="shared" si="4"/>
        <v>0</v>
      </c>
      <c r="AL50" s="71" t="s">
        <v>2117</v>
      </c>
      <c r="AO50" s="2">
        <f t="shared" si="5"/>
        <v>0</v>
      </c>
      <c r="AP50" s="2">
        <f t="shared" si="6"/>
        <v>4</v>
      </c>
      <c r="AS50">
        <v>0</v>
      </c>
      <c r="AT50">
        <v>3.6669999999999998</v>
      </c>
      <c r="AW50" s="97">
        <f t="shared" si="7"/>
        <v>0</v>
      </c>
      <c r="AX50">
        <f t="shared" si="8"/>
        <v>3.6669999999999998</v>
      </c>
    </row>
    <row r="51" spans="2:50">
      <c r="B51" s="39" t="s">
        <v>1166</v>
      </c>
      <c r="C51" s="39" t="s">
        <v>1167</v>
      </c>
      <c r="D51" s="39">
        <v>43690</v>
      </c>
      <c r="E51" s="35">
        <v>0</v>
      </c>
      <c r="F51" s="35">
        <v>0</v>
      </c>
      <c r="G51" s="63">
        <v>0</v>
      </c>
      <c r="H51" s="63">
        <v>0</v>
      </c>
      <c r="I51" s="63">
        <v>1</v>
      </c>
      <c r="J51" s="63">
        <v>0</v>
      </c>
      <c r="K51" s="63">
        <v>1</v>
      </c>
      <c r="L51" s="63">
        <v>0</v>
      </c>
      <c r="M51" s="63">
        <v>0</v>
      </c>
      <c r="N51" s="63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2</v>
      </c>
      <c r="AJ51" s="37">
        <f t="shared" si="3"/>
        <v>1</v>
      </c>
      <c r="AK51" s="38">
        <f t="shared" si="4"/>
        <v>2</v>
      </c>
      <c r="AL51" s="71" t="s">
        <v>2117</v>
      </c>
      <c r="AO51" s="2">
        <f t="shared" si="5"/>
        <v>2</v>
      </c>
      <c r="AP51" s="2">
        <f t="shared" si="6"/>
        <v>4</v>
      </c>
      <c r="AS51">
        <v>0</v>
      </c>
      <c r="AT51">
        <v>3.6669999999999998</v>
      </c>
      <c r="AW51" s="97">
        <f t="shared" si="7"/>
        <v>0</v>
      </c>
      <c r="AX51">
        <f t="shared" si="8"/>
        <v>3.6669999999999998</v>
      </c>
    </row>
    <row r="52" spans="2:50">
      <c r="B52" s="39" t="s">
        <v>114</v>
      </c>
      <c r="C52" s="39" t="s">
        <v>115</v>
      </c>
      <c r="D52" s="39">
        <v>43690</v>
      </c>
      <c r="E52" s="35">
        <v>0</v>
      </c>
      <c r="F52" s="35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  <c r="AL52" s="71" t="s">
        <v>2120</v>
      </c>
      <c r="AO52" s="2">
        <f t="shared" si="5"/>
        <v>0</v>
      </c>
      <c r="AP52" s="2">
        <f t="shared" si="6"/>
        <v>3.6669999999999998</v>
      </c>
      <c r="AS52">
        <v>0</v>
      </c>
      <c r="AT52">
        <v>3.6669999999999998</v>
      </c>
      <c r="AW52" s="97">
        <f t="shared" si="7"/>
        <v>0</v>
      </c>
      <c r="AX52">
        <f t="shared" si="8"/>
        <v>3.6669999999999998</v>
      </c>
    </row>
    <row r="53" spans="2:50">
      <c r="B53" s="39" t="s">
        <v>1168</v>
      </c>
      <c r="C53" s="39" t="s">
        <v>1169</v>
      </c>
      <c r="D53" s="39">
        <v>43690</v>
      </c>
      <c r="E53" s="35">
        <v>0</v>
      </c>
      <c r="F53" s="35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0</v>
      </c>
      <c r="AJ53" s="37">
        <f t="shared" si="3"/>
        <v>0</v>
      </c>
      <c r="AK53" s="38">
        <f t="shared" si="4"/>
        <v>0</v>
      </c>
      <c r="AL53" s="71" t="s">
        <v>2117</v>
      </c>
      <c r="AO53" s="2">
        <f t="shared" si="5"/>
        <v>0</v>
      </c>
      <c r="AP53" s="2">
        <f t="shared" si="6"/>
        <v>4</v>
      </c>
      <c r="AS53">
        <v>0</v>
      </c>
      <c r="AT53">
        <v>3.6669999999999998</v>
      </c>
      <c r="AW53" s="97">
        <f t="shared" si="7"/>
        <v>0</v>
      </c>
      <c r="AX53">
        <f t="shared" si="8"/>
        <v>3.6669999999999998</v>
      </c>
    </row>
    <row r="54" spans="2:50">
      <c r="B54" s="39" t="s">
        <v>1170</v>
      </c>
      <c r="C54" s="39" t="s">
        <v>1171</v>
      </c>
      <c r="D54" s="39">
        <v>43690</v>
      </c>
      <c r="E54" s="35">
        <v>0</v>
      </c>
      <c r="F54" s="35">
        <v>0</v>
      </c>
      <c r="G54" s="63">
        <v>1</v>
      </c>
      <c r="H54" s="63">
        <v>0</v>
      </c>
      <c r="I54" s="63">
        <v>1</v>
      </c>
      <c r="J54" s="63">
        <v>0</v>
      </c>
      <c r="K54" s="63">
        <v>1</v>
      </c>
      <c r="L54" s="63">
        <v>0</v>
      </c>
      <c r="M54" s="63">
        <v>1</v>
      </c>
      <c r="N54" s="63">
        <v>0</v>
      </c>
      <c r="O54" s="35">
        <v>0</v>
      </c>
      <c r="P54" s="35">
        <v>0</v>
      </c>
      <c r="Q54" s="35">
        <v>0</v>
      </c>
      <c r="R54" s="35">
        <v>0</v>
      </c>
      <c r="S54" s="35">
        <v>1</v>
      </c>
      <c r="T54" s="35">
        <v>0</v>
      </c>
      <c r="U54" s="35">
        <v>1</v>
      </c>
      <c r="V54" s="35">
        <v>0</v>
      </c>
      <c r="W54" s="35">
        <v>1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1</v>
      </c>
      <c r="AD54" s="35">
        <v>0</v>
      </c>
      <c r="AE54" s="35">
        <v>1</v>
      </c>
      <c r="AF54" s="35">
        <v>0</v>
      </c>
      <c r="AG54" s="35">
        <v>0</v>
      </c>
      <c r="AH54" s="35">
        <v>0</v>
      </c>
      <c r="AI54" s="36">
        <f t="shared" si="2"/>
        <v>9</v>
      </c>
      <c r="AJ54" s="37">
        <f t="shared" si="3"/>
        <v>1</v>
      </c>
      <c r="AK54" s="38">
        <f t="shared" si="4"/>
        <v>9</v>
      </c>
      <c r="AL54" s="71" t="s">
        <v>2117</v>
      </c>
      <c r="AO54" s="2">
        <f t="shared" si="5"/>
        <v>9</v>
      </c>
      <c r="AP54" s="2">
        <f t="shared" si="6"/>
        <v>4</v>
      </c>
      <c r="AS54">
        <v>0</v>
      </c>
      <c r="AT54">
        <v>3.6669999999999998</v>
      </c>
      <c r="AW54" s="97">
        <f t="shared" si="7"/>
        <v>0</v>
      </c>
      <c r="AX54">
        <f t="shared" si="8"/>
        <v>3.6669999999999998</v>
      </c>
    </row>
    <row r="55" spans="2:50">
      <c r="B55" s="39" t="s">
        <v>1172</v>
      </c>
      <c r="C55" s="39" t="s">
        <v>1173</v>
      </c>
      <c r="D55" s="39">
        <v>43690</v>
      </c>
      <c r="E55" s="35">
        <v>0</v>
      </c>
      <c r="F55" s="35">
        <v>0</v>
      </c>
      <c r="G55" s="63">
        <v>0</v>
      </c>
      <c r="H55" s="63">
        <v>0</v>
      </c>
      <c r="I55" s="63">
        <v>0</v>
      </c>
      <c r="J55" s="63">
        <v>1</v>
      </c>
      <c r="K55" s="63">
        <v>0</v>
      </c>
      <c r="L55" s="63">
        <v>1</v>
      </c>
      <c r="M55" s="63">
        <v>0</v>
      </c>
      <c r="N55" s="63">
        <v>0</v>
      </c>
      <c r="O55" s="35">
        <v>0</v>
      </c>
      <c r="P55" s="35">
        <v>0</v>
      </c>
      <c r="Q55" s="35">
        <v>0</v>
      </c>
      <c r="R55" s="35">
        <v>1</v>
      </c>
      <c r="S55" s="35">
        <v>0</v>
      </c>
      <c r="T55" s="35">
        <v>0</v>
      </c>
      <c r="U55" s="35">
        <v>0</v>
      </c>
      <c r="V55" s="35">
        <v>1</v>
      </c>
      <c r="W55" s="35">
        <v>0</v>
      </c>
      <c r="X55" s="35">
        <v>1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1</v>
      </c>
      <c r="AE55" s="35">
        <v>0</v>
      </c>
      <c r="AF55" s="35">
        <v>1</v>
      </c>
      <c r="AG55" s="35">
        <v>0</v>
      </c>
      <c r="AH55" s="35">
        <v>0</v>
      </c>
      <c r="AI55" s="36">
        <f t="shared" si="2"/>
        <v>7</v>
      </c>
      <c r="AJ55" s="37">
        <f t="shared" si="3"/>
        <v>1</v>
      </c>
      <c r="AK55" s="38">
        <f t="shared" si="4"/>
        <v>7</v>
      </c>
      <c r="AL55" s="71" t="s">
        <v>2127</v>
      </c>
      <c r="AO55" s="2">
        <f t="shared" si="5"/>
        <v>7</v>
      </c>
      <c r="AP55" s="2">
        <f t="shared" si="6"/>
        <v>1.667</v>
      </c>
      <c r="AS55">
        <v>0</v>
      </c>
      <c r="AT55">
        <v>3.6669999999999998</v>
      </c>
      <c r="AW55" s="97">
        <f t="shared" si="7"/>
        <v>0</v>
      </c>
      <c r="AX55">
        <f t="shared" si="8"/>
        <v>3.6669999999999998</v>
      </c>
    </row>
    <row r="56" spans="2:50">
      <c r="B56" s="39" t="s">
        <v>1174</v>
      </c>
      <c r="C56" s="39" t="s">
        <v>1175</v>
      </c>
      <c r="D56" s="39">
        <v>43690</v>
      </c>
      <c r="E56" s="35">
        <v>0</v>
      </c>
      <c r="F56" s="35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  <c r="AL56" s="71" t="s">
        <v>2117</v>
      </c>
      <c r="AO56" s="2">
        <f t="shared" si="5"/>
        <v>0</v>
      </c>
      <c r="AP56" s="2">
        <f t="shared" si="6"/>
        <v>4</v>
      </c>
      <c r="AS56">
        <v>0</v>
      </c>
      <c r="AT56">
        <v>3.6669999999999998</v>
      </c>
      <c r="AW56" s="97">
        <f t="shared" si="7"/>
        <v>0</v>
      </c>
      <c r="AX56">
        <f t="shared" si="8"/>
        <v>3.6669999999999998</v>
      </c>
    </row>
    <row r="57" spans="2:50">
      <c r="B57" s="39" t="s">
        <v>1176</v>
      </c>
      <c r="C57" s="39" t="s">
        <v>1177</v>
      </c>
      <c r="D57" s="39">
        <v>43690</v>
      </c>
      <c r="E57" s="35">
        <v>0</v>
      </c>
      <c r="F57" s="35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1</v>
      </c>
      <c r="M57" s="63">
        <v>0</v>
      </c>
      <c r="N57" s="63">
        <v>1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2</v>
      </c>
      <c r="AJ57" s="37">
        <f t="shared" si="3"/>
        <v>1</v>
      </c>
      <c r="AK57" s="38">
        <f t="shared" si="4"/>
        <v>2</v>
      </c>
      <c r="AL57" s="71" t="s">
        <v>2117</v>
      </c>
      <c r="AO57" s="2">
        <f t="shared" si="5"/>
        <v>2</v>
      </c>
      <c r="AP57" s="2">
        <f t="shared" si="6"/>
        <v>4</v>
      </c>
      <c r="AS57">
        <v>0</v>
      </c>
      <c r="AT57">
        <v>3.6669999999999998</v>
      </c>
      <c r="AW57" s="97">
        <f t="shared" si="7"/>
        <v>0</v>
      </c>
      <c r="AX57">
        <f t="shared" si="8"/>
        <v>3.6669999999999998</v>
      </c>
    </row>
    <row r="58" spans="2:50">
      <c r="B58" s="39" t="s">
        <v>1178</v>
      </c>
      <c r="C58" s="39" t="s">
        <v>1179</v>
      </c>
      <c r="D58" s="39">
        <v>43690</v>
      </c>
      <c r="E58" s="35">
        <v>0</v>
      </c>
      <c r="F58" s="35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  <c r="AL58" s="71" t="s">
        <v>2120</v>
      </c>
      <c r="AO58" s="2">
        <f t="shared" si="5"/>
        <v>0</v>
      </c>
      <c r="AP58" s="2">
        <f t="shared" si="6"/>
        <v>3.6669999999999998</v>
      </c>
      <c r="AS58">
        <v>0</v>
      </c>
      <c r="AT58">
        <v>3.6669999999999998</v>
      </c>
      <c r="AW58" s="97">
        <f t="shared" si="7"/>
        <v>0</v>
      </c>
      <c r="AX58">
        <f t="shared" si="8"/>
        <v>3.6669999999999998</v>
      </c>
    </row>
    <row r="59" spans="2:50">
      <c r="B59" s="39" t="s">
        <v>1180</v>
      </c>
      <c r="C59" s="39" t="s">
        <v>1181</v>
      </c>
      <c r="D59" s="39">
        <v>43690</v>
      </c>
      <c r="E59" s="35">
        <v>0</v>
      </c>
      <c r="F59" s="35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63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  <c r="AL59" s="71" t="s">
        <v>2115</v>
      </c>
      <c r="AO59" s="2">
        <f t="shared" si="5"/>
        <v>0</v>
      </c>
      <c r="AP59" s="2">
        <f t="shared" si="6"/>
        <v>3</v>
      </c>
      <c r="AS59">
        <v>0</v>
      </c>
      <c r="AT59">
        <v>3.6669999999999998</v>
      </c>
      <c r="AW59" s="97">
        <f t="shared" si="7"/>
        <v>0</v>
      </c>
      <c r="AX59">
        <f t="shared" si="8"/>
        <v>3.6669999999999998</v>
      </c>
    </row>
    <row r="60" spans="2:50">
      <c r="B60" s="39" t="s">
        <v>1182</v>
      </c>
      <c r="C60" s="39" t="s">
        <v>1183</v>
      </c>
      <c r="D60" s="39">
        <v>43690</v>
      </c>
      <c r="E60" s="35">
        <v>0</v>
      </c>
      <c r="F60" s="35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0</v>
      </c>
      <c r="AJ60" s="37">
        <f t="shared" si="3"/>
        <v>0</v>
      </c>
      <c r="AK60" s="38">
        <f t="shared" si="4"/>
        <v>0</v>
      </c>
      <c r="AL60" s="71" t="s">
        <v>2120</v>
      </c>
      <c r="AO60" s="2">
        <f t="shared" si="5"/>
        <v>0</v>
      </c>
      <c r="AP60" s="2">
        <f t="shared" si="6"/>
        <v>3.6669999999999998</v>
      </c>
      <c r="AS60">
        <v>0</v>
      </c>
      <c r="AT60">
        <v>4</v>
      </c>
      <c r="AW60" s="97">
        <f t="shared" si="7"/>
        <v>0</v>
      </c>
      <c r="AX60">
        <f t="shared" si="8"/>
        <v>4</v>
      </c>
    </row>
    <row r="61" spans="2:50">
      <c r="B61" s="39" t="s">
        <v>1184</v>
      </c>
      <c r="C61" s="39" t="s">
        <v>1185</v>
      </c>
      <c r="D61" s="39">
        <v>43690</v>
      </c>
      <c r="E61" s="35">
        <v>0</v>
      </c>
      <c r="F61" s="35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1</v>
      </c>
      <c r="N61" s="63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1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2</v>
      </c>
      <c r="AJ61" s="37">
        <f t="shared" si="3"/>
        <v>1</v>
      </c>
      <c r="AK61" s="38">
        <f t="shared" si="4"/>
        <v>2</v>
      </c>
      <c r="AL61" s="71" t="s">
        <v>2117</v>
      </c>
      <c r="AO61" s="2">
        <f t="shared" si="5"/>
        <v>2</v>
      </c>
      <c r="AP61" s="2">
        <f t="shared" si="6"/>
        <v>4</v>
      </c>
      <c r="AS61">
        <v>0</v>
      </c>
      <c r="AT61">
        <v>4</v>
      </c>
      <c r="AW61" s="97">
        <f t="shared" si="7"/>
        <v>0</v>
      </c>
      <c r="AX61">
        <f t="shared" si="8"/>
        <v>4</v>
      </c>
    </row>
    <row r="62" spans="2:50">
      <c r="B62" s="39" t="s">
        <v>1186</v>
      </c>
      <c r="C62" s="39" t="s">
        <v>1187</v>
      </c>
      <c r="D62" s="39">
        <v>43690</v>
      </c>
      <c r="E62" s="35">
        <v>0</v>
      </c>
      <c r="F62" s="35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3">
        <v>1</v>
      </c>
      <c r="N62" s="63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1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2</v>
      </c>
      <c r="AJ62" s="37">
        <f t="shared" si="3"/>
        <v>1</v>
      </c>
      <c r="AK62" s="38">
        <f t="shared" si="4"/>
        <v>2</v>
      </c>
      <c r="AL62" s="71" t="s">
        <v>2117</v>
      </c>
      <c r="AO62" s="2">
        <f t="shared" si="5"/>
        <v>2</v>
      </c>
      <c r="AP62" s="2">
        <f t="shared" si="6"/>
        <v>4</v>
      </c>
      <c r="AS62">
        <v>0</v>
      </c>
      <c r="AT62">
        <v>4</v>
      </c>
      <c r="AW62" s="97">
        <f t="shared" si="7"/>
        <v>0</v>
      </c>
      <c r="AX62">
        <f t="shared" si="8"/>
        <v>4</v>
      </c>
    </row>
    <row r="63" spans="2:50">
      <c r="B63" s="39" t="s">
        <v>1990</v>
      </c>
      <c r="C63" s="39" t="s">
        <v>1991</v>
      </c>
      <c r="D63" s="39">
        <v>43690</v>
      </c>
      <c r="E63" s="35">
        <v>0</v>
      </c>
      <c r="F63" s="35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63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0</v>
      </c>
      <c r="AJ63" s="37">
        <f t="shared" si="3"/>
        <v>0</v>
      </c>
      <c r="AK63" s="38">
        <f t="shared" si="4"/>
        <v>0</v>
      </c>
      <c r="AL63" s="71" t="s">
        <v>2117</v>
      </c>
      <c r="AO63" s="2">
        <f t="shared" si="5"/>
        <v>0</v>
      </c>
      <c r="AP63" s="2">
        <f t="shared" si="6"/>
        <v>4</v>
      </c>
      <c r="AS63">
        <v>0</v>
      </c>
      <c r="AT63">
        <v>4</v>
      </c>
      <c r="AW63" s="97">
        <f t="shared" si="7"/>
        <v>0</v>
      </c>
      <c r="AX63">
        <f t="shared" si="8"/>
        <v>4</v>
      </c>
    </row>
    <row r="64" spans="2:50">
      <c r="B64" s="39" t="s">
        <v>1188</v>
      </c>
      <c r="C64" s="39" t="s">
        <v>1189</v>
      </c>
      <c r="D64" s="39">
        <v>43690</v>
      </c>
      <c r="E64" s="35">
        <v>0</v>
      </c>
      <c r="F64" s="35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  <c r="AL64" s="71" t="s">
        <v>2114</v>
      </c>
      <c r="AO64" s="2">
        <f t="shared" si="5"/>
        <v>0</v>
      </c>
      <c r="AP64" s="2">
        <f t="shared" si="6"/>
        <v>3.3330000000000002</v>
      </c>
      <c r="AS64">
        <v>0</v>
      </c>
      <c r="AT64">
        <v>4</v>
      </c>
      <c r="AW64" s="97">
        <f t="shared" si="7"/>
        <v>0</v>
      </c>
      <c r="AX64">
        <f t="shared" si="8"/>
        <v>4</v>
      </c>
    </row>
    <row r="65" spans="2:50">
      <c r="B65" s="39" t="s">
        <v>1190</v>
      </c>
      <c r="C65" s="39" t="s">
        <v>1191</v>
      </c>
      <c r="D65" s="39">
        <v>43690</v>
      </c>
      <c r="E65" s="35">
        <v>0</v>
      </c>
      <c r="F65" s="35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3">
        <v>1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1</v>
      </c>
      <c r="AJ65" s="37">
        <f t="shared" si="3"/>
        <v>1</v>
      </c>
      <c r="AK65" s="38">
        <f t="shared" si="4"/>
        <v>1</v>
      </c>
      <c r="AL65" s="71" t="s">
        <v>2120</v>
      </c>
      <c r="AO65" s="2">
        <f t="shared" si="5"/>
        <v>1</v>
      </c>
      <c r="AP65" s="2">
        <f t="shared" si="6"/>
        <v>3.6669999999999998</v>
      </c>
      <c r="AS65">
        <v>0</v>
      </c>
      <c r="AT65">
        <v>4</v>
      </c>
      <c r="AW65" s="97">
        <f t="shared" si="7"/>
        <v>0</v>
      </c>
      <c r="AX65">
        <f t="shared" si="8"/>
        <v>4</v>
      </c>
    </row>
    <row r="66" spans="2:50">
      <c r="B66" s="39" t="s">
        <v>1192</v>
      </c>
      <c r="C66" s="39" t="s">
        <v>1193</v>
      </c>
      <c r="D66" s="39">
        <v>43690</v>
      </c>
      <c r="E66" s="35">
        <v>0</v>
      </c>
      <c r="F66" s="35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  <c r="AL66" s="71" t="s">
        <v>2114</v>
      </c>
      <c r="AO66" s="2">
        <f t="shared" si="5"/>
        <v>0</v>
      </c>
      <c r="AP66" s="2">
        <f t="shared" si="6"/>
        <v>3.3330000000000002</v>
      </c>
      <c r="AS66">
        <v>0</v>
      </c>
      <c r="AT66">
        <v>4</v>
      </c>
      <c r="AW66" s="97">
        <f t="shared" si="7"/>
        <v>0</v>
      </c>
      <c r="AX66">
        <f t="shared" si="8"/>
        <v>4</v>
      </c>
    </row>
    <row r="67" spans="2:50">
      <c r="B67" s="39" t="s">
        <v>1194</v>
      </c>
      <c r="C67" s="39" t="s">
        <v>1195</v>
      </c>
      <c r="D67" s="39">
        <v>43690</v>
      </c>
      <c r="E67" s="35">
        <v>0</v>
      </c>
      <c r="F67" s="35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0</v>
      </c>
      <c r="AJ67" s="37">
        <f t="shared" si="3"/>
        <v>0</v>
      </c>
      <c r="AK67" s="38">
        <f t="shared" si="4"/>
        <v>0</v>
      </c>
      <c r="AL67" s="71" t="s">
        <v>2117</v>
      </c>
      <c r="AO67" s="2">
        <f t="shared" si="5"/>
        <v>0</v>
      </c>
      <c r="AP67" s="2">
        <f t="shared" si="6"/>
        <v>4</v>
      </c>
      <c r="AS67">
        <v>0</v>
      </c>
      <c r="AT67">
        <v>4</v>
      </c>
      <c r="AW67" s="97">
        <f t="shared" si="7"/>
        <v>0</v>
      </c>
      <c r="AX67">
        <f t="shared" si="8"/>
        <v>4</v>
      </c>
    </row>
    <row r="68" spans="2:50">
      <c r="B68" s="39" t="s">
        <v>1196</v>
      </c>
      <c r="C68" s="39" t="s">
        <v>1197</v>
      </c>
      <c r="D68" s="39">
        <v>43690</v>
      </c>
      <c r="E68" s="35">
        <v>0</v>
      </c>
      <c r="F68" s="35">
        <v>0</v>
      </c>
      <c r="G68" s="63">
        <v>1</v>
      </c>
      <c r="H68" s="63">
        <v>0</v>
      </c>
      <c r="I68" s="63">
        <v>1</v>
      </c>
      <c r="J68" s="63">
        <v>0</v>
      </c>
      <c r="K68" s="63">
        <v>0</v>
      </c>
      <c r="L68" s="63">
        <v>0</v>
      </c>
      <c r="M68" s="63">
        <v>1</v>
      </c>
      <c r="N68" s="63">
        <v>0</v>
      </c>
      <c r="O68" s="35">
        <v>0</v>
      </c>
      <c r="P68" s="35">
        <v>0</v>
      </c>
      <c r="Q68" s="35">
        <v>1</v>
      </c>
      <c r="R68" s="35">
        <v>0</v>
      </c>
      <c r="S68" s="35">
        <v>1</v>
      </c>
      <c r="T68" s="35">
        <v>0</v>
      </c>
      <c r="U68" s="35">
        <v>1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6</v>
      </c>
      <c r="AJ68" s="37">
        <f t="shared" si="3"/>
        <v>1</v>
      </c>
      <c r="AK68" s="38">
        <f t="shared" si="4"/>
        <v>6</v>
      </c>
      <c r="AL68" s="71" t="s">
        <v>2117</v>
      </c>
      <c r="AO68" s="2">
        <f t="shared" si="5"/>
        <v>6</v>
      </c>
      <c r="AP68" s="2">
        <f t="shared" si="6"/>
        <v>4</v>
      </c>
      <c r="AS68">
        <v>0</v>
      </c>
      <c r="AT68">
        <v>4</v>
      </c>
      <c r="AW68" s="97">
        <f t="shared" si="7"/>
        <v>0</v>
      </c>
      <c r="AX68">
        <f t="shared" si="8"/>
        <v>4</v>
      </c>
    </row>
    <row r="69" spans="2:50">
      <c r="B69" s="39" t="s">
        <v>1198</v>
      </c>
      <c r="C69" s="39" t="s">
        <v>1199</v>
      </c>
      <c r="D69" s="39">
        <v>43690</v>
      </c>
      <c r="E69" s="35">
        <v>0</v>
      </c>
      <c r="F69" s="35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0</v>
      </c>
      <c r="AJ69" s="37">
        <f t="shared" si="3"/>
        <v>0</v>
      </c>
      <c r="AK69" s="38">
        <f t="shared" si="4"/>
        <v>0</v>
      </c>
      <c r="AL69" s="71" t="s">
        <v>2120</v>
      </c>
      <c r="AO69" s="2">
        <f t="shared" si="5"/>
        <v>0</v>
      </c>
      <c r="AP69" s="2">
        <f t="shared" si="6"/>
        <v>3.6669999999999998</v>
      </c>
      <c r="AS69">
        <v>0</v>
      </c>
      <c r="AT69">
        <v>4</v>
      </c>
      <c r="AW69" s="97">
        <f t="shared" si="7"/>
        <v>0</v>
      </c>
      <c r="AX69">
        <f t="shared" si="8"/>
        <v>4</v>
      </c>
    </row>
    <row r="70" spans="2:50">
      <c r="B70" s="39" t="s">
        <v>1200</v>
      </c>
      <c r="C70" s="39" t="s">
        <v>1201</v>
      </c>
      <c r="D70" s="39">
        <v>43690</v>
      </c>
      <c r="E70" s="35">
        <v>0</v>
      </c>
      <c r="F70" s="35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  <c r="AL70" s="71" t="s">
        <v>2120</v>
      </c>
      <c r="AO70" s="2">
        <f t="shared" si="5"/>
        <v>0</v>
      </c>
      <c r="AP70" s="2">
        <f t="shared" si="6"/>
        <v>3.6669999999999998</v>
      </c>
      <c r="AS70">
        <v>0</v>
      </c>
      <c r="AT70">
        <v>4</v>
      </c>
      <c r="AW70" s="97">
        <f t="shared" si="7"/>
        <v>0</v>
      </c>
      <c r="AX70">
        <f t="shared" si="8"/>
        <v>4</v>
      </c>
    </row>
    <row r="71" spans="2:50">
      <c r="B71" s="39" t="s">
        <v>1202</v>
      </c>
      <c r="C71" s="39" t="s">
        <v>1203</v>
      </c>
      <c r="D71" s="39">
        <v>43690</v>
      </c>
      <c r="E71" s="35">
        <v>0</v>
      </c>
      <c r="F71" s="35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0</v>
      </c>
      <c r="AJ71" s="37">
        <f t="shared" si="3"/>
        <v>0</v>
      </c>
      <c r="AK71" s="38">
        <f t="shared" si="4"/>
        <v>0</v>
      </c>
      <c r="AL71" s="71" t="s">
        <v>2114</v>
      </c>
      <c r="AO71" s="2">
        <f t="shared" si="5"/>
        <v>0</v>
      </c>
      <c r="AP71" s="2">
        <f t="shared" si="6"/>
        <v>3.3330000000000002</v>
      </c>
      <c r="AS71">
        <v>0</v>
      </c>
      <c r="AT71">
        <v>4</v>
      </c>
      <c r="AW71" s="97">
        <f t="shared" si="7"/>
        <v>0</v>
      </c>
      <c r="AX71">
        <f t="shared" si="8"/>
        <v>4</v>
      </c>
    </row>
    <row r="72" spans="2:50">
      <c r="B72" s="39" t="s">
        <v>1204</v>
      </c>
      <c r="C72" s="39" t="s">
        <v>1205</v>
      </c>
      <c r="D72" s="39">
        <v>43690</v>
      </c>
      <c r="E72" s="35">
        <v>0</v>
      </c>
      <c r="F72" s="35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  <c r="AL72" s="71" t="s">
        <v>2116</v>
      </c>
      <c r="AO72" s="2">
        <f t="shared" si="5"/>
        <v>0</v>
      </c>
      <c r="AP72" s="2">
        <f t="shared" si="6"/>
        <v>2.6669999999999998</v>
      </c>
      <c r="AS72">
        <v>0</v>
      </c>
      <c r="AT72">
        <v>4</v>
      </c>
      <c r="AW72" s="97">
        <f t="shared" si="7"/>
        <v>0</v>
      </c>
      <c r="AX72">
        <f t="shared" si="8"/>
        <v>4</v>
      </c>
    </row>
    <row r="73" spans="2:50">
      <c r="B73" s="39" t="s">
        <v>1206</v>
      </c>
      <c r="C73" s="39" t="s">
        <v>1207</v>
      </c>
      <c r="D73" s="39">
        <v>43690</v>
      </c>
      <c r="E73" s="35">
        <v>0</v>
      </c>
      <c r="F73" s="35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0</v>
      </c>
      <c r="AJ73" s="37">
        <f t="shared" si="3"/>
        <v>0</v>
      </c>
      <c r="AK73" s="38">
        <f t="shared" si="4"/>
        <v>0</v>
      </c>
      <c r="AL73" s="71" t="s">
        <v>2115</v>
      </c>
      <c r="AO73" s="2">
        <f t="shared" si="5"/>
        <v>0</v>
      </c>
      <c r="AP73" s="2">
        <f t="shared" si="6"/>
        <v>3</v>
      </c>
      <c r="AS73">
        <v>0</v>
      </c>
      <c r="AT73">
        <v>4</v>
      </c>
      <c r="AW73" s="97">
        <f t="shared" si="7"/>
        <v>0</v>
      </c>
      <c r="AX73">
        <f t="shared" si="8"/>
        <v>4</v>
      </c>
    </row>
    <row r="74" spans="2:50">
      <c r="B74" s="39" t="s">
        <v>1208</v>
      </c>
      <c r="C74" s="39" t="s">
        <v>1209</v>
      </c>
      <c r="D74" s="39">
        <v>43690</v>
      </c>
      <c r="E74" s="35">
        <v>0</v>
      </c>
      <c r="F74" s="35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  <c r="AL74" s="71" t="s">
        <v>2113</v>
      </c>
      <c r="AO74" s="2">
        <f t="shared" si="5"/>
        <v>0</v>
      </c>
      <c r="AP74" s="2" t="str">
        <f t="shared" si="6"/>
        <v>QQQ</v>
      </c>
      <c r="AS74">
        <v>0</v>
      </c>
      <c r="AT74">
        <v>4</v>
      </c>
      <c r="AW74" s="97">
        <f t="shared" si="7"/>
        <v>0</v>
      </c>
      <c r="AX74">
        <f t="shared" si="8"/>
        <v>4</v>
      </c>
    </row>
    <row r="75" spans="2:50">
      <c r="B75" s="39" t="s">
        <v>1210</v>
      </c>
      <c r="C75" s="39" t="s">
        <v>1211</v>
      </c>
      <c r="D75" s="39">
        <v>43690</v>
      </c>
      <c r="E75" s="35">
        <v>0</v>
      </c>
      <c r="F75" s="35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1</v>
      </c>
      <c r="N75" s="63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1</v>
      </c>
      <c r="AJ75" s="37">
        <f t="shared" si="3"/>
        <v>1</v>
      </c>
      <c r="AK75" s="38">
        <f t="shared" si="4"/>
        <v>1</v>
      </c>
      <c r="AL75" s="71" t="s">
        <v>2115</v>
      </c>
      <c r="AO75" s="2">
        <f t="shared" si="5"/>
        <v>1</v>
      </c>
      <c r="AP75" s="2">
        <f t="shared" si="6"/>
        <v>3</v>
      </c>
      <c r="AS75">
        <v>0</v>
      </c>
      <c r="AT75">
        <v>4</v>
      </c>
      <c r="AW75" s="97">
        <f t="shared" si="7"/>
        <v>0</v>
      </c>
      <c r="AX75">
        <f t="shared" si="8"/>
        <v>4</v>
      </c>
    </row>
    <row r="76" spans="2:50">
      <c r="B76" s="39" t="s">
        <v>1212</v>
      </c>
      <c r="C76" s="39" t="s">
        <v>1213</v>
      </c>
      <c r="D76" s="39">
        <v>43690</v>
      </c>
      <c r="E76" s="35">
        <v>0</v>
      </c>
      <c r="F76" s="35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1</v>
      </c>
      <c r="M76" s="63">
        <v>0</v>
      </c>
      <c r="N76" s="63">
        <v>1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2</v>
      </c>
      <c r="AJ76" s="37">
        <f t="shared" si="3"/>
        <v>1</v>
      </c>
      <c r="AK76" s="38">
        <f t="shared" si="4"/>
        <v>2</v>
      </c>
      <c r="AL76" s="71" t="s">
        <v>2117</v>
      </c>
      <c r="AO76" s="2">
        <f t="shared" si="5"/>
        <v>2</v>
      </c>
      <c r="AP76" s="2">
        <f t="shared" si="6"/>
        <v>4</v>
      </c>
      <c r="AS76">
        <v>0</v>
      </c>
      <c r="AT76">
        <v>4</v>
      </c>
      <c r="AW76" s="97">
        <f t="shared" si="7"/>
        <v>0</v>
      </c>
      <c r="AX76">
        <f t="shared" si="8"/>
        <v>4</v>
      </c>
    </row>
    <row r="77" spans="2:50">
      <c r="B77" s="39" t="s">
        <v>1992</v>
      </c>
      <c r="C77" s="39" t="s">
        <v>1993</v>
      </c>
      <c r="D77" s="39">
        <v>43690</v>
      </c>
      <c r="E77" s="35">
        <v>0</v>
      </c>
      <c r="F77" s="35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0</v>
      </c>
      <c r="AJ77" s="37">
        <f t="shared" si="3"/>
        <v>0</v>
      </c>
      <c r="AK77" s="38">
        <f t="shared" si="4"/>
        <v>0</v>
      </c>
      <c r="AL77" s="71" t="s">
        <v>2117</v>
      </c>
      <c r="AO77" s="2">
        <f t="shared" si="5"/>
        <v>0</v>
      </c>
      <c r="AP77" s="2">
        <f t="shared" si="6"/>
        <v>4</v>
      </c>
      <c r="AS77">
        <v>0</v>
      </c>
      <c r="AT77">
        <v>4</v>
      </c>
      <c r="AW77" s="97">
        <f t="shared" si="7"/>
        <v>0</v>
      </c>
      <c r="AX77">
        <f t="shared" si="8"/>
        <v>4</v>
      </c>
    </row>
    <row r="78" spans="2:50">
      <c r="B78" s="39" t="s">
        <v>1214</v>
      </c>
      <c r="C78" s="39" t="s">
        <v>1215</v>
      </c>
      <c r="D78" s="39">
        <v>43690</v>
      </c>
      <c r="E78" s="35">
        <v>0</v>
      </c>
      <c r="F78" s="35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  <c r="AL78" s="71" t="s">
        <v>2117</v>
      </c>
      <c r="AO78" s="2">
        <f t="shared" si="5"/>
        <v>0</v>
      </c>
      <c r="AP78" s="2">
        <f t="shared" si="6"/>
        <v>4</v>
      </c>
      <c r="AS78">
        <v>0</v>
      </c>
      <c r="AT78">
        <v>4</v>
      </c>
      <c r="AW78" s="97">
        <f t="shared" si="7"/>
        <v>0</v>
      </c>
      <c r="AX78">
        <f t="shared" si="8"/>
        <v>4</v>
      </c>
    </row>
    <row r="79" spans="2:50">
      <c r="B79" s="39" t="s">
        <v>1216</v>
      </c>
      <c r="C79" s="39" t="s">
        <v>1217</v>
      </c>
      <c r="D79" s="39">
        <v>43690</v>
      </c>
      <c r="E79" s="35">
        <v>0</v>
      </c>
      <c r="F79" s="35">
        <v>0</v>
      </c>
      <c r="G79" s="63">
        <v>1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63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1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2</v>
      </c>
      <c r="AJ79" s="37">
        <f t="shared" si="3"/>
        <v>1</v>
      </c>
      <c r="AK79" s="38">
        <f t="shared" si="4"/>
        <v>2</v>
      </c>
      <c r="AL79" s="71" t="s">
        <v>2117</v>
      </c>
      <c r="AO79" s="2">
        <f t="shared" si="5"/>
        <v>2</v>
      </c>
      <c r="AP79" s="2">
        <f t="shared" si="6"/>
        <v>4</v>
      </c>
      <c r="AS79">
        <v>0</v>
      </c>
      <c r="AT79">
        <v>4</v>
      </c>
      <c r="AW79" s="97">
        <f t="shared" si="7"/>
        <v>0</v>
      </c>
      <c r="AX79">
        <f t="shared" si="8"/>
        <v>4</v>
      </c>
    </row>
    <row r="80" spans="2:50">
      <c r="B80" s="39" t="s">
        <v>1218</v>
      </c>
      <c r="C80" s="39" t="s">
        <v>1219</v>
      </c>
      <c r="D80" s="39">
        <v>43690</v>
      </c>
      <c r="E80" s="35">
        <v>0</v>
      </c>
      <c r="F80" s="35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0</v>
      </c>
      <c r="AJ80" s="37">
        <f t="shared" si="3"/>
        <v>0</v>
      </c>
      <c r="AK80" s="38">
        <f t="shared" si="4"/>
        <v>0</v>
      </c>
      <c r="AL80" s="71" t="s">
        <v>2117</v>
      </c>
      <c r="AO80" s="2">
        <f t="shared" si="5"/>
        <v>0</v>
      </c>
      <c r="AP80" s="2">
        <f t="shared" si="6"/>
        <v>4</v>
      </c>
      <c r="AS80">
        <v>0</v>
      </c>
      <c r="AT80">
        <v>4</v>
      </c>
      <c r="AW80" s="97">
        <f t="shared" si="7"/>
        <v>0</v>
      </c>
      <c r="AX80">
        <f t="shared" si="8"/>
        <v>4</v>
      </c>
    </row>
    <row r="81" spans="2:50">
      <c r="B81" s="39" t="s">
        <v>1220</v>
      </c>
      <c r="C81" s="39" t="s">
        <v>1221</v>
      </c>
      <c r="D81" s="39">
        <v>43690</v>
      </c>
      <c r="E81" s="35">
        <v>0</v>
      </c>
      <c r="F81" s="35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  <c r="AL81" s="71" t="s">
        <v>2117</v>
      </c>
      <c r="AO81" s="2">
        <f t="shared" si="5"/>
        <v>0</v>
      </c>
      <c r="AP81" s="2">
        <f t="shared" si="6"/>
        <v>4</v>
      </c>
      <c r="AS81">
        <v>0</v>
      </c>
      <c r="AT81">
        <v>4</v>
      </c>
      <c r="AW81" s="97">
        <f t="shared" si="7"/>
        <v>0</v>
      </c>
      <c r="AX81">
        <f t="shared" si="8"/>
        <v>4</v>
      </c>
    </row>
    <row r="82" spans="2:50">
      <c r="B82" s="39" t="s">
        <v>1222</v>
      </c>
      <c r="C82" s="39" t="s">
        <v>1223</v>
      </c>
      <c r="D82" s="39">
        <v>43690</v>
      </c>
      <c r="E82" s="35">
        <v>0</v>
      </c>
      <c r="F82" s="35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0</v>
      </c>
      <c r="AJ82" s="37">
        <f t="shared" si="3"/>
        <v>0</v>
      </c>
      <c r="AK82" s="38">
        <f t="shared" si="4"/>
        <v>0</v>
      </c>
      <c r="AL82" s="71" t="s">
        <v>2117</v>
      </c>
      <c r="AO82" s="2">
        <f t="shared" si="5"/>
        <v>0</v>
      </c>
      <c r="AP82" s="2">
        <f t="shared" si="6"/>
        <v>4</v>
      </c>
      <c r="AS82">
        <v>0</v>
      </c>
      <c r="AT82">
        <v>4</v>
      </c>
      <c r="AW82" s="97">
        <f t="shared" si="7"/>
        <v>0</v>
      </c>
      <c r="AX82">
        <f t="shared" si="8"/>
        <v>4</v>
      </c>
    </row>
    <row r="83" spans="2:50">
      <c r="B83" s="39" t="s">
        <v>1224</v>
      </c>
      <c r="C83" s="39" t="s">
        <v>1225</v>
      </c>
      <c r="D83" s="39">
        <v>43690</v>
      </c>
      <c r="E83" s="35">
        <v>0</v>
      </c>
      <c r="F83" s="35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0</v>
      </c>
      <c r="AJ83" s="37">
        <f t="shared" si="3"/>
        <v>0</v>
      </c>
      <c r="AK83" s="38">
        <f t="shared" si="4"/>
        <v>0</v>
      </c>
      <c r="AL83" s="71" t="s">
        <v>2119</v>
      </c>
      <c r="AO83" s="2">
        <f t="shared" si="5"/>
        <v>0</v>
      </c>
      <c r="AP83" s="2">
        <f t="shared" si="6"/>
        <v>2</v>
      </c>
      <c r="AS83">
        <v>0</v>
      </c>
      <c r="AT83">
        <v>4</v>
      </c>
      <c r="AW83" s="97">
        <f t="shared" si="7"/>
        <v>0</v>
      </c>
      <c r="AX83">
        <f t="shared" si="8"/>
        <v>4</v>
      </c>
    </row>
    <row r="84" spans="2:50">
      <c r="B84" s="39" t="s">
        <v>1226</v>
      </c>
      <c r="C84" s="39" t="s">
        <v>1227</v>
      </c>
      <c r="D84" s="39">
        <v>43690</v>
      </c>
      <c r="E84" s="35">
        <v>0</v>
      </c>
      <c r="F84" s="35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0</v>
      </c>
      <c r="AJ84" s="37">
        <f t="shared" si="3"/>
        <v>0</v>
      </c>
      <c r="AK84" s="38">
        <f t="shared" si="4"/>
        <v>0</v>
      </c>
      <c r="AL84" s="71" t="s">
        <v>2117</v>
      </c>
      <c r="AO84" s="2">
        <f t="shared" si="5"/>
        <v>0</v>
      </c>
      <c r="AP84" s="2">
        <f t="shared" si="6"/>
        <v>4</v>
      </c>
      <c r="AS84">
        <v>0</v>
      </c>
      <c r="AT84">
        <v>4</v>
      </c>
      <c r="AW84" s="97">
        <f t="shared" si="7"/>
        <v>0</v>
      </c>
      <c r="AX84">
        <f t="shared" si="8"/>
        <v>4</v>
      </c>
    </row>
    <row r="85" spans="2:50">
      <c r="B85" s="39" t="s">
        <v>1228</v>
      </c>
      <c r="C85" s="39" t="s">
        <v>1229</v>
      </c>
      <c r="D85" s="39">
        <v>43690</v>
      </c>
      <c r="E85" s="35">
        <v>0</v>
      </c>
      <c r="F85" s="35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0</v>
      </c>
      <c r="AJ85" s="37">
        <f t="shared" si="3"/>
        <v>0</v>
      </c>
      <c r="AK85" s="38">
        <f t="shared" si="4"/>
        <v>0</v>
      </c>
      <c r="AL85" s="71" t="s">
        <v>2127</v>
      </c>
      <c r="AO85" s="2">
        <f t="shared" si="5"/>
        <v>0</v>
      </c>
      <c r="AP85" s="2">
        <f t="shared" si="6"/>
        <v>1.667</v>
      </c>
      <c r="AS85">
        <v>1</v>
      </c>
      <c r="AT85">
        <v>3</v>
      </c>
      <c r="AW85" s="97">
        <f t="shared" si="7"/>
        <v>7.6923076923076927E-2</v>
      </c>
      <c r="AX85">
        <f t="shared" si="8"/>
        <v>3</v>
      </c>
    </row>
    <row r="86" spans="2:50">
      <c r="B86" s="39" t="s">
        <v>1230</v>
      </c>
      <c r="C86" s="39" t="s">
        <v>1231</v>
      </c>
      <c r="D86" s="39">
        <v>43690</v>
      </c>
      <c r="E86" s="35">
        <v>0</v>
      </c>
      <c r="F86" s="35">
        <v>0</v>
      </c>
      <c r="G86" s="63">
        <v>1</v>
      </c>
      <c r="H86" s="63">
        <v>0</v>
      </c>
      <c r="I86" s="63">
        <v>1</v>
      </c>
      <c r="J86" s="63">
        <v>0</v>
      </c>
      <c r="K86" s="63">
        <v>1</v>
      </c>
      <c r="L86" s="63">
        <v>0</v>
      </c>
      <c r="M86" s="63">
        <v>1</v>
      </c>
      <c r="N86" s="63">
        <v>0</v>
      </c>
      <c r="O86" s="35">
        <v>0</v>
      </c>
      <c r="P86" s="35">
        <v>0</v>
      </c>
      <c r="Q86" s="35">
        <v>1</v>
      </c>
      <c r="R86" s="35">
        <v>0</v>
      </c>
      <c r="S86" s="35">
        <v>1</v>
      </c>
      <c r="T86" s="35">
        <v>0</v>
      </c>
      <c r="U86" s="35">
        <v>0</v>
      </c>
      <c r="V86" s="35">
        <v>0</v>
      </c>
      <c r="W86" s="35">
        <v>1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2"/>
        <v>7</v>
      </c>
      <c r="AJ86" s="37">
        <f t="shared" si="3"/>
        <v>1</v>
      </c>
      <c r="AK86" s="38">
        <f t="shared" si="4"/>
        <v>7</v>
      </c>
      <c r="AL86" s="71" t="s">
        <v>2117</v>
      </c>
      <c r="AO86" s="2">
        <f t="shared" si="5"/>
        <v>7</v>
      </c>
      <c r="AP86" s="2">
        <f t="shared" si="6"/>
        <v>4</v>
      </c>
      <c r="AS86">
        <v>1</v>
      </c>
      <c r="AT86">
        <v>3</v>
      </c>
      <c r="AW86" s="97">
        <f t="shared" si="7"/>
        <v>7.6923076923076927E-2</v>
      </c>
      <c r="AX86">
        <f t="shared" si="8"/>
        <v>3</v>
      </c>
    </row>
    <row r="87" spans="2:50">
      <c r="B87" s="39" t="s">
        <v>1232</v>
      </c>
      <c r="C87" s="39" t="s">
        <v>1233</v>
      </c>
      <c r="D87" s="39">
        <v>43690</v>
      </c>
      <c r="E87" s="35">
        <v>0</v>
      </c>
      <c r="F87" s="35">
        <v>0</v>
      </c>
      <c r="G87" s="63">
        <v>1</v>
      </c>
      <c r="H87" s="63">
        <v>0</v>
      </c>
      <c r="I87" s="63">
        <v>1</v>
      </c>
      <c r="J87" s="63">
        <v>0</v>
      </c>
      <c r="K87" s="63">
        <v>1</v>
      </c>
      <c r="L87" s="63">
        <v>0</v>
      </c>
      <c r="M87" s="63">
        <v>1</v>
      </c>
      <c r="N87" s="63">
        <v>0</v>
      </c>
      <c r="O87" s="35">
        <v>1</v>
      </c>
      <c r="P87" s="35">
        <v>0</v>
      </c>
      <c r="Q87" s="35">
        <v>0</v>
      </c>
      <c r="R87" s="35">
        <v>0</v>
      </c>
      <c r="S87" s="35">
        <v>1</v>
      </c>
      <c r="T87" s="35">
        <v>0</v>
      </c>
      <c r="U87" s="35">
        <v>1</v>
      </c>
      <c r="V87" s="35">
        <v>0</v>
      </c>
      <c r="W87" s="35">
        <v>1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8</v>
      </c>
      <c r="AJ87" s="37">
        <f t="shared" si="3"/>
        <v>1</v>
      </c>
      <c r="AK87" s="38">
        <f t="shared" si="4"/>
        <v>8</v>
      </c>
      <c r="AL87" s="71" t="s">
        <v>2115</v>
      </c>
      <c r="AO87" s="2">
        <f t="shared" si="5"/>
        <v>8</v>
      </c>
      <c r="AP87" s="2">
        <f t="shared" si="6"/>
        <v>3</v>
      </c>
      <c r="AS87">
        <v>1</v>
      </c>
      <c r="AT87">
        <v>3.6669999999999998</v>
      </c>
      <c r="AW87" s="97">
        <f t="shared" si="7"/>
        <v>7.6923076923076927E-2</v>
      </c>
      <c r="AX87">
        <f t="shared" si="8"/>
        <v>3.6669999999999998</v>
      </c>
    </row>
    <row r="88" spans="2:50">
      <c r="B88" s="39" t="s">
        <v>1234</v>
      </c>
      <c r="C88" s="39" t="s">
        <v>1235</v>
      </c>
      <c r="D88" s="39">
        <v>43690</v>
      </c>
      <c r="E88" s="35">
        <v>0</v>
      </c>
      <c r="F88" s="35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0</v>
      </c>
      <c r="AJ88" s="37">
        <f t="shared" si="3"/>
        <v>0</v>
      </c>
      <c r="AK88" s="38">
        <f t="shared" si="4"/>
        <v>0</v>
      </c>
      <c r="AL88" s="71" t="s">
        <v>2117</v>
      </c>
      <c r="AO88" s="2">
        <f t="shared" si="5"/>
        <v>0</v>
      </c>
      <c r="AP88" s="2">
        <f t="shared" si="6"/>
        <v>4</v>
      </c>
      <c r="AS88">
        <v>1</v>
      </c>
      <c r="AT88">
        <v>3.6669999999999998</v>
      </c>
      <c r="AW88" s="97">
        <f t="shared" si="7"/>
        <v>7.6923076923076927E-2</v>
      </c>
      <c r="AX88">
        <f t="shared" si="8"/>
        <v>3.6669999999999998</v>
      </c>
    </row>
    <row r="89" spans="2:50">
      <c r="B89" s="39" t="s">
        <v>1236</v>
      </c>
      <c r="C89" s="39" t="s">
        <v>1237</v>
      </c>
      <c r="D89" s="39">
        <v>43690</v>
      </c>
      <c r="E89" s="35">
        <v>0</v>
      </c>
      <c r="F89" s="35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6">
        <f t="shared" ref="AI89:AI125" si="9">SUM(E89:AH89)</f>
        <v>0</v>
      </c>
      <c r="AJ89" s="37">
        <f t="shared" ref="AJ89:AJ125" si="10">IF(AI89=0,0,1)</f>
        <v>0</v>
      </c>
      <c r="AK89" s="38">
        <f t="shared" ref="AK89:AK125" si="11">SUMPRODUCT($E$20:$AH$20,E89:AH89)</f>
        <v>0</v>
      </c>
      <c r="AL89" s="71" t="s">
        <v>2116</v>
      </c>
      <c r="AO89" s="2">
        <f t="shared" ref="AO89:AO125" si="12">AI89</f>
        <v>0</v>
      </c>
      <c r="AP89" s="2">
        <f t="shared" ref="AP89:AP125" si="13">VLOOKUP(AL89,$AM$3:$AN$18,2,FALSE)</f>
        <v>2.6669999999999998</v>
      </c>
      <c r="AS89">
        <v>1</v>
      </c>
      <c r="AT89">
        <v>3.6669999999999998</v>
      </c>
      <c r="AW89" s="97">
        <f t="shared" ref="AW89:AW122" si="14">AS89/13</f>
        <v>7.6923076923076927E-2</v>
      </c>
      <c r="AX89">
        <f t="shared" ref="AX89:AX122" si="15">AT89</f>
        <v>3.6669999999999998</v>
      </c>
    </row>
    <row r="90" spans="2:50">
      <c r="B90" s="39" t="s">
        <v>1994</v>
      </c>
      <c r="C90" s="39" t="s">
        <v>1995</v>
      </c>
      <c r="D90" s="39">
        <v>43690</v>
      </c>
      <c r="E90" s="35">
        <v>0</v>
      </c>
      <c r="F90" s="35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9"/>
        <v>0</v>
      </c>
      <c r="AJ90" s="37">
        <f t="shared" si="10"/>
        <v>0</v>
      </c>
      <c r="AK90" s="38">
        <f t="shared" si="11"/>
        <v>0</v>
      </c>
      <c r="AL90" s="71" t="s">
        <v>2113</v>
      </c>
      <c r="AO90" s="2">
        <f t="shared" si="12"/>
        <v>0</v>
      </c>
      <c r="AP90" s="2" t="str">
        <f t="shared" si="13"/>
        <v>QQQ</v>
      </c>
      <c r="AS90">
        <v>1</v>
      </c>
      <c r="AT90">
        <v>4</v>
      </c>
      <c r="AW90" s="97">
        <f t="shared" si="14"/>
        <v>7.6923076923076927E-2</v>
      </c>
      <c r="AX90">
        <f t="shared" si="15"/>
        <v>4</v>
      </c>
    </row>
    <row r="91" spans="2:50">
      <c r="B91" s="39" t="s">
        <v>1238</v>
      </c>
      <c r="C91" s="39" t="s">
        <v>1239</v>
      </c>
      <c r="D91" s="39">
        <v>43690</v>
      </c>
      <c r="E91" s="35">
        <v>0</v>
      </c>
      <c r="F91" s="35">
        <v>0</v>
      </c>
      <c r="G91" s="63">
        <v>0</v>
      </c>
      <c r="H91" s="63">
        <v>0</v>
      </c>
      <c r="I91" s="63">
        <v>0</v>
      </c>
      <c r="J91" s="63">
        <v>1</v>
      </c>
      <c r="K91" s="63">
        <v>0</v>
      </c>
      <c r="L91" s="63">
        <v>0</v>
      </c>
      <c r="M91" s="63">
        <v>0</v>
      </c>
      <c r="N91" s="63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1</v>
      </c>
      <c r="U91" s="35">
        <v>0</v>
      </c>
      <c r="V91" s="35">
        <v>0</v>
      </c>
      <c r="W91" s="35">
        <v>0</v>
      </c>
      <c r="X91" s="35">
        <v>1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9"/>
        <v>3</v>
      </c>
      <c r="AJ91" s="37">
        <f t="shared" si="10"/>
        <v>1</v>
      </c>
      <c r="AK91" s="38">
        <f t="shared" si="11"/>
        <v>3</v>
      </c>
      <c r="AL91" s="71" t="s">
        <v>2120</v>
      </c>
      <c r="AO91" s="2">
        <f t="shared" si="12"/>
        <v>3</v>
      </c>
      <c r="AP91" s="2">
        <f t="shared" si="13"/>
        <v>3.6669999999999998</v>
      </c>
      <c r="AS91">
        <v>1</v>
      </c>
      <c r="AT91">
        <v>4</v>
      </c>
      <c r="AW91" s="97">
        <f t="shared" si="14"/>
        <v>7.6923076923076927E-2</v>
      </c>
      <c r="AX91">
        <f t="shared" si="15"/>
        <v>4</v>
      </c>
    </row>
    <row r="92" spans="2:50">
      <c r="B92" s="39" t="s">
        <v>1240</v>
      </c>
      <c r="C92" s="39" t="s">
        <v>1241</v>
      </c>
      <c r="D92" s="39">
        <v>43690</v>
      </c>
      <c r="E92" s="35">
        <v>0</v>
      </c>
      <c r="F92" s="35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6">
        <f t="shared" si="9"/>
        <v>0</v>
      </c>
      <c r="AJ92" s="37">
        <f t="shared" si="10"/>
        <v>0</v>
      </c>
      <c r="AK92" s="38">
        <f t="shared" si="11"/>
        <v>0</v>
      </c>
      <c r="AL92" s="71" t="s">
        <v>2115</v>
      </c>
      <c r="AO92" s="2">
        <f t="shared" si="12"/>
        <v>0</v>
      </c>
      <c r="AP92" s="2">
        <f t="shared" si="13"/>
        <v>3</v>
      </c>
      <c r="AS92">
        <v>1</v>
      </c>
      <c r="AT92">
        <v>4</v>
      </c>
      <c r="AW92" s="97">
        <f t="shared" si="14"/>
        <v>7.6923076923076927E-2</v>
      </c>
      <c r="AX92">
        <f t="shared" si="15"/>
        <v>4</v>
      </c>
    </row>
    <row r="93" spans="2:50">
      <c r="B93" s="39" t="s">
        <v>1242</v>
      </c>
      <c r="C93" s="39" t="s">
        <v>1243</v>
      </c>
      <c r="D93" s="39">
        <v>43690</v>
      </c>
      <c r="E93" s="35">
        <v>0</v>
      </c>
      <c r="F93" s="35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9"/>
        <v>0</v>
      </c>
      <c r="AJ93" s="37">
        <f t="shared" si="10"/>
        <v>0</v>
      </c>
      <c r="AK93" s="38">
        <f t="shared" si="11"/>
        <v>0</v>
      </c>
      <c r="AL93" s="71" t="s">
        <v>2117</v>
      </c>
      <c r="AO93" s="2">
        <f t="shared" si="12"/>
        <v>0</v>
      </c>
      <c r="AP93" s="2">
        <f t="shared" si="13"/>
        <v>4</v>
      </c>
      <c r="AS93">
        <v>2</v>
      </c>
      <c r="AT93">
        <v>3</v>
      </c>
      <c r="AW93" s="97">
        <f t="shared" si="14"/>
        <v>0.15384615384615385</v>
      </c>
      <c r="AX93">
        <f t="shared" si="15"/>
        <v>3</v>
      </c>
    </row>
    <row r="94" spans="2:50">
      <c r="B94" s="39" t="s">
        <v>1244</v>
      </c>
      <c r="C94" s="39" t="s">
        <v>1245</v>
      </c>
      <c r="D94" s="39">
        <v>43690</v>
      </c>
      <c r="E94" s="35">
        <v>0</v>
      </c>
      <c r="F94" s="35">
        <v>0</v>
      </c>
      <c r="G94" s="63">
        <v>0</v>
      </c>
      <c r="H94" s="63">
        <v>0</v>
      </c>
      <c r="I94" s="63">
        <v>0</v>
      </c>
      <c r="J94" s="63">
        <v>0</v>
      </c>
      <c r="K94" s="63">
        <v>1</v>
      </c>
      <c r="L94" s="63">
        <v>0</v>
      </c>
      <c r="M94" s="63">
        <v>1</v>
      </c>
      <c r="N94" s="63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1</v>
      </c>
      <c r="V94" s="35">
        <v>0</v>
      </c>
      <c r="W94" s="35">
        <v>0</v>
      </c>
      <c r="X94" s="35">
        <v>0</v>
      </c>
      <c r="Y94" s="35">
        <v>0</v>
      </c>
      <c r="Z94" s="35">
        <v>1</v>
      </c>
      <c r="AA94" s="35">
        <v>1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9"/>
        <v>5</v>
      </c>
      <c r="AJ94" s="37">
        <f t="shared" si="10"/>
        <v>1</v>
      </c>
      <c r="AK94" s="38">
        <f t="shared" si="11"/>
        <v>5</v>
      </c>
      <c r="AL94" s="71" t="s">
        <v>2117</v>
      </c>
      <c r="AO94" s="2">
        <f t="shared" si="12"/>
        <v>5</v>
      </c>
      <c r="AP94" s="2">
        <f t="shared" si="13"/>
        <v>4</v>
      </c>
      <c r="AS94">
        <v>2</v>
      </c>
      <c r="AT94">
        <v>3.3330000000000002</v>
      </c>
      <c r="AW94" s="97">
        <f t="shared" si="14"/>
        <v>0.15384615384615385</v>
      </c>
      <c r="AX94">
        <f t="shared" si="15"/>
        <v>3.3330000000000002</v>
      </c>
    </row>
    <row r="95" spans="2:50">
      <c r="B95" s="39" t="s">
        <v>1246</v>
      </c>
      <c r="C95" s="39" t="s">
        <v>1247</v>
      </c>
      <c r="D95" s="39">
        <v>43690</v>
      </c>
      <c r="E95" s="35">
        <v>0</v>
      </c>
      <c r="F95" s="35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9"/>
        <v>0</v>
      </c>
      <c r="AJ95" s="37">
        <f t="shared" si="10"/>
        <v>0</v>
      </c>
      <c r="AK95" s="38">
        <f t="shared" si="11"/>
        <v>0</v>
      </c>
      <c r="AL95" s="71" t="s">
        <v>2120</v>
      </c>
      <c r="AO95" s="2">
        <f t="shared" si="12"/>
        <v>0</v>
      </c>
      <c r="AP95" s="2">
        <f t="shared" si="13"/>
        <v>3.6669999999999998</v>
      </c>
      <c r="AS95">
        <v>2</v>
      </c>
      <c r="AT95">
        <v>4</v>
      </c>
      <c r="AW95" s="97">
        <f t="shared" si="14"/>
        <v>0.15384615384615385</v>
      </c>
      <c r="AX95">
        <f t="shared" si="15"/>
        <v>4</v>
      </c>
    </row>
    <row r="96" spans="2:50">
      <c r="B96" s="39" t="s">
        <v>640</v>
      </c>
      <c r="C96" s="39" t="s">
        <v>641</v>
      </c>
      <c r="D96" s="39">
        <v>43690</v>
      </c>
      <c r="E96" s="35">
        <v>0</v>
      </c>
      <c r="F96" s="35">
        <v>0</v>
      </c>
      <c r="G96" s="63">
        <v>0</v>
      </c>
      <c r="H96" s="63">
        <v>0</v>
      </c>
      <c r="I96" s="63">
        <v>1</v>
      </c>
      <c r="J96" s="63">
        <v>0</v>
      </c>
      <c r="K96" s="63">
        <v>1</v>
      </c>
      <c r="L96" s="63">
        <v>0</v>
      </c>
      <c r="M96" s="63">
        <v>0</v>
      </c>
      <c r="N96" s="63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9"/>
        <v>2</v>
      </c>
      <c r="AJ96" s="37">
        <f t="shared" si="10"/>
        <v>1</v>
      </c>
      <c r="AK96" s="38">
        <f t="shared" si="11"/>
        <v>2</v>
      </c>
      <c r="AL96" s="71" t="s">
        <v>2117</v>
      </c>
      <c r="AO96" s="2">
        <f t="shared" si="12"/>
        <v>2</v>
      </c>
      <c r="AP96" s="2">
        <f t="shared" si="13"/>
        <v>4</v>
      </c>
      <c r="AS96">
        <v>2</v>
      </c>
      <c r="AT96">
        <v>4</v>
      </c>
      <c r="AW96" s="97">
        <f t="shared" si="14"/>
        <v>0.15384615384615385</v>
      </c>
      <c r="AX96">
        <f t="shared" si="15"/>
        <v>4</v>
      </c>
    </row>
    <row r="97" spans="2:50">
      <c r="B97" s="39" t="s">
        <v>1248</v>
      </c>
      <c r="C97" s="39" t="s">
        <v>1249</v>
      </c>
      <c r="D97" s="39">
        <v>43690</v>
      </c>
      <c r="E97" s="35">
        <v>0</v>
      </c>
      <c r="F97" s="35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0</v>
      </c>
      <c r="M97" s="63">
        <v>0</v>
      </c>
      <c r="N97" s="63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6">
        <f t="shared" si="9"/>
        <v>0</v>
      </c>
      <c r="AJ97" s="37">
        <f t="shared" si="10"/>
        <v>0</v>
      </c>
      <c r="AK97" s="38">
        <f t="shared" si="11"/>
        <v>0</v>
      </c>
      <c r="AL97" s="71" t="s">
        <v>2120</v>
      </c>
      <c r="AO97" s="2">
        <f t="shared" si="12"/>
        <v>0</v>
      </c>
      <c r="AP97" s="2">
        <f t="shared" si="13"/>
        <v>3.6669999999999998</v>
      </c>
      <c r="AS97">
        <v>2</v>
      </c>
      <c r="AT97">
        <v>4</v>
      </c>
      <c r="AW97" s="97">
        <f t="shared" si="14"/>
        <v>0.15384615384615385</v>
      </c>
      <c r="AX97">
        <f t="shared" si="15"/>
        <v>4</v>
      </c>
    </row>
    <row r="98" spans="2:50">
      <c r="B98" s="39" t="s">
        <v>956</v>
      </c>
      <c r="C98" s="39" t="s">
        <v>957</v>
      </c>
      <c r="D98" s="39">
        <v>43690</v>
      </c>
      <c r="E98" s="35">
        <v>0</v>
      </c>
      <c r="F98" s="35">
        <v>0</v>
      </c>
      <c r="G98" s="63">
        <v>1</v>
      </c>
      <c r="H98" s="63">
        <v>0</v>
      </c>
      <c r="I98" s="63">
        <v>1</v>
      </c>
      <c r="J98" s="63">
        <v>0</v>
      </c>
      <c r="K98" s="63">
        <v>1</v>
      </c>
      <c r="L98" s="63">
        <v>0</v>
      </c>
      <c r="M98" s="63">
        <v>1</v>
      </c>
      <c r="N98" s="63">
        <v>0</v>
      </c>
      <c r="O98" s="35">
        <v>0</v>
      </c>
      <c r="P98" s="35">
        <v>0</v>
      </c>
      <c r="Q98" s="35">
        <v>0</v>
      </c>
      <c r="R98" s="35">
        <v>0</v>
      </c>
      <c r="S98" s="35">
        <v>1</v>
      </c>
      <c r="T98" s="35">
        <v>0</v>
      </c>
      <c r="U98" s="35">
        <v>1</v>
      </c>
      <c r="V98" s="35">
        <v>0</v>
      </c>
      <c r="W98" s="35">
        <v>1</v>
      </c>
      <c r="X98" s="35">
        <v>0</v>
      </c>
      <c r="Y98" s="35">
        <v>0</v>
      </c>
      <c r="Z98" s="35">
        <v>1</v>
      </c>
      <c r="AA98" s="35">
        <v>1</v>
      </c>
      <c r="AB98" s="35">
        <v>0</v>
      </c>
      <c r="AC98" s="35">
        <v>1</v>
      </c>
      <c r="AD98" s="35">
        <v>0</v>
      </c>
      <c r="AE98" s="35">
        <v>1</v>
      </c>
      <c r="AF98" s="35">
        <v>0</v>
      </c>
      <c r="AG98" s="35">
        <v>0</v>
      </c>
      <c r="AH98" s="35">
        <v>0</v>
      </c>
      <c r="AI98" s="36">
        <f t="shared" si="9"/>
        <v>11</v>
      </c>
      <c r="AJ98" s="37">
        <f t="shared" si="10"/>
        <v>1</v>
      </c>
      <c r="AK98" s="38">
        <f t="shared" si="11"/>
        <v>11</v>
      </c>
      <c r="AL98" s="71" t="s">
        <v>2117</v>
      </c>
      <c r="AO98" s="2">
        <f t="shared" si="12"/>
        <v>11</v>
      </c>
      <c r="AP98" s="2">
        <f t="shared" si="13"/>
        <v>4</v>
      </c>
      <c r="AS98">
        <v>2</v>
      </c>
      <c r="AT98">
        <v>4</v>
      </c>
      <c r="AW98" s="97">
        <f t="shared" si="14"/>
        <v>0.15384615384615385</v>
      </c>
      <c r="AX98">
        <f t="shared" si="15"/>
        <v>4</v>
      </c>
    </row>
    <row r="99" spans="2:50">
      <c r="B99" s="39" t="s">
        <v>1250</v>
      </c>
      <c r="C99" s="39" t="s">
        <v>1251</v>
      </c>
      <c r="D99" s="39">
        <v>43690</v>
      </c>
      <c r="E99" s="35">
        <v>0</v>
      </c>
      <c r="F99" s="35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9"/>
        <v>0</v>
      </c>
      <c r="AJ99" s="37">
        <f t="shared" si="10"/>
        <v>0</v>
      </c>
      <c r="AK99" s="38">
        <f t="shared" si="11"/>
        <v>0</v>
      </c>
      <c r="AL99" s="71" t="s">
        <v>2116</v>
      </c>
      <c r="AO99" s="2">
        <f t="shared" si="12"/>
        <v>0</v>
      </c>
      <c r="AP99" s="2">
        <f t="shared" si="13"/>
        <v>2.6669999999999998</v>
      </c>
      <c r="AS99">
        <v>2</v>
      </c>
      <c r="AT99">
        <v>4</v>
      </c>
      <c r="AW99" s="97">
        <f t="shared" si="14"/>
        <v>0.15384615384615385</v>
      </c>
      <c r="AX99">
        <f t="shared" si="15"/>
        <v>4</v>
      </c>
    </row>
    <row r="100" spans="2:50">
      <c r="B100" s="39" t="s">
        <v>1252</v>
      </c>
      <c r="C100" s="39" t="s">
        <v>1253</v>
      </c>
      <c r="D100" s="39">
        <v>43690</v>
      </c>
      <c r="E100" s="35">
        <v>0</v>
      </c>
      <c r="F100" s="35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9"/>
        <v>0</v>
      </c>
      <c r="AJ100" s="37">
        <f t="shared" si="10"/>
        <v>0</v>
      </c>
      <c r="AK100" s="38">
        <f t="shared" si="11"/>
        <v>0</v>
      </c>
      <c r="AL100" s="71" t="s">
        <v>2117</v>
      </c>
      <c r="AO100" s="2">
        <f t="shared" si="12"/>
        <v>0</v>
      </c>
      <c r="AP100" s="2">
        <f t="shared" si="13"/>
        <v>4</v>
      </c>
      <c r="AS100">
        <v>2</v>
      </c>
      <c r="AT100">
        <v>4</v>
      </c>
      <c r="AW100" s="97">
        <f t="shared" si="14"/>
        <v>0.15384615384615385</v>
      </c>
      <c r="AX100">
        <f t="shared" si="15"/>
        <v>4</v>
      </c>
    </row>
    <row r="101" spans="2:50">
      <c r="B101" s="39" t="s">
        <v>1254</v>
      </c>
      <c r="C101" s="39" t="s">
        <v>1255</v>
      </c>
      <c r="D101" s="39">
        <v>43690</v>
      </c>
      <c r="E101" s="35">
        <v>0</v>
      </c>
      <c r="F101" s="35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9"/>
        <v>0</v>
      </c>
      <c r="AJ101" s="37">
        <f t="shared" si="10"/>
        <v>0</v>
      </c>
      <c r="AK101" s="38">
        <f t="shared" si="11"/>
        <v>0</v>
      </c>
      <c r="AL101" s="71" t="s">
        <v>2114</v>
      </c>
      <c r="AO101" s="2">
        <f t="shared" si="12"/>
        <v>0</v>
      </c>
      <c r="AP101" s="2">
        <f t="shared" si="13"/>
        <v>3.3330000000000002</v>
      </c>
      <c r="AS101">
        <v>2</v>
      </c>
      <c r="AT101">
        <v>4</v>
      </c>
      <c r="AW101" s="97">
        <f t="shared" si="14"/>
        <v>0.15384615384615385</v>
      </c>
      <c r="AX101">
        <f t="shared" si="15"/>
        <v>4</v>
      </c>
    </row>
    <row r="102" spans="2:50">
      <c r="B102" s="39" t="s">
        <v>1256</v>
      </c>
      <c r="C102" s="39" t="s">
        <v>1257</v>
      </c>
      <c r="D102" s="39">
        <v>43690</v>
      </c>
      <c r="E102" s="35">
        <v>0</v>
      </c>
      <c r="F102" s="35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6">
        <f t="shared" si="9"/>
        <v>0</v>
      </c>
      <c r="AJ102" s="37">
        <f t="shared" si="10"/>
        <v>0</v>
      </c>
      <c r="AK102" s="38">
        <f t="shared" si="11"/>
        <v>0</v>
      </c>
      <c r="AL102" s="71" t="s">
        <v>2123</v>
      </c>
      <c r="AO102" s="2">
        <f t="shared" si="12"/>
        <v>0</v>
      </c>
      <c r="AP102" s="2">
        <f t="shared" si="13"/>
        <v>2.3330000000000002</v>
      </c>
      <c r="AS102">
        <v>2</v>
      </c>
      <c r="AT102">
        <v>4</v>
      </c>
      <c r="AW102" s="97">
        <f t="shared" si="14"/>
        <v>0.15384615384615385</v>
      </c>
      <c r="AX102">
        <f t="shared" si="15"/>
        <v>4</v>
      </c>
    </row>
    <row r="103" spans="2:50">
      <c r="B103" s="39" t="s">
        <v>1996</v>
      </c>
      <c r="C103" s="39" t="s">
        <v>1997</v>
      </c>
      <c r="D103" s="39">
        <v>43690</v>
      </c>
      <c r="E103" s="35">
        <v>0</v>
      </c>
      <c r="F103" s="35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9"/>
        <v>0</v>
      </c>
      <c r="AJ103" s="37">
        <f t="shared" si="10"/>
        <v>0</v>
      </c>
      <c r="AK103" s="38">
        <f t="shared" si="11"/>
        <v>0</v>
      </c>
      <c r="AL103" s="71" t="s">
        <v>2126</v>
      </c>
      <c r="AO103" s="2">
        <f t="shared" si="12"/>
        <v>0</v>
      </c>
      <c r="AP103" s="2">
        <f t="shared" si="13"/>
        <v>0.66700000000000004</v>
      </c>
      <c r="AS103">
        <v>2</v>
      </c>
      <c r="AT103">
        <v>4</v>
      </c>
      <c r="AW103" s="97">
        <f t="shared" si="14"/>
        <v>0.15384615384615385</v>
      </c>
      <c r="AX103">
        <f t="shared" si="15"/>
        <v>4</v>
      </c>
    </row>
    <row r="104" spans="2:50">
      <c r="B104" s="39" t="s">
        <v>1258</v>
      </c>
      <c r="C104" s="39" t="s">
        <v>1259</v>
      </c>
      <c r="D104" s="39">
        <v>43690</v>
      </c>
      <c r="E104" s="35">
        <v>0</v>
      </c>
      <c r="F104" s="35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6">
        <f t="shared" si="9"/>
        <v>0</v>
      </c>
      <c r="AJ104" s="37">
        <f t="shared" si="10"/>
        <v>0</v>
      </c>
      <c r="AK104" s="38">
        <f t="shared" si="11"/>
        <v>0</v>
      </c>
      <c r="AL104" s="71" t="s">
        <v>2120</v>
      </c>
      <c r="AO104" s="2">
        <f t="shared" si="12"/>
        <v>0</v>
      </c>
      <c r="AP104" s="2">
        <f t="shared" si="13"/>
        <v>3.6669999999999998</v>
      </c>
      <c r="AS104">
        <v>3</v>
      </c>
      <c r="AT104">
        <v>3.6669999999999998</v>
      </c>
      <c r="AW104" s="97">
        <f t="shared" si="14"/>
        <v>0.23076923076923078</v>
      </c>
      <c r="AX104">
        <f t="shared" si="15"/>
        <v>3.6669999999999998</v>
      </c>
    </row>
    <row r="105" spans="2:50">
      <c r="B105" s="39" t="s">
        <v>1260</v>
      </c>
      <c r="C105" s="39" t="s">
        <v>1261</v>
      </c>
      <c r="D105" s="39">
        <v>43690</v>
      </c>
      <c r="E105" s="35">
        <v>0</v>
      </c>
      <c r="F105" s="35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9"/>
        <v>0</v>
      </c>
      <c r="AJ105" s="37">
        <f t="shared" si="10"/>
        <v>0</v>
      </c>
      <c r="AK105" s="38">
        <f t="shared" si="11"/>
        <v>0</v>
      </c>
      <c r="AL105" s="71" t="s">
        <v>2115</v>
      </c>
      <c r="AO105" s="2">
        <f t="shared" si="12"/>
        <v>0</v>
      </c>
      <c r="AP105" s="2">
        <f t="shared" si="13"/>
        <v>3</v>
      </c>
      <c r="AS105">
        <v>3</v>
      </c>
      <c r="AT105">
        <v>3.6669999999999998</v>
      </c>
      <c r="AW105" s="97">
        <f t="shared" si="14"/>
        <v>0.23076923076923078</v>
      </c>
      <c r="AX105">
        <f t="shared" si="15"/>
        <v>3.6669999999999998</v>
      </c>
    </row>
    <row r="106" spans="2:50">
      <c r="B106" s="39" t="s">
        <v>1262</v>
      </c>
      <c r="C106" s="39" t="s">
        <v>1263</v>
      </c>
      <c r="D106" s="39">
        <v>43690</v>
      </c>
      <c r="E106" s="35">
        <v>0</v>
      </c>
      <c r="F106" s="35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6">
        <f t="shared" si="9"/>
        <v>0</v>
      </c>
      <c r="AJ106" s="37">
        <f t="shared" si="10"/>
        <v>0</v>
      </c>
      <c r="AK106" s="38">
        <f t="shared" si="11"/>
        <v>0</v>
      </c>
      <c r="AL106" s="71" t="s">
        <v>2116</v>
      </c>
      <c r="AO106" s="2">
        <f t="shared" si="12"/>
        <v>0</v>
      </c>
      <c r="AP106" s="2">
        <f t="shared" si="13"/>
        <v>2.6669999999999998</v>
      </c>
      <c r="AS106">
        <v>3</v>
      </c>
      <c r="AT106">
        <v>4</v>
      </c>
      <c r="AW106" s="97">
        <f t="shared" si="14"/>
        <v>0.23076923076923078</v>
      </c>
      <c r="AX106">
        <f t="shared" si="15"/>
        <v>4</v>
      </c>
    </row>
    <row r="107" spans="2:50">
      <c r="B107" s="39" t="s">
        <v>1264</v>
      </c>
      <c r="C107" s="39" t="s">
        <v>1265</v>
      </c>
      <c r="D107" s="39">
        <v>43690</v>
      </c>
      <c r="E107" s="35">
        <v>0</v>
      </c>
      <c r="F107" s="35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9"/>
        <v>0</v>
      </c>
      <c r="AJ107" s="37">
        <f t="shared" si="10"/>
        <v>0</v>
      </c>
      <c r="AK107" s="38">
        <f t="shared" si="11"/>
        <v>0</v>
      </c>
      <c r="AL107" s="71" t="s">
        <v>2115</v>
      </c>
      <c r="AO107" s="2">
        <f t="shared" si="12"/>
        <v>0</v>
      </c>
      <c r="AP107" s="2">
        <f t="shared" si="13"/>
        <v>3</v>
      </c>
      <c r="AS107">
        <v>4</v>
      </c>
      <c r="AT107">
        <v>4</v>
      </c>
      <c r="AW107" s="97">
        <f t="shared" si="14"/>
        <v>0.30769230769230771</v>
      </c>
      <c r="AX107">
        <f t="shared" si="15"/>
        <v>4</v>
      </c>
    </row>
    <row r="108" spans="2:50">
      <c r="B108" s="39" t="s">
        <v>1998</v>
      </c>
      <c r="C108" s="39" t="s">
        <v>1999</v>
      </c>
      <c r="D108" s="39">
        <v>43690</v>
      </c>
      <c r="E108" s="35">
        <v>0</v>
      </c>
      <c r="F108" s="35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9"/>
        <v>0</v>
      </c>
      <c r="AJ108" s="37">
        <f t="shared" si="10"/>
        <v>0</v>
      </c>
      <c r="AK108" s="38">
        <f t="shared" si="11"/>
        <v>0</v>
      </c>
      <c r="AL108" s="71" t="s">
        <v>2117</v>
      </c>
      <c r="AO108" s="2">
        <f t="shared" si="12"/>
        <v>0</v>
      </c>
      <c r="AP108" s="2">
        <f t="shared" si="13"/>
        <v>4</v>
      </c>
      <c r="AS108">
        <v>5</v>
      </c>
      <c r="AT108">
        <v>4</v>
      </c>
      <c r="AW108" s="97">
        <f t="shared" si="14"/>
        <v>0.38461538461538464</v>
      </c>
      <c r="AX108">
        <f t="shared" si="15"/>
        <v>4</v>
      </c>
    </row>
    <row r="109" spans="2:50">
      <c r="B109" s="39" t="s">
        <v>2000</v>
      </c>
      <c r="C109" s="39" t="s">
        <v>2001</v>
      </c>
      <c r="D109" s="39">
        <v>43690</v>
      </c>
      <c r="E109" s="35">
        <v>0</v>
      </c>
      <c r="F109" s="35">
        <v>0</v>
      </c>
      <c r="G109" s="63">
        <v>0</v>
      </c>
      <c r="H109" s="63">
        <v>0</v>
      </c>
      <c r="I109" s="63">
        <v>1</v>
      </c>
      <c r="J109" s="63">
        <v>0</v>
      </c>
      <c r="K109" s="63">
        <v>0</v>
      </c>
      <c r="L109" s="63">
        <v>1</v>
      </c>
      <c r="M109" s="63">
        <v>1</v>
      </c>
      <c r="N109" s="63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1</v>
      </c>
      <c r="V109" s="35">
        <v>0</v>
      </c>
      <c r="W109" s="35">
        <v>1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1</v>
      </c>
      <c r="AF109" s="35">
        <v>0</v>
      </c>
      <c r="AG109" s="35">
        <v>0</v>
      </c>
      <c r="AH109" s="35">
        <v>0</v>
      </c>
      <c r="AI109" s="36">
        <f t="shared" si="9"/>
        <v>6</v>
      </c>
      <c r="AJ109" s="37">
        <f t="shared" si="10"/>
        <v>1</v>
      </c>
      <c r="AK109" s="38">
        <f t="shared" si="11"/>
        <v>6</v>
      </c>
      <c r="AL109" s="71" t="s">
        <v>2117</v>
      </c>
      <c r="AO109" s="2">
        <f t="shared" si="12"/>
        <v>6</v>
      </c>
      <c r="AP109" s="2">
        <f t="shared" si="13"/>
        <v>4</v>
      </c>
      <c r="AS109">
        <v>5</v>
      </c>
      <c r="AT109">
        <v>4</v>
      </c>
      <c r="AW109" s="97">
        <f t="shared" si="14"/>
        <v>0.38461538461538464</v>
      </c>
      <c r="AX109">
        <f t="shared" si="15"/>
        <v>4</v>
      </c>
    </row>
    <row r="110" spans="2:50">
      <c r="B110" s="39" t="s">
        <v>1266</v>
      </c>
      <c r="C110" s="39" t="s">
        <v>1267</v>
      </c>
      <c r="D110" s="39">
        <v>43690</v>
      </c>
      <c r="E110" s="35">
        <v>0</v>
      </c>
      <c r="F110" s="35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9"/>
        <v>0</v>
      </c>
      <c r="AJ110" s="37">
        <f t="shared" si="10"/>
        <v>0</v>
      </c>
      <c r="AK110" s="38">
        <f t="shared" si="11"/>
        <v>0</v>
      </c>
      <c r="AL110" s="71" t="s">
        <v>2124</v>
      </c>
      <c r="AO110" s="2">
        <f t="shared" si="12"/>
        <v>0</v>
      </c>
      <c r="AP110" s="2">
        <f t="shared" si="13"/>
        <v>0</v>
      </c>
      <c r="AS110">
        <v>6</v>
      </c>
      <c r="AT110">
        <v>4</v>
      </c>
      <c r="AW110" s="97">
        <f t="shared" si="14"/>
        <v>0.46153846153846156</v>
      </c>
      <c r="AX110">
        <f t="shared" si="15"/>
        <v>4</v>
      </c>
    </row>
    <row r="111" spans="2:50">
      <c r="B111" s="39" t="s">
        <v>1268</v>
      </c>
      <c r="C111" s="39" t="s">
        <v>1269</v>
      </c>
      <c r="D111" s="39">
        <v>43690</v>
      </c>
      <c r="E111" s="35">
        <v>0</v>
      </c>
      <c r="F111" s="35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9"/>
        <v>0</v>
      </c>
      <c r="AJ111" s="37">
        <f t="shared" si="10"/>
        <v>0</v>
      </c>
      <c r="AK111" s="38">
        <f t="shared" si="11"/>
        <v>0</v>
      </c>
      <c r="AL111" s="71" t="s">
        <v>2116</v>
      </c>
      <c r="AO111" s="2">
        <f t="shared" si="12"/>
        <v>0</v>
      </c>
      <c r="AP111" s="2">
        <f t="shared" si="13"/>
        <v>2.6669999999999998</v>
      </c>
      <c r="AS111">
        <v>6</v>
      </c>
      <c r="AT111">
        <v>4</v>
      </c>
      <c r="AW111" s="97">
        <f t="shared" si="14"/>
        <v>0.46153846153846156</v>
      </c>
      <c r="AX111">
        <f t="shared" si="15"/>
        <v>4</v>
      </c>
    </row>
    <row r="112" spans="2:50">
      <c r="B112" s="39" t="s">
        <v>1270</v>
      </c>
      <c r="C112" s="39" t="s">
        <v>1271</v>
      </c>
      <c r="D112" s="39">
        <v>43690</v>
      </c>
      <c r="E112" s="35">
        <v>0</v>
      </c>
      <c r="F112" s="35">
        <v>0</v>
      </c>
      <c r="G112" s="63">
        <v>0</v>
      </c>
      <c r="H112" s="63">
        <v>1</v>
      </c>
      <c r="I112" s="63">
        <v>1</v>
      </c>
      <c r="J112" s="63">
        <v>0</v>
      </c>
      <c r="K112" s="63">
        <v>1</v>
      </c>
      <c r="L112" s="63">
        <v>0</v>
      </c>
      <c r="M112" s="63">
        <v>1</v>
      </c>
      <c r="N112" s="63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1</v>
      </c>
      <c r="T112" s="35">
        <v>0</v>
      </c>
      <c r="U112" s="35">
        <v>1</v>
      </c>
      <c r="V112" s="35">
        <v>0</v>
      </c>
      <c r="W112" s="35">
        <v>1</v>
      </c>
      <c r="X112" s="35">
        <v>0</v>
      </c>
      <c r="Y112" s="35">
        <v>0</v>
      </c>
      <c r="Z112" s="35">
        <v>1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9"/>
        <v>8</v>
      </c>
      <c r="AJ112" s="37">
        <f t="shared" si="10"/>
        <v>1</v>
      </c>
      <c r="AK112" s="38">
        <f t="shared" si="11"/>
        <v>8</v>
      </c>
      <c r="AL112" s="71" t="s">
        <v>2117</v>
      </c>
      <c r="AO112" s="2">
        <f t="shared" si="12"/>
        <v>8</v>
      </c>
      <c r="AP112" s="2">
        <f t="shared" si="13"/>
        <v>4</v>
      </c>
      <c r="AS112">
        <v>6</v>
      </c>
      <c r="AT112">
        <v>4</v>
      </c>
      <c r="AW112" s="97">
        <f t="shared" si="14"/>
        <v>0.46153846153846156</v>
      </c>
      <c r="AX112">
        <f t="shared" si="15"/>
        <v>4</v>
      </c>
    </row>
    <row r="113" spans="2:50">
      <c r="B113" s="39" t="s">
        <v>1272</v>
      </c>
      <c r="C113" s="39" t="s">
        <v>1273</v>
      </c>
      <c r="D113" s="39">
        <v>43690</v>
      </c>
      <c r="E113" s="35">
        <v>0</v>
      </c>
      <c r="F113" s="35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9"/>
        <v>0</v>
      </c>
      <c r="AJ113" s="37">
        <f t="shared" si="10"/>
        <v>0</v>
      </c>
      <c r="AK113" s="38">
        <f t="shared" si="11"/>
        <v>0</v>
      </c>
      <c r="AL113" s="71" t="s">
        <v>2120</v>
      </c>
      <c r="AO113" s="2">
        <f t="shared" si="12"/>
        <v>0</v>
      </c>
      <c r="AP113" s="2">
        <f t="shared" si="13"/>
        <v>3.6669999999999998</v>
      </c>
      <c r="AS113">
        <v>6</v>
      </c>
      <c r="AT113">
        <v>4</v>
      </c>
      <c r="AW113" s="97">
        <f t="shared" si="14"/>
        <v>0.46153846153846156</v>
      </c>
      <c r="AX113">
        <f t="shared" si="15"/>
        <v>4</v>
      </c>
    </row>
    <row r="114" spans="2:50">
      <c r="B114" s="39" t="s">
        <v>1274</v>
      </c>
      <c r="C114" s="39" t="s">
        <v>1275</v>
      </c>
      <c r="D114" s="39">
        <v>43690</v>
      </c>
      <c r="E114" s="35">
        <v>0</v>
      </c>
      <c r="F114" s="35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6">
        <f t="shared" si="9"/>
        <v>0</v>
      </c>
      <c r="AJ114" s="37">
        <f t="shared" si="10"/>
        <v>0</v>
      </c>
      <c r="AK114" s="38">
        <f t="shared" si="11"/>
        <v>0</v>
      </c>
      <c r="AL114" s="71" t="s">
        <v>2114</v>
      </c>
      <c r="AO114" s="2">
        <f t="shared" si="12"/>
        <v>0</v>
      </c>
      <c r="AP114" s="2">
        <f t="shared" si="13"/>
        <v>3.3330000000000002</v>
      </c>
      <c r="AS114">
        <v>7</v>
      </c>
      <c r="AT114">
        <v>1.667</v>
      </c>
      <c r="AW114" s="97">
        <f t="shared" si="14"/>
        <v>0.53846153846153844</v>
      </c>
      <c r="AX114">
        <f t="shared" si="15"/>
        <v>1.667</v>
      </c>
    </row>
    <row r="115" spans="2:50">
      <c r="B115" s="39" t="s">
        <v>1276</v>
      </c>
      <c r="C115" s="39" t="s">
        <v>1277</v>
      </c>
      <c r="D115" s="39">
        <v>43690</v>
      </c>
      <c r="E115" s="35">
        <v>0</v>
      </c>
      <c r="F115" s="35">
        <v>0</v>
      </c>
      <c r="G115" s="63">
        <v>1</v>
      </c>
      <c r="H115" s="63">
        <v>0</v>
      </c>
      <c r="I115" s="63">
        <v>1</v>
      </c>
      <c r="J115" s="63">
        <v>0</v>
      </c>
      <c r="K115" s="63">
        <v>1</v>
      </c>
      <c r="L115" s="63">
        <v>0</v>
      </c>
      <c r="M115" s="63">
        <v>1</v>
      </c>
      <c r="N115" s="63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1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6">
        <f t="shared" si="9"/>
        <v>5</v>
      </c>
      <c r="AJ115" s="37">
        <f t="shared" si="10"/>
        <v>1</v>
      </c>
      <c r="AK115" s="38">
        <f t="shared" si="11"/>
        <v>5</v>
      </c>
      <c r="AL115" s="71" t="s">
        <v>2117</v>
      </c>
      <c r="AO115" s="2">
        <f t="shared" si="12"/>
        <v>5</v>
      </c>
      <c r="AP115" s="2">
        <f t="shared" si="13"/>
        <v>4</v>
      </c>
      <c r="AS115">
        <v>7</v>
      </c>
      <c r="AT115">
        <v>4</v>
      </c>
      <c r="AW115" s="97">
        <f t="shared" si="14"/>
        <v>0.53846153846153844</v>
      </c>
      <c r="AX115">
        <f t="shared" si="15"/>
        <v>4</v>
      </c>
    </row>
    <row r="116" spans="2:50">
      <c r="B116" s="39" t="s">
        <v>2002</v>
      </c>
      <c r="C116" s="39" t="s">
        <v>2003</v>
      </c>
      <c r="D116" s="39">
        <v>43690</v>
      </c>
      <c r="E116" s="35">
        <v>0</v>
      </c>
      <c r="F116" s="35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63">
        <v>0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0</v>
      </c>
      <c r="X116" s="35">
        <v>0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0</v>
      </c>
      <c r="AH116" s="35">
        <v>0</v>
      </c>
      <c r="AI116" s="36">
        <f t="shared" si="9"/>
        <v>0</v>
      </c>
      <c r="AJ116" s="37">
        <f t="shared" si="10"/>
        <v>0</v>
      </c>
      <c r="AK116" s="38">
        <f t="shared" si="11"/>
        <v>0</v>
      </c>
      <c r="AL116" s="71" t="s">
        <v>2117</v>
      </c>
      <c r="AO116" s="2">
        <f t="shared" si="12"/>
        <v>0</v>
      </c>
      <c r="AP116" s="2">
        <f t="shared" si="13"/>
        <v>4</v>
      </c>
      <c r="AS116">
        <v>7</v>
      </c>
      <c r="AT116">
        <v>4</v>
      </c>
      <c r="AW116" s="97">
        <f t="shared" si="14"/>
        <v>0.53846153846153844</v>
      </c>
      <c r="AX116">
        <f t="shared" si="15"/>
        <v>4</v>
      </c>
    </row>
    <row r="117" spans="2:50">
      <c r="B117" s="39" t="s">
        <v>1278</v>
      </c>
      <c r="C117" s="39" t="s">
        <v>1279</v>
      </c>
      <c r="D117" s="39">
        <v>43690</v>
      </c>
      <c r="E117" s="35">
        <v>0</v>
      </c>
      <c r="F117" s="35">
        <v>0</v>
      </c>
      <c r="G117" s="63">
        <v>1</v>
      </c>
      <c r="H117" s="63">
        <v>0</v>
      </c>
      <c r="I117" s="63">
        <v>1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35">
        <v>0</v>
      </c>
      <c r="P117" s="35">
        <v>0</v>
      </c>
      <c r="Q117" s="35">
        <v>1</v>
      </c>
      <c r="R117" s="35">
        <v>0</v>
      </c>
      <c r="S117" s="35">
        <v>1</v>
      </c>
      <c r="T117" s="35">
        <v>0</v>
      </c>
      <c r="U117" s="35">
        <v>1</v>
      </c>
      <c r="V117" s="35">
        <v>0</v>
      </c>
      <c r="W117" s="35">
        <v>1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9"/>
        <v>6</v>
      </c>
      <c r="AJ117" s="37">
        <f t="shared" si="10"/>
        <v>1</v>
      </c>
      <c r="AK117" s="38">
        <f t="shared" si="11"/>
        <v>6</v>
      </c>
      <c r="AL117" s="71" t="s">
        <v>2117</v>
      </c>
      <c r="AO117" s="2">
        <f t="shared" si="12"/>
        <v>6</v>
      </c>
      <c r="AP117" s="2">
        <f t="shared" si="13"/>
        <v>4</v>
      </c>
      <c r="AS117">
        <v>8</v>
      </c>
      <c r="AT117">
        <v>3</v>
      </c>
      <c r="AW117" s="97">
        <f t="shared" si="14"/>
        <v>0.61538461538461542</v>
      </c>
      <c r="AX117">
        <f t="shared" si="15"/>
        <v>3</v>
      </c>
    </row>
    <row r="118" spans="2:50">
      <c r="B118" s="39" t="s">
        <v>1280</v>
      </c>
      <c r="C118" s="39" t="s">
        <v>1281</v>
      </c>
      <c r="D118" s="39">
        <v>43690</v>
      </c>
      <c r="E118" s="35">
        <v>0</v>
      </c>
      <c r="F118" s="35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0</v>
      </c>
      <c r="N118" s="63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9"/>
        <v>0</v>
      </c>
      <c r="AJ118" s="37">
        <f t="shared" si="10"/>
        <v>0</v>
      </c>
      <c r="AK118" s="38">
        <f t="shared" si="11"/>
        <v>0</v>
      </c>
      <c r="AL118" s="71" t="s">
        <v>2120</v>
      </c>
      <c r="AO118" s="2">
        <f t="shared" si="12"/>
        <v>0</v>
      </c>
      <c r="AP118" s="2">
        <f t="shared" si="13"/>
        <v>3.6669999999999998</v>
      </c>
      <c r="AS118">
        <v>8</v>
      </c>
      <c r="AT118">
        <v>4</v>
      </c>
      <c r="AW118" s="97">
        <f t="shared" si="14"/>
        <v>0.61538461538461542</v>
      </c>
      <c r="AX118">
        <f t="shared" si="15"/>
        <v>4</v>
      </c>
    </row>
    <row r="119" spans="2:50">
      <c r="B119" s="39" t="s">
        <v>1282</v>
      </c>
      <c r="C119" s="39" t="s">
        <v>1283</v>
      </c>
      <c r="D119" s="39">
        <v>43690</v>
      </c>
      <c r="E119" s="35">
        <v>0</v>
      </c>
      <c r="F119" s="35">
        <v>0</v>
      </c>
      <c r="G119" s="63">
        <v>0</v>
      </c>
      <c r="H119" s="63">
        <v>0</v>
      </c>
      <c r="I119" s="63">
        <v>1</v>
      </c>
      <c r="J119" s="63">
        <v>0</v>
      </c>
      <c r="K119" s="63">
        <v>1</v>
      </c>
      <c r="L119" s="63">
        <v>0</v>
      </c>
      <c r="M119" s="63">
        <v>0</v>
      </c>
      <c r="N119" s="63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9"/>
        <v>2</v>
      </c>
      <c r="AJ119" s="37">
        <f t="shared" si="10"/>
        <v>1</v>
      </c>
      <c r="AK119" s="38">
        <f t="shared" si="11"/>
        <v>2</v>
      </c>
      <c r="AL119" s="71" t="s">
        <v>2117</v>
      </c>
      <c r="AO119" s="2">
        <f t="shared" si="12"/>
        <v>2</v>
      </c>
      <c r="AP119" s="2">
        <f t="shared" si="13"/>
        <v>4</v>
      </c>
      <c r="AS119">
        <v>9</v>
      </c>
      <c r="AT119">
        <v>3.6669999999999998</v>
      </c>
      <c r="AW119" s="97">
        <f t="shared" si="14"/>
        <v>0.69230769230769229</v>
      </c>
      <c r="AX119">
        <f t="shared" si="15"/>
        <v>3.6669999999999998</v>
      </c>
    </row>
    <row r="120" spans="2:50">
      <c r="B120" s="39" t="s">
        <v>1284</v>
      </c>
      <c r="C120" s="39" t="s">
        <v>1285</v>
      </c>
      <c r="D120" s="39">
        <v>43690</v>
      </c>
      <c r="E120" s="35">
        <v>0</v>
      </c>
      <c r="F120" s="35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9"/>
        <v>0</v>
      </c>
      <c r="AJ120" s="37">
        <f t="shared" si="10"/>
        <v>0</v>
      </c>
      <c r="AK120" s="38">
        <f t="shared" si="11"/>
        <v>0</v>
      </c>
      <c r="AL120" s="71" t="s">
        <v>2117</v>
      </c>
      <c r="AO120" s="2">
        <f t="shared" si="12"/>
        <v>0</v>
      </c>
      <c r="AP120" s="2">
        <f t="shared" si="13"/>
        <v>4</v>
      </c>
      <c r="AS120">
        <v>9</v>
      </c>
      <c r="AT120">
        <v>4</v>
      </c>
      <c r="AW120" s="97">
        <f t="shared" si="14"/>
        <v>0.69230769230769229</v>
      </c>
      <c r="AX120">
        <f t="shared" si="15"/>
        <v>4</v>
      </c>
    </row>
    <row r="121" spans="2:50">
      <c r="B121" s="39" t="s">
        <v>1286</v>
      </c>
      <c r="C121" s="39" t="s">
        <v>1287</v>
      </c>
      <c r="D121" s="39">
        <v>43690</v>
      </c>
      <c r="E121" s="35">
        <v>0</v>
      </c>
      <c r="F121" s="35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9"/>
        <v>0</v>
      </c>
      <c r="AJ121" s="37">
        <f t="shared" si="10"/>
        <v>0</v>
      </c>
      <c r="AK121" s="38">
        <f t="shared" si="11"/>
        <v>0</v>
      </c>
      <c r="AL121" s="71" t="s">
        <v>2122</v>
      </c>
      <c r="AO121" s="2">
        <f t="shared" si="12"/>
        <v>0</v>
      </c>
      <c r="AP121" s="2" t="str">
        <f t="shared" si="13"/>
        <v>CR CR</v>
      </c>
      <c r="AS121">
        <v>11</v>
      </c>
      <c r="AT121">
        <v>4</v>
      </c>
      <c r="AW121" s="97">
        <f t="shared" si="14"/>
        <v>0.84615384615384615</v>
      </c>
      <c r="AX121">
        <f t="shared" si="15"/>
        <v>4</v>
      </c>
    </row>
    <row r="122" spans="2:50">
      <c r="B122" s="39" t="s">
        <v>1288</v>
      </c>
      <c r="C122" s="39" t="s">
        <v>1289</v>
      </c>
      <c r="D122" s="39">
        <v>43690</v>
      </c>
      <c r="E122" s="35">
        <v>0</v>
      </c>
      <c r="F122" s="35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9"/>
        <v>0</v>
      </c>
      <c r="AJ122" s="37">
        <f t="shared" si="10"/>
        <v>0</v>
      </c>
      <c r="AK122" s="38">
        <f t="shared" si="11"/>
        <v>0</v>
      </c>
      <c r="AL122" s="71" t="s">
        <v>2117</v>
      </c>
      <c r="AO122" s="2">
        <f t="shared" si="12"/>
        <v>0</v>
      </c>
      <c r="AP122" s="2">
        <f t="shared" si="13"/>
        <v>4</v>
      </c>
      <c r="AS122">
        <v>11</v>
      </c>
      <c r="AT122">
        <v>4</v>
      </c>
      <c r="AW122" s="97">
        <f t="shared" si="14"/>
        <v>0.84615384615384615</v>
      </c>
      <c r="AX122">
        <f t="shared" si="15"/>
        <v>4</v>
      </c>
    </row>
    <row r="123" spans="2:50">
      <c r="B123" s="39" t="s">
        <v>1290</v>
      </c>
      <c r="C123" s="39" t="s">
        <v>1291</v>
      </c>
      <c r="D123" s="39">
        <v>43690</v>
      </c>
      <c r="E123" s="35">
        <v>0</v>
      </c>
      <c r="F123" s="35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1</v>
      </c>
      <c r="L123" s="63">
        <v>0</v>
      </c>
      <c r="M123" s="63">
        <v>1</v>
      </c>
      <c r="N123" s="63">
        <v>0</v>
      </c>
      <c r="O123" s="35">
        <v>1</v>
      </c>
      <c r="P123" s="35">
        <v>0</v>
      </c>
      <c r="Q123" s="35">
        <v>1</v>
      </c>
      <c r="R123" s="35">
        <v>0</v>
      </c>
      <c r="S123" s="35">
        <v>1</v>
      </c>
      <c r="T123" s="35">
        <v>0</v>
      </c>
      <c r="U123" s="35">
        <v>1</v>
      </c>
      <c r="V123" s="35">
        <v>0</v>
      </c>
      <c r="W123" s="35">
        <v>1</v>
      </c>
      <c r="X123" s="35">
        <v>1</v>
      </c>
      <c r="Y123" s="35">
        <v>0</v>
      </c>
      <c r="Z123" s="35">
        <v>0</v>
      </c>
      <c r="AA123" s="35">
        <v>0</v>
      </c>
      <c r="AB123" s="35">
        <v>1</v>
      </c>
      <c r="AC123" s="35">
        <v>0</v>
      </c>
      <c r="AD123" s="35">
        <v>1</v>
      </c>
      <c r="AE123" s="35">
        <v>1</v>
      </c>
      <c r="AF123" s="35">
        <v>0</v>
      </c>
      <c r="AG123" s="35">
        <v>0</v>
      </c>
      <c r="AH123" s="35">
        <v>0</v>
      </c>
      <c r="AI123" s="36">
        <f t="shared" si="9"/>
        <v>11</v>
      </c>
      <c r="AJ123" s="37">
        <f t="shared" si="10"/>
        <v>1</v>
      </c>
      <c r="AK123" s="38">
        <f t="shared" si="11"/>
        <v>11</v>
      </c>
      <c r="AL123" s="71" t="s">
        <v>2117</v>
      </c>
      <c r="AO123" s="2">
        <f t="shared" si="12"/>
        <v>11</v>
      </c>
      <c r="AP123" s="2">
        <f t="shared" si="13"/>
        <v>4</v>
      </c>
      <c r="AS123">
        <v>0</v>
      </c>
      <c r="AT123" t="s">
        <v>2137</v>
      </c>
    </row>
    <row r="124" spans="2:50">
      <c r="B124" s="39" t="s">
        <v>1112</v>
      </c>
      <c r="C124" s="39" t="s">
        <v>1113</v>
      </c>
      <c r="D124" s="39">
        <v>43690</v>
      </c>
      <c r="E124" s="35">
        <v>0</v>
      </c>
      <c r="F124" s="35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3">
        <v>0</v>
      </c>
      <c r="N124" s="63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9"/>
        <v>0</v>
      </c>
      <c r="AJ124" s="37">
        <f t="shared" si="10"/>
        <v>0</v>
      </c>
      <c r="AK124" s="38">
        <f t="shared" si="11"/>
        <v>0</v>
      </c>
      <c r="AL124" s="71" t="s">
        <v>2117</v>
      </c>
      <c r="AO124" s="2">
        <f t="shared" si="12"/>
        <v>0</v>
      </c>
      <c r="AP124" s="2">
        <f t="shared" si="13"/>
        <v>4</v>
      </c>
      <c r="AS124">
        <v>0</v>
      </c>
      <c r="AT124" t="s">
        <v>2133</v>
      </c>
    </row>
    <row r="125" spans="2:50">
      <c r="B125" s="39" t="s">
        <v>1292</v>
      </c>
      <c r="C125" s="39" t="s">
        <v>1293</v>
      </c>
      <c r="D125" s="39">
        <v>43690</v>
      </c>
      <c r="E125" s="35">
        <v>0</v>
      </c>
      <c r="F125" s="35">
        <v>0</v>
      </c>
      <c r="G125" s="63">
        <v>1</v>
      </c>
      <c r="H125" s="63">
        <v>0</v>
      </c>
      <c r="I125" s="63">
        <v>1</v>
      </c>
      <c r="J125" s="63">
        <v>0</v>
      </c>
      <c r="K125" s="63">
        <v>0</v>
      </c>
      <c r="L125" s="63">
        <v>0</v>
      </c>
      <c r="M125" s="63">
        <v>0</v>
      </c>
      <c r="N125" s="63">
        <v>1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1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9"/>
        <v>4</v>
      </c>
      <c r="AJ125" s="37">
        <f t="shared" si="10"/>
        <v>1</v>
      </c>
      <c r="AK125" s="38">
        <f t="shared" si="11"/>
        <v>4</v>
      </c>
      <c r="AL125" s="71" t="s">
        <v>2117</v>
      </c>
      <c r="AO125" s="2">
        <f t="shared" si="12"/>
        <v>4</v>
      </c>
      <c r="AP125" s="2">
        <f t="shared" si="13"/>
        <v>4</v>
      </c>
      <c r="AS125">
        <v>0</v>
      </c>
      <c r="AT125" t="s">
        <v>2133</v>
      </c>
    </row>
    <row r="127" spans="2:50">
      <c r="B127" t="s">
        <v>2004</v>
      </c>
    </row>
    <row r="128" spans="2:50">
      <c r="B128" t="s">
        <v>2005</v>
      </c>
      <c r="D128"/>
      <c r="E128"/>
      <c r="F128"/>
      <c r="G128" s="42"/>
      <c r="H128" s="42"/>
      <c r="I128" s="42"/>
      <c r="J128" s="42"/>
      <c r="K128" s="42"/>
      <c r="L128" s="42"/>
      <c r="M128" s="42"/>
      <c r="N128" s="42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</sheetData>
  <sortState ref="AS24:AT122">
    <sortCondition ref="AS24:AS122"/>
    <sortCondition ref="AT24:AT122"/>
  </sortState>
  <mergeCells count="7">
    <mergeCell ref="B21:D21"/>
    <mergeCell ref="B22:D22"/>
    <mergeCell ref="AQ2:AT2"/>
    <mergeCell ref="AQ17:AR17"/>
    <mergeCell ref="B18:D18"/>
    <mergeCell ref="B19:D19"/>
    <mergeCell ref="B20:D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workbookViewId="0">
      <selection activeCell="L47" sqref="L47"/>
    </sheetView>
  </sheetViews>
  <sheetFormatPr baseColWidth="10" defaultColWidth="11" defaultRowHeight="15" x14ac:dyDescent="0"/>
  <cols>
    <col min="1" max="1" width="24.83203125" customWidth="1"/>
    <col min="2" max="2" width="9.1640625" style="2" customWidth="1"/>
    <col min="3" max="3" width="14.33203125" customWidth="1"/>
    <col min="4" max="4" width="3.1640625" style="42" customWidth="1"/>
    <col min="5" max="5" width="24.83203125" customWidth="1"/>
    <col min="7" max="7" width="14.33203125" customWidth="1"/>
  </cols>
  <sheetData>
    <row r="1" spans="1:7" ht="23">
      <c r="A1" s="1" t="s">
        <v>1115</v>
      </c>
      <c r="B1" s="40"/>
      <c r="C1" s="41"/>
      <c r="G1" s="43" t="s">
        <v>21</v>
      </c>
    </row>
    <row r="2" spans="1:7" ht="20">
      <c r="A2" s="3" t="s">
        <v>1116</v>
      </c>
      <c r="B2" s="40"/>
      <c r="C2" s="41"/>
      <c r="G2" s="57" t="s">
        <v>1294</v>
      </c>
    </row>
    <row r="11" spans="1:7" ht="17" customHeight="1">
      <c r="A11" s="144" t="s">
        <v>22</v>
      </c>
      <c r="B11" s="144"/>
      <c r="C11" s="144"/>
      <c r="D11" s="144"/>
      <c r="E11" s="144"/>
      <c r="F11" s="144"/>
      <c r="G11" s="144"/>
    </row>
    <row r="12" spans="1:7" ht="17" customHeight="1">
      <c r="A12" s="145" t="s">
        <v>23</v>
      </c>
      <c r="B12" s="145"/>
      <c r="C12" s="145"/>
      <c r="D12" s="145"/>
      <c r="E12" s="145"/>
      <c r="F12" s="145"/>
      <c r="G12" s="145"/>
    </row>
    <row r="14" spans="1:7" s="46" customFormat="1" ht="29.25" customHeight="1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>
      <c r="A15" s="47" t="s">
        <v>1118</v>
      </c>
      <c r="B15" s="48" t="s">
        <v>1119</v>
      </c>
      <c r="C15" s="47"/>
      <c r="D15" s="49"/>
      <c r="E15" s="47" t="s">
        <v>1988</v>
      </c>
      <c r="F15" s="48" t="s">
        <v>1989</v>
      </c>
      <c r="G15" s="47"/>
    </row>
    <row r="16" spans="1:7" s="50" customFormat="1" ht="21" customHeight="1">
      <c r="A16" s="51" t="s">
        <v>1986</v>
      </c>
      <c r="B16" s="52" t="s">
        <v>1987</v>
      </c>
      <c r="C16" s="51"/>
      <c r="D16" s="49"/>
      <c r="E16" s="51" t="s">
        <v>112</v>
      </c>
      <c r="F16" s="52" t="s">
        <v>113</v>
      </c>
      <c r="G16" s="51"/>
    </row>
    <row r="17" spans="1:7" s="50" customFormat="1" ht="21" customHeight="1">
      <c r="A17" s="47" t="s">
        <v>1120</v>
      </c>
      <c r="B17" s="48" t="s">
        <v>1121</v>
      </c>
      <c r="C17" s="47"/>
      <c r="D17" s="49"/>
      <c r="E17" s="47" t="s">
        <v>1166</v>
      </c>
      <c r="F17" s="48" t="s">
        <v>1167</v>
      </c>
      <c r="G17" s="47"/>
    </row>
    <row r="18" spans="1:7" s="50" customFormat="1" ht="21" customHeight="1">
      <c r="A18" s="51" t="s">
        <v>1122</v>
      </c>
      <c r="B18" s="52" t="s">
        <v>1123</v>
      </c>
      <c r="C18" s="51"/>
      <c r="D18" s="49"/>
      <c r="E18" s="51" t="s">
        <v>114</v>
      </c>
      <c r="F18" s="52" t="s">
        <v>115</v>
      </c>
      <c r="G18" s="51"/>
    </row>
    <row r="19" spans="1:7" s="50" customFormat="1" ht="21" customHeight="1">
      <c r="A19" s="47" t="s">
        <v>1124</v>
      </c>
      <c r="B19" s="48" t="s">
        <v>1125</v>
      </c>
      <c r="C19" s="47"/>
      <c r="D19" s="49"/>
      <c r="E19" s="47" t="s">
        <v>1168</v>
      </c>
      <c r="F19" s="48" t="s">
        <v>1169</v>
      </c>
      <c r="G19" s="47"/>
    </row>
    <row r="20" spans="1:7" s="50" customFormat="1" ht="21" customHeight="1">
      <c r="A20" s="51" t="s">
        <v>1126</v>
      </c>
      <c r="B20" s="52" t="s">
        <v>1127</v>
      </c>
      <c r="C20" s="51"/>
      <c r="D20" s="49"/>
      <c r="E20" s="51" t="s">
        <v>1170</v>
      </c>
      <c r="F20" s="52" t="s">
        <v>1171</v>
      </c>
      <c r="G20" s="51"/>
    </row>
    <row r="21" spans="1:7" s="50" customFormat="1" ht="21" customHeight="1">
      <c r="A21" s="47" t="s">
        <v>1128</v>
      </c>
      <c r="B21" s="48" t="s">
        <v>1129</v>
      </c>
      <c r="C21" s="47"/>
      <c r="D21" s="49"/>
      <c r="E21" s="47" t="s">
        <v>1172</v>
      </c>
      <c r="F21" s="48" t="s">
        <v>1173</v>
      </c>
      <c r="G21" s="47"/>
    </row>
    <row r="22" spans="1:7" s="50" customFormat="1" ht="21" customHeight="1">
      <c r="A22" s="51" t="s">
        <v>1130</v>
      </c>
      <c r="B22" s="52" t="s">
        <v>1131</v>
      </c>
      <c r="C22" s="51"/>
      <c r="D22" s="49"/>
      <c r="E22" s="51" t="s">
        <v>1174</v>
      </c>
      <c r="F22" s="52" t="s">
        <v>1175</v>
      </c>
      <c r="G22" s="51"/>
    </row>
    <row r="23" spans="1:7" s="50" customFormat="1" ht="21" customHeight="1">
      <c r="A23" s="47" t="s">
        <v>1132</v>
      </c>
      <c r="B23" s="48" t="s">
        <v>1133</v>
      </c>
      <c r="C23" s="47"/>
      <c r="D23" s="49"/>
      <c r="E23" s="47" t="s">
        <v>1176</v>
      </c>
      <c r="F23" s="48" t="s">
        <v>1177</v>
      </c>
      <c r="G23" s="47"/>
    </row>
    <row r="24" spans="1:7" s="50" customFormat="1" ht="21" customHeight="1">
      <c r="A24" s="51" t="s">
        <v>1134</v>
      </c>
      <c r="B24" s="52" t="s">
        <v>1135</v>
      </c>
      <c r="C24" s="51"/>
      <c r="D24" s="49"/>
      <c r="E24" s="51" t="s">
        <v>1178</v>
      </c>
      <c r="F24" s="52" t="s">
        <v>1179</v>
      </c>
      <c r="G24" s="51"/>
    </row>
    <row r="25" spans="1:7" s="50" customFormat="1" ht="21" customHeight="1">
      <c r="A25" s="47" t="s">
        <v>1136</v>
      </c>
      <c r="B25" s="48" t="s">
        <v>1137</v>
      </c>
      <c r="C25" s="47"/>
      <c r="D25" s="49"/>
      <c r="E25" s="47" t="s">
        <v>1180</v>
      </c>
      <c r="F25" s="48" t="s">
        <v>1181</v>
      </c>
      <c r="G25" s="47"/>
    </row>
    <row r="26" spans="1:7" s="50" customFormat="1" ht="21" customHeight="1">
      <c r="A26" s="51" t="s">
        <v>1138</v>
      </c>
      <c r="B26" s="52" t="s">
        <v>1139</v>
      </c>
      <c r="C26" s="51"/>
      <c r="D26" s="49"/>
      <c r="E26" s="51" t="s">
        <v>1182</v>
      </c>
      <c r="F26" s="52" t="s">
        <v>1183</v>
      </c>
      <c r="G26" s="51"/>
    </row>
    <row r="27" spans="1:7" s="50" customFormat="1" ht="21" customHeight="1">
      <c r="A27" s="47" t="s">
        <v>1140</v>
      </c>
      <c r="B27" s="48" t="s">
        <v>1141</v>
      </c>
      <c r="C27" s="47"/>
      <c r="D27" s="49"/>
      <c r="E27" s="47" t="s">
        <v>1184</v>
      </c>
      <c r="F27" s="48" t="s">
        <v>1185</v>
      </c>
      <c r="G27" s="47"/>
    </row>
    <row r="28" spans="1:7" s="50" customFormat="1" ht="21" customHeight="1">
      <c r="A28" s="51" t="s">
        <v>1142</v>
      </c>
      <c r="B28" s="52" t="s">
        <v>1143</v>
      </c>
      <c r="C28" s="51"/>
      <c r="D28" s="49"/>
      <c r="E28" s="51" t="s">
        <v>1186</v>
      </c>
      <c r="F28" s="52" t="s">
        <v>1187</v>
      </c>
      <c r="G28" s="51"/>
    </row>
    <row r="29" spans="1:7" s="50" customFormat="1" ht="21" customHeight="1">
      <c r="A29" s="47" t="s">
        <v>1144</v>
      </c>
      <c r="B29" s="48" t="s">
        <v>1145</v>
      </c>
      <c r="C29" s="47"/>
      <c r="D29" s="49"/>
      <c r="E29" s="47" t="s">
        <v>1990</v>
      </c>
      <c r="F29" s="48" t="s">
        <v>1991</v>
      </c>
      <c r="G29" s="47"/>
    </row>
    <row r="30" spans="1:7" s="50" customFormat="1" ht="21" customHeight="1">
      <c r="A30" s="51" t="s">
        <v>1146</v>
      </c>
      <c r="B30" s="52" t="s">
        <v>1147</v>
      </c>
      <c r="C30" s="51"/>
      <c r="D30" s="49"/>
      <c r="E30" s="51" t="s">
        <v>1188</v>
      </c>
      <c r="F30" s="52" t="s">
        <v>1189</v>
      </c>
      <c r="G30" s="51"/>
    </row>
    <row r="31" spans="1:7" s="50" customFormat="1" ht="21" customHeight="1">
      <c r="A31" s="47" t="s">
        <v>1148</v>
      </c>
      <c r="B31" s="48" t="s">
        <v>1149</v>
      </c>
      <c r="C31" s="47"/>
      <c r="D31" s="49"/>
      <c r="E31" s="47" t="s">
        <v>1190</v>
      </c>
      <c r="F31" s="48" t="s">
        <v>1191</v>
      </c>
      <c r="G31" s="47"/>
    </row>
    <row r="32" spans="1:7" s="50" customFormat="1" ht="21" customHeight="1">
      <c r="A32" s="51" t="s">
        <v>1150</v>
      </c>
      <c r="B32" s="52" t="s">
        <v>1151</v>
      </c>
      <c r="C32" s="51"/>
      <c r="D32" s="49"/>
      <c r="E32" s="51" t="s">
        <v>1192</v>
      </c>
      <c r="F32" s="52" t="s">
        <v>1193</v>
      </c>
      <c r="G32" s="51"/>
    </row>
    <row r="33" spans="1:7" s="50" customFormat="1" ht="21" customHeight="1">
      <c r="A33" s="47" t="s">
        <v>1152</v>
      </c>
      <c r="B33" s="48" t="s">
        <v>1153</v>
      </c>
      <c r="C33" s="47"/>
      <c r="D33" s="49"/>
      <c r="E33" s="47" t="s">
        <v>1194</v>
      </c>
      <c r="F33" s="48" t="s">
        <v>1195</v>
      </c>
      <c r="G33" s="47"/>
    </row>
    <row r="34" spans="1:7" s="50" customFormat="1" ht="21" customHeight="1">
      <c r="A34" s="51" t="s">
        <v>1154</v>
      </c>
      <c r="B34" s="52" t="s">
        <v>1155</v>
      </c>
      <c r="C34" s="51"/>
      <c r="D34" s="49"/>
      <c r="E34" s="51" t="s">
        <v>1196</v>
      </c>
      <c r="F34" s="52" t="s">
        <v>1197</v>
      </c>
      <c r="G34" s="51"/>
    </row>
    <row r="35" spans="1:7" s="50" customFormat="1" ht="21" customHeight="1">
      <c r="A35" s="47" t="s">
        <v>1156</v>
      </c>
      <c r="B35" s="48" t="s">
        <v>1157</v>
      </c>
      <c r="C35" s="47"/>
      <c r="D35" s="49"/>
      <c r="E35" s="47" t="s">
        <v>1198</v>
      </c>
      <c r="F35" s="48" t="s">
        <v>1199</v>
      </c>
      <c r="G35" s="47"/>
    </row>
    <row r="36" spans="1:7" s="50" customFormat="1" ht="21" customHeight="1">
      <c r="A36" s="51" t="s">
        <v>1158</v>
      </c>
      <c r="B36" s="52" t="s">
        <v>1159</v>
      </c>
      <c r="C36" s="51"/>
      <c r="D36" s="49"/>
      <c r="E36" s="51" t="s">
        <v>1200</v>
      </c>
      <c r="F36" s="52" t="s">
        <v>1201</v>
      </c>
      <c r="G36" s="51"/>
    </row>
    <row r="37" spans="1:7" s="50" customFormat="1" ht="21" customHeight="1">
      <c r="A37" s="47" t="s">
        <v>1160</v>
      </c>
      <c r="B37" s="48" t="s">
        <v>1161</v>
      </c>
      <c r="C37" s="47"/>
      <c r="D37" s="49"/>
      <c r="E37" s="47" t="s">
        <v>1202</v>
      </c>
      <c r="F37" s="48" t="s">
        <v>1203</v>
      </c>
      <c r="G37" s="47"/>
    </row>
    <row r="38" spans="1:7" s="50" customFormat="1" ht="21" customHeight="1">
      <c r="A38" s="51" t="s">
        <v>1162</v>
      </c>
      <c r="B38" s="52" t="s">
        <v>1163</v>
      </c>
      <c r="C38" s="51"/>
      <c r="D38" s="49"/>
      <c r="E38" s="51" t="s">
        <v>1204</v>
      </c>
      <c r="F38" s="52" t="s">
        <v>1205</v>
      </c>
      <c r="G38" s="51"/>
    </row>
    <row r="39" spans="1:7" s="50" customFormat="1" ht="21" customHeight="1">
      <c r="A39" s="47" t="s">
        <v>1164</v>
      </c>
      <c r="B39" s="48" t="s">
        <v>1165</v>
      </c>
      <c r="C39" s="47"/>
      <c r="D39" s="49"/>
      <c r="E39" s="47" t="s">
        <v>1206</v>
      </c>
      <c r="F39" s="48" t="s">
        <v>1207</v>
      </c>
      <c r="G39" s="47"/>
    </row>
    <row r="40" spans="1:7" s="50" customFormat="1" ht="27.75" customHeight="1">
      <c r="A40" s="44" t="s">
        <v>24</v>
      </c>
      <c r="B40" s="44" t="s">
        <v>16</v>
      </c>
      <c r="C40" s="44" t="s">
        <v>25</v>
      </c>
      <c r="D40" s="45"/>
      <c r="E40" s="44" t="s">
        <v>24</v>
      </c>
      <c r="F40" s="44" t="s">
        <v>16</v>
      </c>
      <c r="G40" s="44" t="s">
        <v>25</v>
      </c>
    </row>
    <row r="41" spans="1:7" s="50" customFormat="1" ht="21" customHeight="1">
      <c r="A41" s="47" t="s">
        <v>1208</v>
      </c>
      <c r="B41" s="48" t="s">
        <v>1209</v>
      </c>
      <c r="C41" s="47"/>
      <c r="D41" s="49"/>
      <c r="E41" s="47" t="s">
        <v>1266</v>
      </c>
      <c r="F41" s="48" t="s">
        <v>1267</v>
      </c>
      <c r="G41" s="47"/>
    </row>
    <row r="42" spans="1:7" s="50" customFormat="1" ht="21" customHeight="1">
      <c r="A42" s="51" t="s">
        <v>1210</v>
      </c>
      <c r="B42" s="52" t="s">
        <v>1211</v>
      </c>
      <c r="C42" s="51"/>
      <c r="D42" s="49"/>
      <c r="E42" s="51" t="s">
        <v>1268</v>
      </c>
      <c r="F42" s="52" t="s">
        <v>1269</v>
      </c>
      <c r="G42" s="51"/>
    </row>
    <row r="43" spans="1:7" s="50" customFormat="1" ht="21" customHeight="1">
      <c r="A43" s="47" t="s">
        <v>1212</v>
      </c>
      <c r="B43" s="48" t="s">
        <v>1213</v>
      </c>
      <c r="C43" s="47"/>
      <c r="D43" s="49"/>
      <c r="E43" s="47" t="s">
        <v>1270</v>
      </c>
      <c r="F43" s="48" t="s">
        <v>1271</v>
      </c>
      <c r="G43" s="47"/>
    </row>
    <row r="44" spans="1:7" s="50" customFormat="1" ht="21" customHeight="1">
      <c r="A44" s="51" t="s">
        <v>1992</v>
      </c>
      <c r="B44" s="52" t="s">
        <v>1993</v>
      </c>
      <c r="C44" s="51"/>
      <c r="D44" s="49"/>
      <c r="E44" s="51" t="s">
        <v>1272</v>
      </c>
      <c r="F44" s="52" t="s">
        <v>1273</v>
      </c>
      <c r="G44" s="51"/>
    </row>
    <row r="45" spans="1:7" s="50" customFormat="1" ht="21" customHeight="1">
      <c r="A45" s="47" t="s">
        <v>1214</v>
      </c>
      <c r="B45" s="48" t="s">
        <v>1215</v>
      </c>
      <c r="C45" s="47"/>
      <c r="D45" s="49"/>
      <c r="E45" s="47" t="s">
        <v>1274</v>
      </c>
      <c r="F45" s="48" t="s">
        <v>1275</v>
      </c>
      <c r="G45" s="47"/>
    </row>
    <row r="46" spans="1:7" s="50" customFormat="1" ht="21" customHeight="1">
      <c r="A46" s="51" t="s">
        <v>1216</v>
      </c>
      <c r="B46" s="52" t="s">
        <v>1217</v>
      </c>
      <c r="C46" s="51"/>
      <c r="D46" s="49"/>
      <c r="E46" s="51" t="s">
        <v>1276</v>
      </c>
      <c r="F46" s="52" t="s">
        <v>1277</v>
      </c>
      <c r="G46" s="51"/>
    </row>
    <row r="47" spans="1:7" s="50" customFormat="1" ht="21" customHeight="1">
      <c r="A47" s="47" t="s">
        <v>1218</v>
      </c>
      <c r="B47" s="48" t="s">
        <v>1219</v>
      </c>
      <c r="C47" s="47"/>
      <c r="D47" s="49"/>
      <c r="E47" s="47" t="s">
        <v>2002</v>
      </c>
      <c r="F47" s="48" t="s">
        <v>2003</v>
      </c>
      <c r="G47" s="47"/>
    </row>
    <row r="48" spans="1:7" s="50" customFormat="1" ht="21" customHeight="1">
      <c r="A48" s="51" t="s">
        <v>1220</v>
      </c>
      <c r="B48" s="52" t="s">
        <v>1221</v>
      </c>
      <c r="C48" s="51"/>
      <c r="D48" s="49"/>
      <c r="E48" s="51" t="s">
        <v>1278</v>
      </c>
      <c r="F48" s="52" t="s">
        <v>1279</v>
      </c>
      <c r="G48" s="51"/>
    </row>
    <row r="49" spans="1:7" s="50" customFormat="1" ht="21" customHeight="1">
      <c r="A49" s="47" t="s">
        <v>1222</v>
      </c>
      <c r="B49" s="48" t="s">
        <v>1223</v>
      </c>
      <c r="C49" s="47"/>
      <c r="D49" s="49"/>
      <c r="E49" s="47" t="s">
        <v>1280</v>
      </c>
      <c r="F49" s="48" t="s">
        <v>1281</v>
      </c>
      <c r="G49" s="47"/>
    </row>
    <row r="50" spans="1:7" s="50" customFormat="1" ht="21" customHeight="1">
      <c r="A50" s="51" t="s">
        <v>1224</v>
      </c>
      <c r="B50" s="52" t="s">
        <v>1225</v>
      </c>
      <c r="C50" s="51"/>
      <c r="D50" s="49"/>
      <c r="E50" s="51" t="s">
        <v>1282</v>
      </c>
      <c r="F50" s="52" t="s">
        <v>1283</v>
      </c>
      <c r="G50" s="51"/>
    </row>
    <row r="51" spans="1:7" s="50" customFormat="1" ht="21" customHeight="1">
      <c r="A51" s="47" t="s">
        <v>1226</v>
      </c>
      <c r="B51" s="48" t="s">
        <v>1227</v>
      </c>
      <c r="C51" s="47"/>
      <c r="D51" s="49"/>
      <c r="E51" s="47" t="s">
        <v>1284</v>
      </c>
      <c r="F51" s="48" t="s">
        <v>1285</v>
      </c>
      <c r="G51" s="47"/>
    </row>
    <row r="52" spans="1:7" s="50" customFormat="1" ht="21" customHeight="1">
      <c r="A52" s="51" t="s">
        <v>1228</v>
      </c>
      <c r="B52" s="52" t="s">
        <v>1229</v>
      </c>
      <c r="C52" s="51"/>
      <c r="D52" s="49"/>
      <c r="E52" s="51" t="s">
        <v>1286</v>
      </c>
      <c r="F52" s="52" t="s">
        <v>1287</v>
      </c>
      <c r="G52" s="51"/>
    </row>
    <row r="53" spans="1:7" s="50" customFormat="1" ht="21" customHeight="1">
      <c r="A53" s="47" t="s">
        <v>1230</v>
      </c>
      <c r="B53" s="48" t="s">
        <v>1231</v>
      </c>
      <c r="C53" s="47"/>
      <c r="D53" s="49"/>
      <c r="E53" s="47" t="s">
        <v>1288</v>
      </c>
      <c r="F53" s="48" t="s">
        <v>1289</v>
      </c>
      <c r="G53" s="47"/>
    </row>
    <row r="54" spans="1:7" s="50" customFormat="1" ht="21" customHeight="1">
      <c r="A54" s="51" t="s">
        <v>1232</v>
      </c>
      <c r="B54" s="52" t="s">
        <v>1233</v>
      </c>
      <c r="C54" s="51"/>
      <c r="D54" s="49"/>
      <c r="E54" s="51" t="s">
        <v>1290</v>
      </c>
      <c r="F54" s="52" t="s">
        <v>1291</v>
      </c>
      <c r="G54" s="51"/>
    </row>
    <row r="55" spans="1:7" s="50" customFormat="1" ht="21" customHeight="1">
      <c r="A55" s="47" t="s">
        <v>1234</v>
      </c>
      <c r="B55" s="48" t="s">
        <v>1235</v>
      </c>
      <c r="C55" s="47"/>
      <c r="D55" s="49"/>
      <c r="E55" s="47" t="s">
        <v>1112</v>
      </c>
      <c r="F55" s="48" t="s">
        <v>1113</v>
      </c>
      <c r="G55" s="47"/>
    </row>
    <row r="56" spans="1:7" s="50" customFormat="1" ht="21" customHeight="1">
      <c r="A56" s="51" t="s">
        <v>1236</v>
      </c>
      <c r="B56" s="52" t="s">
        <v>1237</v>
      </c>
      <c r="C56" s="51"/>
      <c r="D56" s="49"/>
      <c r="E56" s="51" t="s">
        <v>1292</v>
      </c>
      <c r="F56" s="52" t="s">
        <v>1293</v>
      </c>
      <c r="G56" s="51"/>
    </row>
    <row r="57" spans="1:7" s="50" customFormat="1" ht="21" customHeight="1">
      <c r="A57" s="47" t="s">
        <v>1994</v>
      </c>
      <c r="B57" s="48" t="s">
        <v>1995</v>
      </c>
      <c r="C57" s="47"/>
      <c r="D57" s="49"/>
      <c r="E57" s="47"/>
      <c r="F57" s="48"/>
      <c r="G57" s="47"/>
    </row>
    <row r="58" spans="1:7" s="50" customFormat="1" ht="21" customHeight="1">
      <c r="A58" s="51" t="s">
        <v>1238</v>
      </c>
      <c r="B58" s="52" t="s">
        <v>1239</v>
      </c>
      <c r="C58" s="51"/>
      <c r="D58" s="49"/>
      <c r="E58" s="51"/>
      <c r="F58" s="52"/>
      <c r="G58" s="51"/>
    </row>
    <row r="59" spans="1:7" s="50" customFormat="1" ht="21" customHeight="1">
      <c r="A59" s="47" t="s">
        <v>1240</v>
      </c>
      <c r="B59" s="48" t="s">
        <v>1241</v>
      </c>
      <c r="C59" s="47"/>
      <c r="D59" s="49"/>
      <c r="E59" s="47"/>
      <c r="F59" s="48"/>
      <c r="G59" s="47"/>
    </row>
    <row r="60" spans="1:7" s="50" customFormat="1" ht="21" customHeight="1">
      <c r="A60" s="51" t="s">
        <v>1242</v>
      </c>
      <c r="B60" s="52" t="s">
        <v>1243</v>
      </c>
      <c r="C60" s="51"/>
      <c r="D60" s="49"/>
      <c r="E60" s="51"/>
      <c r="F60" s="52"/>
      <c r="G60" s="51"/>
    </row>
    <row r="61" spans="1:7" s="50" customFormat="1" ht="21" customHeight="1">
      <c r="A61" s="47" t="s">
        <v>1244</v>
      </c>
      <c r="B61" s="48" t="s">
        <v>1245</v>
      </c>
      <c r="C61" s="47"/>
      <c r="D61" s="49"/>
      <c r="E61" s="47"/>
      <c r="F61" s="48"/>
      <c r="G61" s="47"/>
    </row>
    <row r="62" spans="1:7" s="50" customFormat="1" ht="21" customHeight="1">
      <c r="A62" s="51" t="s">
        <v>1246</v>
      </c>
      <c r="B62" s="52" t="s">
        <v>1247</v>
      </c>
      <c r="C62" s="51"/>
      <c r="D62" s="49"/>
      <c r="E62" s="51"/>
      <c r="F62" s="52"/>
      <c r="G62" s="51"/>
    </row>
    <row r="63" spans="1:7" s="50" customFormat="1" ht="21" customHeight="1">
      <c r="A63" s="47" t="s">
        <v>640</v>
      </c>
      <c r="B63" s="48" t="s">
        <v>641</v>
      </c>
      <c r="C63" s="47"/>
      <c r="D63" s="49"/>
      <c r="E63" s="47"/>
      <c r="F63" s="48"/>
      <c r="G63" s="47"/>
    </row>
    <row r="64" spans="1:7" s="50" customFormat="1" ht="21" customHeight="1">
      <c r="A64" s="51" t="s">
        <v>1248</v>
      </c>
      <c r="B64" s="52" t="s">
        <v>1249</v>
      </c>
      <c r="C64" s="51"/>
      <c r="D64" s="49"/>
      <c r="E64" s="51"/>
      <c r="F64" s="52"/>
      <c r="G64" s="51"/>
    </row>
    <row r="65" spans="1:7" s="50" customFormat="1" ht="21" customHeight="1">
      <c r="A65" s="47" t="s">
        <v>956</v>
      </c>
      <c r="B65" s="48" t="s">
        <v>957</v>
      </c>
      <c r="C65" s="47"/>
      <c r="D65" s="49"/>
      <c r="E65" s="47"/>
      <c r="F65" s="48"/>
      <c r="G65" s="47"/>
    </row>
    <row r="66" spans="1:7" s="50" customFormat="1" ht="21" customHeight="1">
      <c r="A66" s="51" t="s">
        <v>1250</v>
      </c>
      <c r="B66" s="52" t="s">
        <v>1251</v>
      </c>
      <c r="C66" s="51"/>
      <c r="D66" s="49"/>
      <c r="E66" s="51"/>
      <c r="F66" s="52"/>
      <c r="G66" s="51"/>
    </row>
    <row r="67" spans="1:7" s="50" customFormat="1" ht="21" customHeight="1">
      <c r="A67" s="47" t="s">
        <v>1252</v>
      </c>
      <c r="B67" s="48" t="s">
        <v>1253</v>
      </c>
      <c r="C67" s="47"/>
      <c r="D67" s="49"/>
      <c r="E67" s="47"/>
      <c r="F67" s="48"/>
      <c r="G67" s="47"/>
    </row>
    <row r="68" spans="1:7" s="50" customFormat="1" ht="21" customHeight="1">
      <c r="A68" s="51" t="s">
        <v>1254</v>
      </c>
      <c r="B68" s="52" t="s">
        <v>1255</v>
      </c>
      <c r="C68" s="51"/>
      <c r="D68" s="49"/>
      <c r="E68" s="51"/>
      <c r="F68" s="52"/>
      <c r="G68" s="51"/>
    </row>
    <row r="69" spans="1:7" s="50" customFormat="1" ht="21" customHeight="1">
      <c r="A69" s="47" t="s">
        <v>1256</v>
      </c>
      <c r="B69" s="48" t="s">
        <v>1257</v>
      </c>
      <c r="C69" s="47"/>
      <c r="D69" s="49"/>
      <c r="E69" s="47"/>
      <c r="F69" s="48"/>
      <c r="G69" s="47"/>
    </row>
    <row r="70" spans="1:7" s="50" customFormat="1" ht="21" customHeight="1">
      <c r="A70" s="51" t="s">
        <v>1996</v>
      </c>
      <c r="B70" s="52" t="s">
        <v>1997</v>
      </c>
      <c r="C70" s="51"/>
      <c r="D70" s="49"/>
      <c r="E70" s="51"/>
      <c r="F70" s="52"/>
      <c r="G70" s="51"/>
    </row>
    <row r="71" spans="1:7" s="50" customFormat="1" ht="21" customHeight="1">
      <c r="A71" s="47" t="s">
        <v>1258</v>
      </c>
      <c r="B71" s="48" t="s">
        <v>1259</v>
      </c>
      <c r="C71" s="47"/>
      <c r="D71" s="49"/>
      <c r="E71" s="47"/>
      <c r="F71" s="48"/>
      <c r="G71" s="47"/>
    </row>
    <row r="72" spans="1:7" s="50" customFormat="1" ht="21" customHeight="1">
      <c r="A72" s="51" t="s">
        <v>1260</v>
      </c>
      <c r="B72" s="52" t="s">
        <v>1261</v>
      </c>
      <c r="C72" s="51"/>
      <c r="D72" s="49"/>
      <c r="E72" s="51"/>
      <c r="F72" s="52"/>
      <c r="G72" s="51"/>
    </row>
    <row r="73" spans="1:7" s="50" customFormat="1" ht="21" customHeight="1">
      <c r="A73" s="47" t="s">
        <v>1262</v>
      </c>
      <c r="B73" s="48" t="s">
        <v>1263</v>
      </c>
      <c r="C73" s="47"/>
      <c r="D73" s="49"/>
      <c r="E73" s="47"/>
      <c r="F73" s="48"/>
      <c r="G73" s="47"/>
    </row>
    <row r="74" spans="1:7" s="50" customFormat="1" ht="21" customHeight="1">
      <c r="A74" s="51" t="s">
        <v>1264</v>
      </c>
      <c r="B74" s="52" t="s">
        <v>1265</v>
      </c>
      <c r="C74" s="51"/>
      <c r="D74" s="49"/>
      <c r="E74" s="51"/>
      <c r="F74" s="52"/>
      <c r="G74" s="51"/>
    </row>
    <row r="75" spans="1:7" s="50" customFormat="1" ht="21" customHeight="1">
      <c r="A75" s="47" t="s">
        <v>1998</v>
      </c>
      <c r="B75" s="48" t="s">
        <v>1999</v>
      </c>
      <c r="C75" s="47"/>
      <c r="D75" s="49"/>
      <c r="E75" s="47"/>
      <c r="F75" s="48"/>
      <c r="G75" s="47"/>
    </row>
    <row r="76" spans="1:7" s="50" customFormat="1" ht="21" customHeight="1">
      <c r="A76" s="51" t="s">
        <v>2000</v>
      </c>
      <c r="B76" s="52" t="s">
        <v>2001</v>
      </c>
      <c r="C76" s="51"/>
      <c r="D76" s="49"/>
      <c r="E76" s="51"/>
      <c r="F76" s="52"/>
      <c r="G76" s="51"/>
    </row>
    <row r="152" spans="2:4">
      <c r="B152"/>
      <c r="D152"/>
    </row>
    <row r="153" spans="2:4">
      <c r="B153"/>
      <c r="D153"/>
    </row>
    <row r="154" spans="2:4">
      <c r="B154"/>
      <c r="D154"/>
    </row>
    <row r="155" spans="2:4">
      <c r="B155"/>
      <c r="D155"/>
    </row>
    <row r="156" spans="2:4">
      <c r="B156"/>
      <c r="D156"/>
    </row>
    <row r="157" spans="2:4">
      <c r="B157"/>
      <c r="D157"/>
    </row>
    <row r="158" spans="2:4">
      <c r="B158"/>
      <c r="D158"/>
    </row>
    <row r="159" spans="2:4">
      <c r="B159"/>
      <c r="D159"/>
    </row>
    <row r="160" spans="2:4">
      <c r="B160"/>
      <c r="D160"/>
    </row>
    <row r="161" spans="2:4">
      <c r="B161"/>
      <c r="D161"/>
    </row>
    <row r="162" spans="2:4">
      <c r="B162"/>
      <c r="D162"/>
    </row>
    <row r="163" spans="2:4">
      <c r="B163"/>
      <c r="D163"/>
    </row>
    <row r="164" spans="2:4">
      <c r="B164"/>
      <c r="D164"/>
    </row>
    <row r="165" spans="2:4">
      <c r="B165"/>
      <c r="D165"/>
    </row>
    <row r="166" spans="2:4">
      <c r="B166"/>
      <c r="D166"/>
    </row>
    <row r="167" spans="2:4">
      <c r="B167"/>
      <c r="D167"/>
    </row>
    <row r="168" spans="2:4">
      <c r="B168"/>
      <c r="D168"/>
    </row>
    <row r="169" spans="2:4">
      <c r="B169"/>
      <c r="D169"/>
    </row>
    <row r="170" spans="2:4">
      <c r="B170"/>
      <c r="D170"/>
    </row>
    <row r="171" spans="2:4">
      <c r="B171"/>
      <c r="D171"/>
    </row>
    <row r="172" spans="2:4">
      <c r="B172"/>
      <c r="D172"/>
    </row>
    <row r="173" spans="2:4">
      <c r="B173"/>
      <c r="D173"/>
    </row>
    <row r="174" spans="2:4">
      <c r="B174"/>
      <c r="D174"/>
    </row>
    <row r="175" spans="2:4">
      <c r="B175"/>
      <c r="D175"/>
    </row>
    <row r="176" spans="2:4">
      <c r="B176"/>
      <c r="D176"/>
    </row>
    <row r="177" spans="2:4">
      <c r="B177"/>
      <c r="D177"/>
    </row>
    <row r="178" spans="2:4">
      <c r="B178"/>
      <c r="D178"/>
    </row>
    <row r="179" spans="2:4">
      <c r="B179"/>
      <c r="D179"/>
    </row>
    <row r="180" spans="2:4">
      <c r="B180"/>
      <c r="D180"/>
    </row>
    <row r="181" spans="2:4">
      <c r="B181"/>
      <c r="D181"/>
    </row>
    <row r="182" spans="2:4">
      <c r="B182"/>
      <c r="D182"/>
    </row>
    <row r="183" spans="2:4">
      <c r="B183"/>
      <c r="D183"/>
    </row>
    <row r="184" spans="2:4">
      <c r="B184"/>
      <c r="D184"/>
    </row>
    <row r="185" spans="2:4">
      <c r="B185"/>
      <c r="D185"/>
    </row>
    <row r="186" spans="2:4">
      <c r="B186"/>
      <c r="D186"/>
    </row>
    <row r="187" spans="2:4">
      <c r="B187"/>
      <c r="D187"/>
    </row>
    <row r="188" spans="2:4">
      <c r="B188"/>
      <c r="D188"/>
    </row>
    <row r="189" spans="2:4">
      <c r="B189"/>
      <c r="D189"/>
    </row>
    <row r="190" spans="2:4">
      <c r="B190"/>
      <c r="D190"/>
    </row>
    <row r="191" spans="2:4">
      <c r="B191"/>
      <c r="D191"/>
    </row>
    <row r="192" spans="2:4">
      <c r="B192"/>
      <c r="D192"/>
    </row>
    <row r="193" spans="2:4">
      <c r="B193"/>
      <c r="D193"/>
    </row>
    <row r="194" spans="2:4">
      <c r="B194"/>
      <c r="D194"/>
    </row>
    <row r="195" spans="2:4">
      <c r="B195"/>
      <c r="D195"/>
    </row>
    <row r="196" spans="2:4">
      <c r="B196"/>
      <c r="D196"/>
    </row>
    <row r="197" spans="2:4">
      <c r="B197"/>
      <c r="D197"/>
    </row>
    <row r="198" spans="2:4">
      <c r="B198"/>
      <c r="D198"/>
    </row>
    <row r="199" spans="2:4">
      <c r="B199"/>
      <c r="D199"/>
    </row>
    <row r="200" spans="2:4">
      <c r="B200"/>
      <c r="D200"/>
    </row>
    <row r="201" spans="2:4">
      <c r="B201"/>
      <c r="D201"/>
    </row>
    <row r="202" spans="2:4">
      <c r="B202"/>
      <c r="D202"/>
    </row>
    <row r="203" spans="2:4">
      <c r="B203"/>
      <c r="D203"/>
    </row>
    <row r="204" spans="2:4">
      <c r="B204"/>
      <c r="D204"/>
    </row>
    <row r="205" spans="2:4">
      <c r="B205"/>
      <c r="D205"/>
    </row>
    <row r="206" spans="2:4">
      <c r="B206"/>
      <c r="D206"/>
    </row>
    <row r="207" spans="2:4">
      <c r="B207"/>
      <c r="D207"/>
    </row>
    <row r="208" spans="2:4">
      <c r="B208"/>
      <c r="D208"/>
    </row>
    <row r="209" spans="2:4">
      <c r="B209"/>
      <c r="D209"/>
    </row>
    <row r="210" spans="2:4">
      <c r="B210"/>
      <c r="D210"/>
    </row>
    <row r="211" spans="2:4">
      <c r="B211"/>
      <c r="D211"/>
    </row>
    <row r="212" spans="2:4">
      <c r="B212"/>
      <c r="D212"/>
    </row>
    <row r="213" spans="2:4">
      <c r="B213"/>
      <c r="D213"/>
    </row>
    <row r="214" spans="2:4">
      <c r="B214"/>
      <c r="D214"/>
    </row>
    <row r="215" spans="2:4">
      <c r="B215"/>
      <c r="D215"/>
    </row>
    <row r="216" spans="2:4">
      <c r="B216"/>
      <c r="D216"/>
    </row>
    <row r="217" spans="2:4">
      <c r="B217"/>
      <c r="D217"/>
    </row>
    <row r="218" spans="2:4">
      <c r="B218"/>
      <c r="D218"/>
    </row>
    <row r="219" spans="2:4">
      <c r="B219"/>
      <c r="D219"/>
    </row>
    <row r="220" spans="2:4">
      <c r="B220"/>
      <c r="D220"/>
    </row>
    <row r="221" spans="2:4">
      <c r="B221"/>
      <c r="D221"/>
    </row>
    <row r="222" spans="2:4">
      <c r="B222"/>
      <c r="D222"/>
    </row>
    <row r="223" spans="2:4">
      <c r="B223"/>
      <c r="D223"/>
    </row>
    <row r="224" spans="2:4">
      <c r="B224"/>
      <c r="D224"/>
    </row>
    <row r="225" spans="2:4">
      <c r="B225"/>
      <c r="D225"/>
    </row>
    <row r="226" spans="2:4">
      <c r="B226"/>
      <c r="D226"/>
    </row>
    <row r="227" spans="2:4">
      <c r="B227"/>
      <c r="D227"/>
    </row>
    <row r="228" spans="2:4">
      <c r="B228"/>
      <c r="D228"/>
    </row>
    <row r="229" spans="2:4">
      <c r="B229"/>
      <c r="D229"/>
    </row>
    <row r="230" spans="2:4">
      <c r="B230"/>
      <c r="D230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</sheetData>
  <mergeCells count="2">
    <mergeCell ref="A11:G11"/>
    <mergeCell ref="A12:G12"/>
  </mergeCells>
  <phoneticPr fontId="17" type="noConversion"/>
  <pageMargins left="0.75" right="0.75" top="1" bottom="1" header="0.5" footer="0.5"/>
  <pageSetup scale="82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7"/>
  <sheetViews>
    <sheetView zoomScale="80" zoomScaleNormal="80" zoomScalePageLayoutView="80" workbookViewId="0">
      <pane xSplit="4" ySplit="23" topLeftCell="AO24" activePane="bottomRight" state="frozen"/>
      <selection pane="topRight" activeCell="E1" sqref="E1"/>
      <selection pane="bottomLeft" activeCell="A24" sqref="A24"/>
      <selection pane="bottomRight" activeCell="AP2" sqref="AP2:AQ18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6" width="11" style="2"/>
    <col min="7" max="13" width="11" style="61"/>
    <col min="14" max="36" width="11" style="2"/>
    <col min="37" max="37" width="12.33203125" style="5" customWidth="1"/>
    <col min="38" max="38" width="13.6640625" style="2" customWidth="1"/>
    <col min="39" max="39" width="12.5" style="5" customWidth="1"/>
  </cols>
  <sheetData>
    <row r="1" spans="1:58" ht="23">
      <c r="A1" s="1" t="s">
        <v>439</v>
      </c>
      <c r="E1"/>
      <c r="F1"/>
      <c r="G1" s="42"/>
      <c r="H1" s="42"/>
      <c r="I1" s="42"/>
      <c r="J1" s="42"/>
      <c r="K1" s="42"/>
      <c r="L1" s="42"/>
      <c r="M1" s="4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</row>
    <row r="2" spans="1:58" ht="16" thickBot="1">
      <c r="A2" s="3" t="s">
        <v>728</v>
      </c>
      <c r="E2"/>
      <c r="F2"/>
      <c r="G2" s="42"/>
      <c r="H2" s="42"/>
      <c r="I2" s="42"/>
      <c r="J2" s="42"/>
      <c r="K2" s="42"/>
      <c r="L2" s="42"/>
      <c r="M2" s="4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P2" s="72" t="s">
        <v>2131</v>
      </c>
      <c r="AQ2" s="72" t="s">
        <v>2132</v>
      </c>
      <c r="BC2" s="121" t="s">
        <v>2141</v>
      </c>
      <c r="BD2" s="122"/>
      <c r="BE2" s="122"/>
      <c r="BF2" s="122"/>
    </row>
    <row r="3" spans="1:58">
      <c r="A3" s="3"/>
      <c r="C3" s="4" t="s">
        <v>0</v>
      </c>
      <c r="D3" s="5">
        <v>181</v>
      </c>
      <c r="E3"/>
      <c r="F3"/>
      <c r="G3" s="42"/>
      <c r="H3" s="42"/>
      <c r="I3" s="42"/>
      <c r="J3" s="42"/>
      <c r="K3" s="42"/>
      <c r="L3" s="42"/>
      <c r="M3" s="42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P3" s="73" t="s">
        <v>2117</v>
      </c>
      <c r="AQ3" s="73">
        <v>4</v>
      </c>
      <c r="BC3" s="99" t="s">
        <v>2142</v>
      </c>
      <c r="BD3" s="100">
        <v>168</v>
      </c>
      <c r="BE3" s="99" t="s">
        <v>2143</v>
      </c>
      <c r="BF3" s="101">
        <v>2.3490212209967667</v>
      </c>
    </row>
    <row r="4" spans="1:58">
      <c r="C4" s="4" t="s">
        <v>1</v>
      </c>
      <c r="D4" s="6">
        <f>AL19</f>
        <v>125</v>
      </c>
      <c r="E4"/>
      <c r="F4"/>
      <c r="G4" s="42"/>
      <c r="H4" s="42"/>
      <c r="I4" s="42"/>
      <c r="J4" s="42"/>
      <c r="K4" s="42"/>
      <c r="L4" s="42"/>
      <c r="M4" s="4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P4" s="73" t="s">
        <v>2120</v>
      </c>
      <c r="AQ4" s="73">
        <v>3.6669999999999998</v>
      </c>
      <c r="BC4" s="102"/>
      <c r="BD4" s="102"/>
      <c r="BE4" s="102"/>
      <c r="BF4" s="102"/>
    </row>
    <row r="5" spans="1:58">
      <c r="B5" s="4"/>
      <c r="C5" s="4" t="s">
        <v>2</v>
      </c>
      <c r="D5" s="7">
        <f>AK21</f>
        <v>24</v>
      </c>
      <c r="E5"/>
      <c r="F5"/>
      <c r="G5" s="42"/>
      <c r="H5" s="42"/>
      <c r="I5" s="42"/>
      <c r="J5" s="42"/>
      <c r="K5" s="42"/>
      <c r="L5" s="42"/>
      <c r="M5" s="42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P5" s="73" t="s">
        <v>2114</v>
      </c>
      <c r="AQ5" s="73">
        <v>3.3330000000000002</v>
      </c>
      <c r="BC5" s="100"/>
      <c r="BD5" s="103"/>
      <c r="BE5" s="104" t="s">
        <v>2129</v>
      </c>
      <c r="BF5" s="104" t="s">
        <v>2130</v>
      </c>
    </row>
    <row r="6" spans="1:58">
      <c r="B6" s="4"/>
      <c r="C6" s="4" t="s">
        <v>3</v>
      </c>
      <c r="D6" s="5">
        <v>14</v>
      </c>
      <c r="E6"/>
      <c r="F6"/>
      <c r="G6" s="42"/>
      <c r="H6" s="42"/>
      <c r="I6" s="42"/>
      <c r="J6" s="42"/>
      <c r="K6" s="42"/>
      <c r="L6" s="42"/>
      <c r="M6" s="4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P6" s="73" t="s">
        <v>2115</v>
      </c>
      <c r="AQ6" s="73">
        <v>3</v>
      </c>
      <c r="BC6" s="105" t="s">
        <v>2129</v>
      </c>
      <c r="BD6" s="106" t="s">
        <v>2144</v>
      </c>
      <c r="BE6" s="107">
        <v>1</v>
      </c>
      <c r="BF6" s="108"/>
    </row>
    <row r="7" spans="1:58">
      <c r="B7" s="4"/>
      <c r="C7" s="4" t="s">
        <v>4</v>
      </c>
      <c r="D7" s="8">
        <f>AM19</f>
        <v>457</v>
      </c>
      <c r="E7"/>
      <c r="F7"/>
      <c r="G7" s="42"/>
      <c r="H7" s="42"/>
      <c r="I7" s="42"/>
      <c r="J7" s="42"/>
      <c r="K7" s="42"/>
      <c r="L7" s="42"/>
      <c r="M7" s="4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P7" s="73" t="s">
        <v>2116</v>
      </c>
      <c r="AQ7" s="73">
        <v>2.6669999999999998</v>
      </c>
      <c r="BC7" s="102"/>
      <c r="BD7" s="109" t="s">
        <v>2145</v>
      </c>
      <c r="BE7" s="108"/>
      <c r="BF7" s="108"/>
    </row>
    <row r="8" spans="1:58">
      <c r="B8" s="4"/>
      <c r="C8" s="4"/>
      <c r="D8" s="9"/>
      <c r="E8"/>
      <c r="F8"/>
      <c r="G8" s="42"/>
      <c r="H8" s="42"/>
      <c r="I8" s="42"/>
      <c r="J8" s="42"/>
      <c r="K8" s="42"/>
      <c r="L8" s="42"/>
      <c r="M8" s="4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P8" s="73" t="s">
        <v>2123</v>
      </c>
      <c r="AQ8" s="73">
        <v>2.3330000000000002</v>
      </c>
      <c r="BC8" s="102"/>
      <c r="BD8" s="109" t="s">
        <v>2146</v>
      </c>
      <c r="BE8" s="108"/>
      <c r="BF8" s="108"/>
    </row>
    <row r="9" spans="1:58" ht="20">
      <c r="A9" s="4" t="s">
        <v>5</v>
      </c>
      <c r="B9" s="56" t="s">
        <v>729</v>
      </c>
      <c r="C9" s="2"/>
      <c r="E9"/>
      <c r="F9"/>
      <c r="G9" s="42"/>
      <c r="H9" s="42"/>
      <c r="I9" s="42"/>
      <c r="J9" s="42"/>
      <c r="K9" s="42"/>
      <c r="L9" s="42"/>
      <c r="M9" s="4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P9" s="73" t="s">
        <v>2119</v>
      </c>
      <c r="AQ9" s="73">
        <v>2</v>
      </c>
      <c r="BC9" s="102"/>
      <c r="BD9" s="109" t="s">
        <v>2147</v>
      </c>
      <c r="BE9" s="108"/>
      <c r="BF9" s="108"/>
    </row>
    <row r="10" spans="1:58" ht="30">
      <c r="A10" s="4"/>
      <c r="B10" s="10"/>
      <c r="C10" s="2"/>
      <c r="E10"/>
      <c r="F10"/>
      <c r="G10" s="42"/>
      <c r="H10" s="66"/>
      <c r="I10" s="42"/>
      <c r="J10" s="42"/>
      <c r="K10" s="42"/>
      <c r="L10" s="42"/>
      <c r="M10" s="4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P10" s="73" t="s">
        <v>2127</v>
      </c>
      <c r="AQ10" s="73">
        <v>1.667</v>
      </c>
      <c r="BC10" s="102"/>
      <c r="BD10" s="109" t="s">
        <v>2148</v>
      </c>
      <c r="BE10" s="108"/>
      <c r="BF10" s="108"/>
    </row>
    <row r="11" spans="1:58" ht="18">
      <c r="A11" s="4" t="s">
        <v>6</v>
      </c>
      <c r="B11" s="65" t="s">
        <v>2096</v>
      </c>
      <c r="C11" s="2"/>
      <c r="E11"/>
      <c r="F11"/>
      <c r="G11" s="42"/>
      <c r="H11" s="42"/>
      <c r="I11" s="42"/>
      <c r="J11" s="42"/>
      <c r="K11" s="42"/>
      <c r="L11" s="42"/>
      <c r="M11" s="42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P11" s="73" t="s">
        <v>2125</v>
      </c>
      <c r="AQ11" s="73">
        <v>1.333</v>
      </c>
      <c r="BC11" s="110" t="s">
        <v>2130</v>
      </c>
      <c r="BD11" s="111" t="s">
        <v>2144</v>
      </c>
      <c r="BE11" s="112">
        <v>0.39748876493267421</v>
      </c>
      <c r="BF11" s="112">
        <v>1</v>
      </c>
    </row>
    <row r="12" spans="1:58" ht="18">
      <c r="A12" s="4"/>
      <c r="B12" s="64" t="s">
        <v>2068</v>
      </c>
      <c r="C12" s="2"/>
      <c r="E12"/>
      <c r="F12"/>
      <c r="G12" s="42"/>
      <c r="H12" s="42"/>
      <c r="I12" s="42"/>
      <c r="J12" s="42"/>
      <c r="K12" s="42"/>
      <c r="L12" s="42"/>
      <c r="M12" s="4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P12" s="73" t="s">
        <v>2118</v>
      </c>
      <c r="AQ12" s="73">
        <v>1</v>
      </c>
      <c r="BC12" s="102"/>
      <c r="BD12" s="109" t="s">
        <v>2145</v>
      </c>
      <c r="BE12" s="107">
        <v>5.0723053117608273E-3</v>
      </c>
      <c r="BF12" s="108"/>
    </row>
    <row r="13" spans="1:58">
      <c r="B13" s="4"/>
      <c r="C13" s="4"/>
      <c r="D13" s="5"/>
      <c r="E13"/>
      <c r="F13"/>
      <c r="G13" s="42"/>
      <c r="H13" s="42"/>
      <c r="I13" s="42"/>
      <c r="J13" s="42"/>
      <c r="K13" s="42"/>
      <c r="L13" s="42"/>
      <c r="M13" s="42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P13" s="73" t="s">
        <v>2126</v>
      </c>
      <c r="AQ13" s="73">
        <v>0.66700000000000004</v>
      </c>
      <c r="BC13" s="102"/>
      <c r="BD13" s="109" t="s">
        <v>2146</v>
      </c>
      <c r="BE13" s="107">
        <v>5.5811303326470414</v>
      </c>
      <c r="BF13" s="108"/>
    </row>
    <row r="14" spans="1:58">
      <c r="B14" s="4"/>
      <c r="C14" s="4"/>
      <c r="D14" s="5"/>
      <c r="E14"/>
      <c r="F14"/>
      <c r="G14" s="42"/>
      <c r="H14" s="42"/>
      <c r="I14" s="42"/>
      <c r="J14" s="42"/>
      <c r="K14" s="42"/>
      <c r="L14" s="42"/>
      <c r="M14" s="42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P14" s="73" t="s">
        <v>2124</v>
      </c>
      <c r="AQ14" s="73">
        <v>0</v>
      </c>
      <c r="BC14" s="102"/>
      <c r="BD14" s="109" t="s">
        <v>2147</v>
      </c>
      <c r="BE14" s="107">
        <v>9.551909863070307E-8</v>
      </c>
      <c r="BF14" s="108"/>
    </row>
    <row r="15" spans="1:58">
      <c r="B15" s="4"/>
      <c r="C15" s="4"/>
      <c r="D15" s="5"/>
      <c r="E15"/>
      <c r="F15"/>
      <c r="G15" s="42"/>
      <c r="H15" s="42"/>
      <c r="I15" s="42"/>
      <c r="J15" s="42"/>
      <c r="K15" s="42"/>
      <c r="L15" s="42"/>
      <c r="M15" s="42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P15" s="73" t="s">
        <v>2113</v>
      </c>
      <c r="AQ15" s="73" t="s">
        <v>2133</v>
      </c>
      <c r="BC15" s="102"/>
      <c r="BD15" s="109" t="s">
        <v>2148</v>
      </c>
      <c r="BE15" s="108" t="s">
        <v>2149</v>
      </c>
      <c r="BF15" s="108"/>
    </row>
    <row r="16" spans="1:58">
      <c r="B16" s="4"/>
      <c r="C16" s="4"/>
      <c r="D16" s="5"/>
      <c r="E16"/>
      <c r="F16"/>
      <c r="G16" s="42"/>
      <c r="H16" s="42"/>
      <c r="I16" s="42"/>
      <c r="J16" s="42"/>
      <c r="K16" s="42"/>
      <c r="L16" s="42"/>
      <c r="M16" s="42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P16" s="73" t="s">
        <v>2121</v>
      </c>
      <c r="AQ16" s="73" t="s">
        <v>2134</v>
      </c>
      <c r="BC16" s="113"/>
      <c r="BD16" s="113"/>
      <c r="BE16" s="113"/>
      <c r="BF16" s="113"/>
    </row>
    <row r="17" spans="1:59" ht="16" thickBot="1">
      <c r="B17" s="4"/>
      <c r="C17" s="4"/>
      <c r="D17" s="5"/>
      <c r="AP17" s="73" t="s">
        <v>2135</v>
      </c>
      <c r="AQ17" s="73" t="s">
        <v>2136</v>
      </c>
      <c r="BC17" s="123" t="s">
        <v>2150</v>
      </c>
      <c r="BD17" s="124"/>
      <c r="BE17" s="114"/>
      <c r="BF17" s="114"/>
    </row>
    <row r="18" spans="1:59" ht="49" customHeight="1">
      <c r="B18" s="129" t="s">
        <v>7</v>
      </c>
      <c r="C18" s="130"/>
      <c r="D18" s="131"/>
      <c r="E18" s="12" t="s">
        <v>2069</v>
      </c>
      <c r="F18" s="12" t="s">
        <v>2070</v>
      </c>
      <c r="G18" s="62" t="s">
        <v>2071</v>
      </c>
      <c r="H18" s="62" t="s">
        <v>2072</v>
      </c>
      <c r="I18" s="62" t="s">
        <v>2073</v>
      </c>
      <c r="J18" s="62" t="s">
        <v>2074</v>
      </c>
      <c r="K18" s="62" t="s">
        <v>2075</v>
      </c>
      <c r="L18" s="62" t="s">
        <v>2076</v>
      </c>
      <c r="M18" s="62" t="s">
        <v>2077</v>
      </c>
      <c r="N18" s="12" t="s">
        <v>2078</v>
      </c>
      <c r="O18" s="12" t="s">
        <v>2079</v>
      </c>
      <c r="P18" s="12" t="s">
        <v>2080</v>
      </c>
      <c r="Q18" s="12" t="s">
        <v>2099</v>
      </c>
      <c r="R18" s="12" t="s">
        <v>2051</v>
      </c>
      <c r="S18" s="12" t="s">
        <v>2098</v>
      </c>
      <c r="T18" s="12" t="s">
        <v>2100</v>
      </c>
      <c r="U18" s="12" t="s">
        <v>2097</v>
      </c>
      <c r="V18" s="12" t="s">
        <v>2055</v>
      </c>
      <c r="W18" s="12" t="s">
        <v>2102</v>
      </c>
      <c r="X18" s="12" t="s">
        <v>2104</v>
      </c>
      <c r="Y18" s="12" t="s">
        <v>2103</v>
      </c>
      <c r="Z18" s="12" t="s">
        <v>2081</v>
      </c>
      <c r="AA18" s="67">
        <v>41226</v>
      </c>
      <c r="AB18" s="12" t="s">
        <v>2082</v>
      </c>
      <c r="AC18" s="67">
        <v>41232</v>
      </c>
      <c r="AD18" s="67">
        <v>41233</v>
      </c>
      <c r="AE18" s="67">
        <v>41240</v>
      </c>
      <c r="AF18" s="12" t="s">
        <v>2083</v>
      </c>
      <c r="AG18" s="67">
        <v>41247</v>
      </c>
      <c r="AH18" s="12" t="s">
        <v>2084</v>
      </c>
      <c r="AI18" s="12" t="s">
        <v>2085</v>
      </c>
      <c r="AJ18" s="12" t="s">
        <v>2086</v>
      </c>
      <c r="AK18" s="13" t="s">
        <v>8</v>
      </c>
      <c r="AL18" s="14" t="s">
        <v>9</v>
      </c>
      <c r="AM18" s="13" t="s">
        <v>10</v>
      </c>
      <c r="AP18" s="73" t="s">
        <v>2122</v>
      </c>
      <c r="AQ18" s="73" t="s">
        <v>2137</v>
      </c>
      <c r="BC18" s="115" t="s">
        <v>2151</v>
      </c>
      <c r="BD18" s="115" t="s">
        <v>2150</v>
      </c>
      <c r="BE18" s="100"/>
      <c r="BF18" s="100"/>
    </row>
    <row r="19" spans="1:59">
      <c r="B19" s="132" t="s">
        <v>11</v>
      </c>
      <c r="C19" s="133"/>
      <c r="D19" s="134"/>
      <c r="E19" s="15">
        <f t="shared" ref="E19:AM19" si="0">SUM(E24:E204)</f>
        <v>0</v>
      </c>
      <c r="F19" s="15">
        <f t="shared" si="0"/>
        <v>0</v>
      </c>
      <c r="G19" s="15">
        <f t="shared" si="0"/>
        <v>27</v>
      </c>
      <c r="H19" s="15">
        <f t="shared" si="0"/>
        <v>18</v>
      </c>
      <c r="I19" s="15">
        <f t="shared" si="0"/>
        <v>28</v>
      </c>
      <c r="J19" s="15">
        <f t="shared" si="0"/>
        <v>13</v>
      </c>
      <c r="K19" s="15">
        <f t="shared" si="0"/>
        <v>15</v>
      </c>
      <c r="L19" s="15">
        <f t="shared" si="0"/>
        <v>13</v>
      </c>
      <c r="M19" s="15">
        <f t="shared" si="0"/>
        <v>14</v>
      </c>
      <c r="N19" s="15">
        <f t="shared" si="0"/>
        <v>0</v>
      </c>
      <c r="O19" s="15">
        <f t="shared" si="0"/>
        <v>42</v>
      </c>
      <c r="P19" s="15">
        <f t="shared" si="0"/>
        <v>33</v>
      </c>
      <c r="Q19" s="15">
        <f t="shared" si="0"/>
        <v>26</v>
      </c>
      <c r="R19" s="15">
        <f t="shared" si="0"/>
        <v>0</v>
      </c>
      <c r="S19" s="15">
        <f t="shared" ref="S19" si="1">SUM(S24:S204)</f>
        <v>5</v>
      </c>
      <c r="T19" s="15">
        <f t="shared" si="0"/>
        <v>14</v>
      </c>
      <c r="U19" s="15">
        <f t="shared" ref="U19" si="2">SUM(U24:U204)</f>
        <v>9</v>
      </c>
      <c r="V19" s="15">
        <f t="shared" si="0"/>
        <v>16</v>
      </c>
      <c r="W19" s="15">
        <f t="shared" si="0"/>
        <v>43</v>
      </c>
      <c r="X19" s="15">
        <f t="shared" si="0"/>
        <v>53</v>
      </c>
      <c r="Y19" s="15">
        <f t="shared" si="0"/>
        <v>4</v>
      </c>
      <c r="Z19" s="15">
        <f t="shared" si="0"/>
        <v>7</v>
      </c>
      <c r="AA19" s="15">
        <f t="shared" si="0"/>
        <v>6</v>
      </c>
      <c r="AB19" s="15">
        <f t="shared" si="0"/>
        <v>13</v>
      </c>
      <c r="AC19" s="15">
        <f t="shared" si="0"/>
        <v>12</v>
      </c>
      <c r="AD19" s="15">
        <f t="shared" si="0"/>
        <v>16</v>
      </c>
      <c r="AE19" s="15">
        <f t="shared" si="0"/>
        <v>7</v>
      </c>
      <c r="AF19" s="15">
        <f t="shared" si="0"/>
        <v>0</v>
      </c>
      <c r="AG19" s="15">
        <f t="shared" si="0"/>
        <v>23</v>
      </c>
      <c r="AH19" s="15">
        <f t="shared" si="0"/>
        <v>0</v>
      </c>
      <c r="AI19" s="15">
        <f t="shared" si="0"/>
        <v>0</v>
      </c>
      <c r="AJ19" s="15">
        <f t="shared" si="0"/>
        <v>0</v>
      </c>
      <c r="AK19" s="16">
        <f t="shared" si="0"/>
        <v>457</v>
      </c>
      <c r="AL19" s="17">
        <f t="shared" si="0"/>
        <v>125</v>
      </c>
      <c r="AM19" s="18">
        <f t="shared" si="0"/>
        <v>457</v>
      </c>
      <c r="BC19" s="116" t="s">
        <v>2152</v>
      </c>
      <c r="BD19" s="117">
        <v>0.39748876493267421</v>
      </c>
      <c r="BE19" s="102"/>
      <c r="BF19" s="102"/>
    </row>
    <row r="20" spans="1:59">
      <c r="A20" s="3"/>
      <c r="B20" s="135" t="s">
        <v>12</v>
      </c>
      <c r="C20" s="136"/>
      <c r="D20" s="137"/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19">
        <v>1</v>
      </c>
      <c r="AJ20" s="19">
        <v>1</v>
      </c>
      <c r="AK20" s="20"/>
      <c r="AL20" s="21"/>
      <c r="AM20" s="22"/>
    </row>
    <row r="21" spans="1:59">
      <c r="B21" s="138" t="s">
        <v>13</v>
      </c>
      <c r="C21" s="139"/>
      <c r="D21" s="140"/>
      <c r="E21" s="23">
        <f t="shared" ref="E21:AJ21" si="3">IF(E19=0,0,1)</f>
        <v>0</v>
      </c>
      <c r="F21" s="23">
        <f t="shared" si="3"/>
        <v>0</v>
      </c>
      <c r="G21" s="23">
        <f t="shared" si="3"/>
        <v>1</v>
      </c>
      <c r="H21" s="23">
        <f t="shared" si="3"/>
        <v>1</v>
      </c>
      <c r="I21" s="23">
        <f t="shared" si="3"/>
        <v>1</v>
      </c>
      <c r="J21" s="23">
        <f t="shared" si="3"/>
        <v>1</v>
      </c>
      <c r="K21" s="23">
        <f t="shared" si="3"/>
        <v>1</v>
      </c>
      <c r="L21" s="23">
        <f t="shared" si="3"/>
        <v>1</v>
      </c>
      <c r="M21" s="23">
        <f t="shared" si="3"/>
        <v>1</v>
      </c>
      <c r="N21" s="23">
        <f t="shared" si="3"/>
        <v>0</v>
      </c>
      <c r="O21" s="23">
        <f t="shared" si="3"/>
        <v>1</v>
      </c>
      <c r="P21" s="23">
        <f t="shared" si="3"/>
        <v>1</v>
      </c>
      <c r="Q21" s="23">
        <f t="shared" si="3"/>
        <v>1</v>
      </c>
      <c r="R21" s="23">
        <f t="shared" si="3"/>
        <v>0</v>
      </c>
      <c r="S21" s="23">
        <f t="shared" ref="S21" si="4">IF(S19=0,0,1)</f>
        <v>1</v>
      </c>
      <c r="T21" s="23">
        <f t="shared" si="3"/>
        <v>1</v>
      </c>
      <c r="U21" s="23">
        <f t="shared" ref="U21" si="5">IF(U19=0,0,1)</f>
        <v>1</v>
      </c>
      <c r="V21" s="23">
        <f t="shared" si="3"/>
        <v>1</v>
      </c>
      <c r="W21" s="23">
        <f t="shared" si="3"/>
        <v>1</v>
      </c>
      <c r="X21" s="23">
        <f t="shared" si="3"/>
        <v>1</v>
      </c>
      <c r="Y21" s="23">
        <f t="shared" si="3"/>
        <v>1</v>
      </c>
      <c r="Z21" s="23">
        <f t="shared" si="3"/>
        <v>1</v>
      </c>
      <c r="AA21" s="23">
        <f t="shared" si="3"/>
        <v>1</v>
      </c>
      <c r="AB21" s="23">
        <f t="shared" si="3"/>
        <v>1</v>
      </c>
      <c r="AC21" s="23">
        <f t="shared" si="3"/>
        <v>1</v>
      </c>
      <c r="AD21" s="23">
        <f t="shared" si="3"/>
        <v>1</v>
      </c>
      <c r="AE21" s="23">
        <f t="shared" si="3"/>
        <v>1</v>
      </c>
      <c r="AF21" s="23">
        <f t="shared" si="3"/>
        <v>0</v>
      </c>
      <c r="AG21" s="23">
        <f t="shared" si="3"/>
        <v>1</v>
      </c>
      <c r="AH21" s="23">
        <f t="shared" si="3"/>
        <v>0</v>
      </c>
      <c r="AI21" s="23">
        <f t="shared" si="3"/>
        <v>0</v>
      </c>
      <c r="AJ21" s="23">
        <f t="shared" si="3"/>
        <v>0</v>
      </c>
      <c r="AK21" s="24">
        <f>SUM(E21:AJ21)</f>
        <v>24</v>
      </c>
      <c r="AL21" s="25"/>
      <c r="AM21" s="26"/>
    </row>
    <row r="22" spans="1:59" ht="67" customHeight="1">
      <c r="A22" s="27"/>
      <c r="B22" s="141" t="s">
        <v>14</v>
      </c>
      <c r="C22" s="142"/>
      <c r="D22" s="143"/>
      <c r="E22" s="28"/>
      <c r="F22" s="28"/>
      <c r="G22" s="28"/>
      <c r="H22" s="28"/>
      <c r="I22" s="28"/>
      <c r="J22" s="28"/>
      <c r="K22" s="28"/>
      <c r="L22" s="28"/>
      <c r="M22" s="28" t="s">
        <v>2088</v>
      </c>
      <c r="N22" s="28" t="s">
        <v>2106</v>
      </c>
      <c r="O22" s="28"/>
      <c r="P22" s="28"/>
      <c r="Q22" s="28"/>
      <c r="R22" s="28" t="s">
        <v>2093</v>
      </c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 t="s">
        <v>2107</v>
      </c>
      <c r="AG22" s="28" t="s">
        <v>2108</v>
      </c>
      <c r="AH22" s="28" t="s">
        <v>2109</v>
      </c>
      <c r="AI22" s="28" t="s">
        <v>2109</v>
      </c>
      <c r="AJ22" s="28" t="s">
        <v>2109</v>
      </c>
      <c r="AK22" s="20"/>
      <c r="AL22" s="29"/>
      <c r="AM22" s="26"/>
    </row>
    <row r="23" spans="1:59">
      <c r="B23" s="30" t="s">
        <v>15</v>
      </c>
      <c r="C23" s="30" t="s">
        <v>16</v>
      </c>
      <c r="D23" s="31" t="s">
        <v>17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  <c r="AL23" s="33"/>
      <c r="AM23" s="34"/>
      <c r="AN23" s="3" t="s">
        <v>2128</v>
      </c>
      <c r="AQ23" t="s">
        <v>2129</v>
      </c>
      <c r="AR23" t="s">
        <v>2130</v>
      </c>
      <c r="AU23" s="2" t="s">
        <v>2129</v>
      </c>
      <c r="AV23" s="2" t="s">
        <v>2130</v>
      </c>
      <c r="AY23" t="s">
        <v>2138</v>
      </c>
      <c r="AZ23" t="s">
        <v>2130</v>
      </c>
    </row>
    <row r="24" spans="1:59">
      <c r="A24" s="3" t="s">
        <v>18</v>
      </c>
      <c r="B24" s="59" t="s">
        <v>440</v>
      </c>
      <c r="C24" s="59" t="s">
        <v>441</v>
      </c>
      <c r="D24" s="59">
        <v>38620</v>
      </c>
      <c r="E24" s="35">
        <v>0</v>
      </c>
      <c r="F24" s="35">
        <v>0</v>
      </c>
      <c r="G24" s="63">
        <v>0</v>
      </c>
      <c r="H24" s="63">
        <v>0</v>
      </c>
      <c r="I24" s="63">
        <v>1</v>
      </c>
      <c r="J24" s="63">
        <v>0</v>
      </c>
      <c r="K24" s="63">
        <v>0</v>
      </c>
      <c r="L24" s="63">
        <v>0</v>
      </c>
      <c r="M24" s="63">
        <v>1</v>
      </c>
      <c r="N24" s="35">
        <v>0</v>
      </c>
      <c r="O24" s="35">
        <v>0</v>
      </c>
      <c r="P24" s="35">
        <v>1</v>
      </c>
      <c r="Q24" s="35">
        <v>0</v>
      </c>
      <c r="R24" s="35">
        <v>0</v>
      </c>
      <c r="S24" s="35">
        <v>0</v>
      </c>
      <c r="T24" s="35">
        <v>1</v>
      </c>
      <c r="U24" s="35">
        <v>0</v>
      </c>
      <c r="V24" s="35">
        <v>1</v>
      </c>
      <c r="W24" s="35">
        <v>0</v>
      </c>
      <c r="X24" s="35">
        <v>1</v>
      </c>
      <c r="Y24" s="35">
        <v>0</v>
      </c>
      <c r="Z24" s="35">
        <v>0</v>
      </c>
      <c r="AA24" s="35">
        <v>0</v>
      </c>
      <c r="AB24" s="35">
        <v>1</v>
      </c>
      <c r="AC24" s="35">
        <v>0</v>
      </c>
      <c r="AD24" s="35">
        <v>0</v>
      </c>
      <c r="AE24" s="35">
        <v>0</v>
      </c>
      <c r="AF24" s="35">
        <v>0</v>
      </c>
      <c r="AG24" s="35">
        <v>1</v>
      </c>
      <c r="AH24" s="35">
        <v>0</v>
      </c>
      <c r="AI24" s="35">
        <v>0</v>
      </c>
      <c r="AJ24" s="35">
        <v>0</v>
      </c>
      <c r="AK24" s="36">
        <f t="shared" ref="AK24:AK55" si="6">SUM(E24:AJ24)</f>
        <v>8</v>
      </c>
      <c r="AL24" s="37">
        <f>IF(AK24=0,0,1)</f>
        <v>1</v>
      </c>
      <c r="AM24" s="38">
        <f t="shared" ref="AM24:AM55" si="7">SUMPRODUCT($E$20:$AJ$20,E24:AJ24)</f>
        <v>8</v>
      </c>
      <c r="AN24" s="71" t="s">
        <v>2114</v>
      </c>
      <c r="AQ24" s="2">
        <f>AK24</f>
        <v>8</v>
      </c>
      <c r="AR24" s="2">
        <f>VLOOKUP(AN24,$AP$3:$AQ$18,2,FALSE)</f>
        <v>3.3330000000000002</v>
      </c>
      <c r="AU24" s="2">
        <v>0</v>
      </c>
      <c r="AV24" s="2">
        <v>0</v>
      </c>
      <c r="AY24" s="97">
        <f>AU24/14</f>
        <v>0</v>
      </c>
      <c r="AZ24">
        <f>AV24</f>
        <v>0</v>
      </c>
    </row>
    <row r="25" spans="1:59">
      <c r="A25" t="s">
        <v>19</v>
      </c>
      <c r="B25" s="59" t="s">
        <v>442</v>
      </c>
      <c r="C25" s="59" t="s">
        <v>443</v>
      </c>
      <c r="D25" s="59">
        <v>38620</v>
      </c>
      <c r="E25" s="35">
        <v>0</v>
      </c>
      <c r="F25" s="35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0</v>
      </c>
      <c r="AJ25" s="35">
        <v>0</v>
      </c>
      <c r="AK25" s="36">
        <f t="shared" si="6"/>
        <v>0</v>
      </c>
      <c r="AL25" s="37">
        <f t="shared" ref="AL25:AL88" si="8">IF(AK25=0,0,1)</f>
        <v>0</v>
      </c>
      <c r="AM25" s="38">
        <f t="shared" si="7"/>
        <v>0</v>
      </c>
      <c r="AN25" s="71" t="s">
        <v>2119</v>
      </c>
      <c r="AQ25" s="2">
        <f t="shared" ref="AQ25:AQ88" si="9">AK25</f>
        <v>0</v>
      </c>
      <c r="AR25" s="2">
        <f t="shared" ref="AR25:AR88" si="10">VLOOKUP(AN25,$AP$3:$AQ$18,2,FALSE)</f>
        <v>2</v>
      </c>
      <c r="AU25" s="2">
        <v>0</v>
      </c>
      <c r="AV25" s="2">
        <v>0</v>
      </c>
      <c r="AY25" s="97">
        <f t="shared" ref="AY25:AY88" si="11">AU25/14</f>
        <v>0</v>
      </c>
      <c r="AZ25">
        <f t="shared" ref="AZ25:AZ88" si="12">AV25</f>
        <v>0</v>
      </c>
    </row>
    <row r="26" spans="1:59">
      <c r="A26" t="s">
        <v>20</v>
      </c>
      <c r="B26" s="59" t="s">
        <v>444</v>
      </c>
      <c r="C26" s="59" t="s">
        <v>445</v>
      </c>
      <c r="D26" s="59">
        <v>38620</v>
      </c>
      <c r="E26" s="35">
        <v>0</v>
      </c>
      <c r="F26" s="35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5">
        <v>0</v>
      </c>
      <c r="AK26" s="36">
        <f t="shared" si="6"/>
        <v>0</v>
      </c>
      <c r="AL26" s="37">
        <f t="shared" si="8"/>
        <v>0</v>
      </c>
      <c r="AM26" s="38">
        <f t="shared" si="7"/>
        <v>0</v>
      </c>
      <c r="AN26" s="71" t="s">
        <v>2119</v>
      </c>
      <c r="AQ26" s="2">
        <f t="shared" si="9"/>
        <v>0</v>
      </c>
      <c r="AR26" s="2">
        <f t="shared" si="10"/>
        <v>2</v>
      </c>
      <c r="AU26" s="2">
        <v>0</v>
      </c>
      <c r="AV26" s="2">
        <v>0</v>
      </c>
      <c r="AY26" s="97">
        <f t="shared" si="11"/>
        <v>0</v>
      </c>
      <c r="AZ26">
        <f t="shared" si="12"/>
        <v>0</v>
      </c>
      <c r="BE26" t="s">
        <v>2160</v>
      </c>
      <c r="BF26" t="s">
        <v>2161</v>
      </c>
      <c r="BG26" t="s">
        <v>2162</v>
      </c>
    </row>
    <row r="27" spans="1:59">
      <c r="B27" s="59" t="s">
        <v>1605</v>
      </c>
      <c r="C27" s="59" t="s">
        <v>1606</v>
      </c>
      <c r="D27" s="59">
        <v>38620</v>
      </c>
      <c r="E27" s="35">
        <v>0</v>
      </c>
      <c r="F27" s="35">
        <v>0</v>
      </c>
      <c r="G27" s="63">
        <v>1</v>
      </c>
      <c r="H27" s="63">
        <v>1</v>
      </c>
      <c r="I27" s="63">
        <v>1</v>
      </c>
      <c r="J27" s="63">
        <v>0</v>
      </c>
      <c r="K27" s="63">
        <v>0</v>
      </c>
      <c r="L27" s="63">
        <v>0</v>
      </c>
      <c r="M27" s="63">
        <v>0</v>
      </c>
      <c r="N27" s="35">
        <v>0</v>
      </c>
      <c r="O27" s="35">
        <v>1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0</v>
      </c>
      <c r="AJ27" s="35">
        <v>0</v>
      </c>
      <c r="AK27" s="36">
        <f t="shared" si="6"/>
        <v>4</v>
      </c>
      <c r="AL27" s="37">
        <f t="shared" si="8"/>
        <v>1</v>
      </c>
      <c r="AM27" s="38">
        <f t="shared" si="7"/>
        <v>4</v>
      </c>
      <c r="AN27" s="71" t="s">
        <v>2117</v>
      </c>
      <c r="AQ27" s="2">
        <f t="shared" si="9"/>
        <v>4</v>
      </c>
      <c r="AR27" s="2">
        <f t="shared" si="10"/>
        <v>4</v>
      </c>
      <c r="AU27" s="2">
        <v>0</v>
      </c>
      <c r="AV27" s="2">
        <v>0</v>
      </c>
      <c r="AY27" s="97">
        <f t="shared" si="11"/>
        <v>0</v>
      </c>
      <c r="AZ27">
        <f t="shared" si="12"/>
        <v>0</v>
      </c>
      <c r="BD27" t="s">
        <v>2156</v>
      </c>
      <c r="BE27" s="118">
        <f>AVERAGE(AZ24:AZ147)</f>
        <v>2.6800887096774182</v>
      </c>
      <c r="BF27">
        <f>COUNT(AZ24:AZ147)</f>
        <v>124</v>
      </c>
      <c r="BG27">
        <f>STDEV(AZ24:AZ147)</f>
        <v>1.0089191351812659</v>
      </c>
    </row>
    <row r="28" spans="1:59">
      <c r="B28" s="59" t="s">
        <v>446</v>
      </c>
      <c r="C28" s="59" t="s">
        <v>447</v>
      </c>
      <c r="D28" s="59">
        <v>38620</v>
      </c>
      <c r="E28" s="35">
        <v>0</v>
      </c>
      <c r="F28" s="35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35">
        <v>0</v>
      </c>
      <c r="O28" s="35">
        <v>0</v>
      </c>
      <c r="P28" s="35">
        <v>1</v>
      </c>
      <c r="Q28" s="35">
        <v>1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1</v>
      </c>
      <c r="X28" s="35">
        <v>0</v>
      </c>
      <c r="Y28" s="35">
        <v>0</v>
      </c>
      <c r="Z28" s="35">
        <v>1</v>
      </c>
      <c r="AA28" s="35">
        <v>0</v>
      </c>
      <c r="AB28" s="35">
        <v>0</v>
      </c>
      <c r="AC28" s="35">
        <v>0</v>
      </c>
      <c r="AD28" s="35">
        <v>1</v>
      </c>
      <c r="AE28" s="35">
        <v>0</v>
      </c>
      <c r="AF28" s="35">
        <v>0</v>
      </c>
      <c r="AG28" s="35">
        <v>0</v>
      </c>
      <c r="AH28" s="35">
        <v>0</v>
      </c>
      <c r="AI28" s="35">
        <v>0</v>
      </c>
      <c r="AJ28" s="35">
        <v>0</v>
      </c>
      <c r="AK28" s="36">
        <f t="shared" si="6"/>
        <v>5</v>
      </c>
      <c r="AL28" s="37">
        <f t="shared" si="8"/>
        <v>1</v>
      </c>
      <c r="AM28" s="38">
        <f t="shared" si="7"/>
        <v>5</v>
      </c>
      <c r="AN28" s="71" t="s">
        <v>2123</v>
      </c>
      <c r="AQ28" s="2">
        <f t="shared" si="9"/>
        <v>5</v>
      </c>
      <c r="AR28" s="2">
        <f t="shared" si="10"/>
        <v>2.3330000000000002</v>
      </c>
      <c r="AU28" s="2">
        <v>0</v>
      </c>
      <c r="AV28" s="2">
        <v>0</v>
      </c>
      <c r="AY28" s="97">
        <f t="shared" si="11"/>
        <v>0</v>
      </c>
      <c r="AZ28">
        <f t="shared" si="12"/>
        <v>0</v>
      </c>
      <c r="BD28" t="s">
        <v>2157</v>
      </c>
      <c r="BE28" s="118">
        <f>AVERAGE(AZ148:AZ174)</f>
        <v>3.5062222222222226</v>
      </c>
      <c r="BF28">
        <f>COUNT(AZ148:AZ174)</f>
        <v>27</v>
      </c>
      <c r="BG28">
        <f>STDEV(AZ148:AZ174)</f>
        <v>0.52608293681724072</v>
      </c>
    </row>
    <row r="29" spans="1:59">
      <c r="B29" s="59" t="s">
        <v>1607</v>
      </c>
      <c r="C29" s="59" t="s">
        <v>1608</v>
      </c>
      <c r="D29" s="59">
        <v>38620</v>
      </c>
      <c r="E29" s="35">
        <v>0</v>
      </c>
      <c r="F29" s="35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63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1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0</v>
      </c>
      <c r="AJ29" s="35">
        <v>0</v>
      </c>
      <c r="AK29" s="36">
        <f t="shared" si="6"/>
        <v>1</v>
      </c>
      <c r="AL29" s="37">
        <f t="shared" si="8"/>
        <v>1</v>
      </c>
      <c r="AM29" s="38">
        <f t="shared" si="7"/>
        <v>1</v>
      </c>
      <c r="AN29" s="71" t="s">
        <v>2123</v>
      </c>
      <c r="AQ29" s="2">
        <f t="shared" si="9"/>
        <v>1</v>
      </c>
      <c r="AR29" s="2">
        <f t="shared" si="10"/>
        <v>2.3330000000000002</v>
      </c>
      <c r="AU29" s="2">
        <v>0</v>
      </c>
      <c r="AV29" s="2">
        <v>0</v>
      </c>
      <c r="AY29" s="97">
        <f t="shared" si="11"/>
        <v>0</v>
      </c>
      <c r="AZ29">
        <f t="shared" si="12"/>
        <v>0</v>
      </c>
      <c r="BD29" t="s">
        <v>2158</v>
      </c>
      <c r="BE29" s="118">
        <f>AVERAGE(AZ175:AZ182)</f>
        <v>3.625</v>
      </c>
      <c r="BF29">
        <f>COUNT(AZ175:AZ182)</f>
        <v>8</v>
      </c>
      <c r="BG29">
        <f>STDEV(AZ175:AZ182)</f>
        <v>0.37541519871812778</v>
      </c>
    </row>
    <row r="30" spans="1:59">
      <c r="B30" s="59" t="s">
        <v>448</v>
      </c>
      <c r="C30" s="59" t="s">
        <v>449</v>
      </c>
      <c r="D30" s="59">
        <v>38620</v>
      </c>
      <c r="E30" s="35">
        <v>0</v>
      </c>
      <c r="F30" s="35">
        <v>0</v>
      </c>
      <c r="G30" s="63">
        <v>1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35">
        <v>0</v>
      </c>
      <c r="O30" s="35">
        <v>0</v>
      </c>
      <c r="P30" s="35">
        <v>1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1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0</v>
      </c>
      <c r="AJ30" s="35">
        <v>0</v>
      </c>
      <c r="AK30" s="36">
        <f t="shared" si="6"/>
        <v>3</v>
      </c>
      <c r="AL30" s="37">
        <f t="shared" si="8"/>
        <v>1</v>
      </c>
      <c r="AM30" s="38">
        <f t="shared" si="7"/>
        <v>3</v>
      </c>
      <c r="AN30" s="71" t="s">
        <v>2116</v>
      </c>
      <c r="AQ30" s="2">
        <f t="shared" si="9"/>
        <v>3</v>
      </c>
      <c r="AR30" s="2">
        <f t="shared" si="10"/>
        <v>2.6669999999999998</v>
      </c>
      <c r="AU30" s="2">
        <v>0</v>
      </c>
      <c r="AV30" s="2">
        <v>0.66700000000000004</v>
      </c>
      <c r="AY30" s="97">
        <f t="shared" si="11"/>
        <v>0</v>
      </c>
      <c r="AZ30">
        <f t="shared" si="12"/>
        <v>0.66700000000000004</v>
      </c>
      <c r="BD30" t="s">
        <v>2159</v>
      </c>
      <c r="BE30" s="118">
        <f>AVERAGE(AZ183:AZ191)</f>
        <v>3.4814444444444441</v>
      </c>
      <c r="BF30">
        <f>COUNT(AZ183:AZ191)</f>
        <v>9</v>
      </c>
      <c r="BG30">
        <f>STDEV(AZ183:AZ191)</f>
        <v>0.44448962617566229</v>
      </c>
    </row>
    <row r="31" spans="1:59">
      <c r="B31" s="59" t="s">
        <v>450</v>
      </c>
      <c r="C31" s="59" t="s">
        <v>451</v>
      </c>
      <c r="D31" s="59">
        <v>38620</v>
      </c>
      <c r="E31" s="35">
        <v>0</v>
      </c>
      <c r="F31" s="35">
        <v>0</v>
      </c>
      <c r="G31" s="63">
        <v>1</v>
      </c>
      <c r="H31" s="63">
        <v>0</v>
      </c>
      <c r="I31" s="63">
        <v>0</v>
      </c>
      <c r="J31" s="63">
        <v>0</v>
      </c>
      <c r="K31" s="63">
        <v>1</v>
      </c>
      <c r="L31" s="63">
        <v>0</v>
      </c>
      <c r="M31" s="63">
        <v>0</v>
      </c>
      <c r="N31" s="35">
        <v>0</v>
      </c>
      <c r="O31" s="35">
        <v>1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1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1</v>
      </c>
      <c r="AH31" s="35">
        <v>0</v>
      </c>
      <c r="AI31" s="35">
        <v>0</v>
      </c>
      <c r="AJ31" s="35">
        <v>0</v>
      </c>
      <c r="AK31" s="36">
        <f t="shared" si="6"/>
        <v>5</v>
      </c>
      <c r="AL31" s="37">
        <f t="shared" si="8"/>
        <v>1</v>
      </c>
      <c r="AM31" s="38">
        <f t="shared" si="7"/>
        <v>5</v>
      </c>
      <c r="AN31" s="71" t="s">
        <v>2117</v>
      </c>
      <c r="AQ31" s="2">
        <f t="shared" si="9"/>
        <v>5</v>
      </c>
      <c r="AR31" s="2">
        <f t="shared" si="10"/>
        <v>4</v>
      </c>
      <c r="AU31" s="2">
        <v>0</v>
      </c>
      <c r="AV31" s="2">
        <v>1.333</v>
      </c>
      <c r="AY31" s="97">
        <f t="shared" si="11"/>
        <v>0</v>
      </c>
      <c r="AZ31">
        <f t="shared" si="12"/>
        <v>1.333</v>
      </c>
    </row>
    <row r="32" spans="1:59">
      <c r="B32" s="59" t="s">
        <v>452</v>
      </c>
      <c r="C32" s="59" t="s">
        <v>453</v>
      </c>
      <c r="D32" s="59">
        <v>38620</v>
      </c>
      <c r="E32" s="35">
        <v>0</v>
      </c>
      <c r="F32" s="35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35">
        <v>0</v>
      </c>
      <c r="O32" s="35">
        <v>0</v>
      </c>
      <c r="P32" s="35">
        <v>1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0</v>
      </c>
      <c r="AJ32" s="35">
        <v>0</v>
      </c>
      <c r="AK32" s="36">
        <f t="shared" si="6"/>
        <v>1</v>
      </c>
      <c r="AL32" s="37">
        <f t="shared" si="8"/>
        <v>1</v>
      </c>
      <c r="AM32" s="38">
        <f t="shared" si="7"/>
        <v>1</v>
      </c>
      <c r="AN32" s="71" t="s">
        <v>2115</v>
      </c>
      <c r="AQ32" s="2">
        <f t="shared" si="9"/>
        <v>1</v>
      </c>
      <c r="AR32" s="2">
        <f t="shared" si="10"/>
        <v>3</v>
      </c>
      <c r="AU32" s="2">
        <v>0</v>
      </c>
      <c r="AV32" s="2">
        <v>1.333</v>
      </c>
      <c r="AY32" s="97">
        <f t="shared" si="11"/>
        <v>0</v>
      </c>
      <c r="AZ32">
        <f t="shared" si="12"/>
        <v>1.333</v>
      </c>
    </row>
    <row r="33" spans="2:52">
      <c r="B33" s="59" t="s">
        <v>1609</v>
      </c>
      <c r="C33" s="59" t="s">
        <v>1610</v>
      </c>
      <c r="D33" s="59">
        <v>38620</v>
      </c>
      <c r="E33" s="35">
        <v>0</v>
      </c>
      <c r="F33" s="35">
        <v>0</v>
      </c>
      <c r="G33" s="63">
        <v>0</v>
      </c>
      <c r="H33" s="63">
        <v>0</v>
      </c>
      <c r="I33" s="63">
        <v>1</v>
      </c>
      <c r="J33" s="63">
        <v>1</v>
      </c>
      <c r="K33" s="63">
        <v>1</v>
      </c>
      <c r="L33" s="63">
        <v>1</v>
      </c>
      <c r="M33" s="63">
        <v>0</v>
      </c>
      <c r="N33" s="35">
        <v>0</v>
      </c>
      <c r="O33" s="35">
        <v>0</v>
      </c>
      <c r="P33" s="35">
        <v>0</v>
      </c>
      <c r="Q33" s="35">
        <v>1</v>
      </c>
      <c r="R33" s="35">
        <v>0</v>
      </c>
      <c r="S33" s="35">
        <v>0</v>
      </c>
      <c r="T33" s="35">
        <v>0</v>
      </c>
      <c r="U33" s="35">
        <v>0</v>
      </c>
      <c r="V33" s="35">
        <v>1</v>
      </c>
      <c r="W33" s="35">
        <v>0</v>
      </c>
      <c r="X33" s="35">
        <v>1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5">
        <v>0</v>
      </c>
      <c r="AK33" s="36">
        <f t="shared" si="6"/>
        <v>7</v>
      </c>
      <c r="AL33" s="37">
        <f t="shared" si="8"/>
        <v>1</v>
      </c>
      <c r="AM33" s="38">
        <f t="shared" si="7"/>
        <v>7</v>
      </c>
      <c r="AN33" s="71" t="s">
        <v>2123</v>
      </c>
      <c r="AQ33" s="2">
        <f t="shared" si="9"/>
        <v>7</v>
      </c>
      <c r="AR33" s="2">
        <f t="shared" si="10"/>
        <v>2.3330000000000002</v>
      </c>
      <c r="AU33" s="2">
        <v>0</v>
      </c>
      <c r="AV33" s="2">
        <v>1.333</v>
      </c>
      <c r="AY33" s="97">
        <f t="shared" si="11"/>
        <v>0</v>
      </c>
      <c r="AZ33">
        <f t="shared" si="12"/>
        <v>1.333</v>
      </c>
    </row>
    <row r="34" spans="2:52">
      <c r="B34" s="59" t="s">
        <v>454</v>
      </c>
      <c r="C34" s="59" t="s">
        <v>455</v>
      </c>
      <c r="D34" s="59">
        <v>38620</v>
      </c>
      <c r="E34" s="35">
        <v>0</v>
      </c>
      <c r="F34" s="35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0</v>
      </c>
      <c r="AJ34" s="35">
        <v>0</v>
      </c>
      <c r="AK34" s="36">
        <f t="shared" si="6"/>
        <v>0</v>
      </c>
      <c r="AL34" s="37">
        <f t="shared" si="8"/>
        <v>0</v>
      </c>
      <c r="AM34" s="38">
        <f t="shared" si="7"/>
        <v>0</v>
      </c>
      <c r="AN34" s="71" t="s">
        <v>2119</v>
      </c>
      <c r="AQ34" s="2">
        <f t="shared" si="9"/>
        <v>0</v>
      </c>
      <c r="AR34" s="2">
        <f t="shared" si="10"/>
        <v>2</v>
      </c>
      <c r="AU34" s="2">
        <v>0</v>
      </c>
      <c r="AV34" s="2">
        <v>1.667</v>
      </c>
      <c r="AY34" s="97">
        <f t="shared" si="11"/>
        <v>0</v>
      </c>
      <c r="AZ34">
        <f t="shared" si="12"/>
        <v>1.667</v>
      </c>
    </row>
    <row r="35" spans="2:52">
      <c r="B35" s="59" t="s">
        <v>456</v>
      </c>
      <c r="C35" s="59" t="s">
        <v>457</v>
      </c>
      <c r="D35" s="59">
        <v>38620</v>
      </c>
      <c r="E35" s="35">
        <v>0</v>
      </c>
      <c r="F35" s="35">
        <v>0</v>
      </c>
      <c r="G35" s="63">
        <v>1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35">
        <v>0</v>
      </c>
      <c r="O35" s="35">
        <v>1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1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1</v>
      </c>
      <c r="AF35" s="35">
        <v>0</v>
      </c>
      <c r="AG35" s="35">
        <v>0</v>
      </c>
      <c r="AH35" s="35">
        <v>0</v>
      </c>
      <c r="AI35" s="35">
        <v>0</v>
      </c>
      <c r="AJ35" s="35">
        <v>0</v>
      </c>
      <c r="AK35" s="36">
        <f t="shared" si="6"/>
        <v>4</v>
      </c>
      <c r="AL35" s="37">
        <f t="shared" si="8"/>
        <v>1</v>
      </c>
      <c r="AM35" s="38">
        <f t="shared" si="7"/>
        <v>4</v>
      </c>
      <c r="AN35" s="71" t="s">
        <v>2120</v>
      </c>
      <c r="AQ35" s="2">
        <f t="shared" si="9"/>
        <v>4</v>
      </c>
      <c r="AR35" s="2">
        <f t="shared" si="10"/>
        <v>3.6669999999999998</v>
      </c>
      <c r="AU35" s="2">
        <v>0</v>
      </c>
      <c r="AV35" s="2">
        <v>2</v>
      </c>
      <c r="AY35" s="97">
        <f t="shared" si="11"/>
        <v>0</v>
      </c>
      <c r="AZ35">
        <f t="shared" si="12"/>
        <v>2</v>
      </c>
    </row>
    <row r="36" spans="2:52">
      <c r="B36" s="59" t="s">
        <v>458</v>
      </c>
      <c r="C36" s="59" t="s">
        <v>459</v>
      </c>
      <c r="D36" s="59">
        <v>38620</v>
      </c>
      <c r="E36" s="35">
        <v>0</v>
      </c>
      <c r="F36" s="35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35">
        <v>0</v>
      </c>
      <c r="O36" s="35">
        <v>0</v>
      </c>
      <c r="P36" s="35">
        <v>1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5">
        <v>0</v>
      </c>
      <c r="AK36" s="36">
        <f t="shared" si="6"/>
        <v>1</v>
      </c>
      <c r="AL36" s="37">
        <f t="shared" si="8"/>
        <v>1</v>
      </c>
      <c r="AM36" s="38">
        <f t="shared" si="7"/>
        <v>1</v>
      </c>
      <c r="AN36" s="71" t="s">
        <v>2120</v>
      </c>
      <c r="AQ36" s="2">
        <f t="shared" si="9"/>
        <v>1</v>
      </c>
      <c r="AR36" s="2">
        <f t="shared" si="10"/>
        <v>3.6669999999999998</v>
      </c>
      <c r="AU36" s="2">
        <v>0</v>
      </c>
      <c r="AV36" s="2">
        <v>2</v>
      </c>
      <c r="AY36" s="97">
        <f t="shared" si="11"/>
        <v>0</v>
      </c>
      <c r="AZ36">
        <f t="shared" si="12"/>
        <v>2</v>
      </c>
    </row>
    <row r="37" spans="2:52">
      <c r="B37" s="59" t="s">
        <v>460</v>
      </c>
      <c r="C37" s="59" t="s">
        <v>461</v>
      </c>
      <c r="D37" s="59">
        <v>38620</v>
      </c>
      <c r="E37" s="35">
        <v>0</v>
      </c>
      <c r="F37" s="35">
        <v>0</v>
      </c>
      <c r="G37" s="63">
        <v>0</v>
      </c>
      <c r="H37" s="63">
        <v>0</v>
      </c>
      <c r="I37" s="63">
        <v>1</v>
      </c>
      <c r="J37" s="63">
        <v>1</v>
      </c>
      <c r="K37" s="63">
        <v>0</v>
      </c>
      <c r="L37" s="63">
        <v>0</v>
      </c>
      <c r="M37" s="63">
        <v>0</v>
      </c>
      <c r="N37" s="35">
        <v>0</v>
      </c>
      <c r="O37" s="35">
        <v>0</v>
      </c>
      <c r="P37" s="35">
        <v>1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5">
        <v>0</v>
      </c>
      <c r="AJ37" s="35">
        <v>0</v>
      </c>
      <c r="AK37" s="36">
        <f t="shared" si="6"/>
        <v>3</v>
      </c>
      <c r="AL37" s="37">
        <f t="shared" si="8"/>
        <v>1</v>
      </c>
      <c r="AM37" s="38">
        <f t="shared" si="7"/>
        <v>3</v>
      </c>
      <c r="AN37" s="71" t="s">
        <v>2118</v>
      </c>
      <c r="AQ37" s="2">
        <f t="shared" si="9"/>
        <v>3</v>
      </c>
      <c r="AR37" s="2">
        <f t="shared" si="10"/>
        <v>1</v>
      </c>
      <c r="AU37" s="2">
        <v>0</v>
      </c>
      <c r="AV37" s="2">
        <v>2</v>
      </c>
      <c r="AY37" s="97">
        <f t="shared" si="11"/>
        <v>0</v>
      </c>
      <c r="AZ37">
        <f t="shared" si="12"/>
        <v>2</v>
      </c>
    </row>
    <row r="38" spans="2:52">
      <c r="B38" s="59" t="s">
        <v>462</v>
      </c>
      <c r="C38" s="59" t="s">
        <v>463</v>
      </c>
      <c r="D38" s="59">
        <v>38620</v>
      </c>
      <c r="E38" s="35">
        <v>0</v>
      </c>
      <c r="F38" s="35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5">
        <v>0</v>
      </c>
      <c r="AK38" s="36">
        <f t="shared" si="6"/>
        <v>0</v>
      </c>
      <c r="AL38" s="37">
        <f t="shared" si="8"/>
        <v>0</v>
      </c>
      <c r="AM38" s="38">
        <f t="shared" si="7"/>
        <v>0</v>
      </c>
      <c r="AN38" s="71" t="s">
        <v>2125</v>
      </c>
      <c r="AQ38" s="2">
        <f t="shared" si="9"/>
        <v>0</v>
      </c>
      <c r="AR38" s="2">
        <f t="shared" si="10"/>
        <v>1.333</v>
      </c>
      <c r="AU38" s="2">
        <v>0</v>
      </c>
      <c r="AV38" s="2">
        <v>2</v>
      </c>
      <c r="AY38" s="97">
        <f t="shared" si="11"/>
        <v>0</v>
      </c>
      <c r="AZ38">
        <f t="shared" si="12"/>
        <v>2</v>
      </c>
    </row>
    <row r="39" spans="2:52">
      <c r="B39" s="59" t="s">
        <v>464</v>
      </c>
      <c r="C39" s="59" t="s">
        <v>465</v>
      </c>
      <c r="D39" s="59">
        <v>38620</v>
      </c>
      <c r="E39" s="35">
        <v>0</v>
      </c>
      <c r="F39" s="35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5">
        <v>0</v>
      </c>
      <c r="AJ39" s="35">
        <v>0</v>
      </c>
      <c r="AK39" s="36">
        <f t="shared" si="6"/>
        <v>0</v>
      </c>
      <c r="AL39" s="37">
        <f t="shared" si="8"/>
        <v>0</v>
      </c>
      <c r="AM39" s="38">
        <f t="shared" si="7"/>
        <v>0</v>
      </c>
      <c r="AN39" s="71" t="s">
        <v>2115</v>
      </c>
      <c r="AQ39" s="2">
        <f t="shared" si="9"/>
        <v>0</v>
      </c>
      <c r="AR39" s="2">
        <f t="shared" si="10"/>
        <v>3</v>
      </c>
      <c r="AU39" s="2">
        <v>0</v>
      </c>
      <c r="AV39" s="2">
        <v>2</v>
      </c>
      <c r="AY39" s="97">
        <f t="shared" si="11"/>
        <v>0</v>
      </c>
      <c r="AZ39">
        <f t="shared" si="12"/>
        <v>2</v>
      </c>
    </row>
    <row r="40" spans="2:52">
      <c r="B40" s="59" t="s">
        <v>466</v>
      </c>
      <c r="C40" s="59" t="s">
        <v>467</v>
      </c>
      <c r="D40" s="59">
        <v>38620</v>
      </c>
      <c r="E40" s="35">
        <v>0</v>
      </c>
      <c r="F40" s="35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35">
        <v>0</v>
      </c>
      <c r="O40" s="35">
        <v>0</v>
      </c>
      <c r="P40" s="35">
        <v>1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1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5">
        <v>0</v>
      </c>
      <c r="AK40" s="36">
        <f t="shared" si="6"/>
        <v>2</v>
      </c>
      <c r="AL40" s="37">
        <f t="shared" si="8"/>
        <v>1</v>
      </c>
      <c r="AM40" s="38">
        <f t="shared" si="7"/>
        <v>2</v>
      </c>
      <c r="AN40" s="71" t="s">
        <v>2120</v>
      </c>
      <c r="AQ40" s="2">
        <f t="shared" si="9"/>
        <v>2</v>
      </c>
      <c r="AR40" s="2">
        <f t="shared" si="10"/>
        <v>3.6669999999999998</v>
      </c>
      <c r="AU40" s="2">
        <v>0</v>
      </c>
      <c r="AV40" s="2">
        <v>2</v>
      </c>
      <c r="AY40" s="97">
        <f t="shared" si="11"/>
        <v>0</v>
      </c>
      <c r="AZ40">
        <f t="shared" si="12"/>
        <v>2</v>
      </c>
    </row>
    <row r="41" spans="2:52">
      <c r="B41" s="59" t="s">
        <v>468</v>
      </c>
      <c r="C41" s="59" t="s">
        <v>469</v>
      </c>
      <c r="D41" s="59">
        <v>38620</v>
      </c>
      <c r="E41" s="35">
        <v>0</v>
      </c>
      <c r="F41" s="35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1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5">
        <v>0</v>
      </c>
      <c r="AK41" s="36">
        <f t="shared" si="6"/>
        <v>1</v>
      </c>
      <c r="AL41" s="37">
        <f t="shared" si="8"/>
        <v>1</v>
      </c>
      <c r="AM41" s="38">
        <f t="shared" si="7"/>
        <v>1</v>
      </c>
      <c r="AN41" s="71" t="s">
        <v>2118</v>
      </c>
      <c r="AQ41" s="2">
        <f t="shared" si="9"/>
        <v>1</v>
      </c>
      <c r="AR41" s="2">
        <f t="shared" si="10"/>
        <v>1</v>
      </c>
      <c r="AU41" s="2">
        <v>0</v>
      </c>
      <c r="AV41" s="2">
        <v>2.3330000000000002</v>
      </c>
      <c r="AY41" s="97">
        <f t="shared" si="11"/>
        <v>0</v>
      </c>
      <c r="AZ41">
        <f t="shared" si="12"/>
        <v>2.3330000000000002</v>
      </c>
    </row>
    <row r="42" spans="2:52">
      <c r="B42" s="59" t="s">
        <v>470</v>
      </c>
      <c r="C42" s="59" t="s">
        <v>471</v>
      </c>
      <c r="D42" s="59">
        <v>38620</v>
      </c>
      <c r="E42" s="35">
        <v>0</v>
      </c>
      <c r="F42" s="35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5">
        <v>0</v>
      </c>
      <c r="AJ42" s="35">
        <v>0</v>
      </c>
      <c r="AK42" s="36">
        <f t="shared" si="6"/>
        <v>0</v>
      </c>
      <c r="AL42" s="37">
        <f t="shared" si="8"/>
        <v>0</v>
      </c>
      <c r="AM42" s="38">
        <f t="shared" si="7"/>
        <v>0</v>
      </c>
      <c r="AN42" s="71" t="s">
        <v>2114</v>
      </c>
      <c r="AQ42" s="2">
        <f t="shared" si="9"/>
        <v>0</v>
      </c>
      <c r="AR42" s="2">
        <f t="shared" si="10"/>
        <v>3.3330000000000002</v>
      </c>
      <c r="AU42" s="2">
        <v>0</v>
      </c>
      <c r="AV42" s="2">
        <v>2.3330000000000002</v>
      </c>
      <c r="AY42" s="97">
        <f t="shared" si="11"/>
        <v>0</v>
      </c>
      <c r="AZ42">
        <f t="shared" si="12"/>
        <v>2.3330000000000002</v>
      </c>
    </row>
    <row r="43" spans="2:52">
      <c r="B43" s="59" t="s">
        <v>472</v>
      </c>
      <c r="C43" s="59" t="s">
        <v>473</v>
      </c>
      <c r="D43" s="59">
        <v>38620</v>
      </c>
      <c r="E43" s="35">
        <v>0</v>
      </c>
      <c r="F43" s="35">
        <v>0</v>
      </c>
      <c r="G43" s="63">
        <v>1</v>
      </c>
      <c r="H43" s="63">
        <v>1</v>
      </c>
      <c r="I43" s="63">
        <v>1</v>
      </c>
      <c r="J43" s="63">
        <v>0</v>
      </c>
      <c r="K43" s="63">
        <v>1</v>
      </c>
      <c r="L43" s="63">
        <v>1</v>
      </c>
      <c r="M43" s="63">
        <v>1</v>
      </c>
      <c r="N43" s="35">
        <v>0</v>
      </c>
      <c r="O43" s="35">
        <v>1</v>
      </c>
      <c r="P43" s="35">
        <v>0</v>
      </c>
      <c r="Q43" s="35">
        <v>1</v>
      </c>
      <c r="R43" s="35">
        <v>0</v>
      </c>
      <c r="S43" s="35">
        <v>0</v>
      </c>
      <c r="T43" s="35">
        <v>0</v>
      </c>
      <c r="U43" s="35">
        <v>0</v>
      </c>
      <c r="V43" s="35">
        <v>1</v>
      </c>
      <c r="W43" s="35">
        <v>1</v>
      </c>
      <c r="X43" s="35">
        <v>0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5">
        <v>0</v>
      </c>
      <c r="AK43" s="36">
        <f t="shared" si="6"/>
        <v>10</v>
      </c>
      <c r="AL43" s="37">
        <f t="shared" si="8"/>
        <v>1</v>
      </c>
      <c r="AM43" s="38">
        <f t="shared" si="7"/>
        <v>10</v>
      </c>
      <c r="AN43" s="71" t="s">
        <v>2117</v>
      </c>
      <c r="AQ43" s="2">
        <f t="shared" si="9"/>
        <v>10</v>
      </c>
      <c r="AR43" s="2">
        <f t="shared" si="10"/>
        <v>4</v>
      </c>
      <c r="AU43" s="2">
        <v>0</v>
      </c>
      <c r="AV43" s="2">
        <v>2.3330000000000002</v>
      </c>
      <c r="AY43" s="97">
        <f t="shared" si="11"/>
        <v>0</v>
      </c>
      <c r="AZ43">
        <f t="shared" si="12"/>
        <v>2.3330000000000002</v>
      </c>
    </row>
    <row r="44" spans="2:52">
      <c r="B44" s="59" t="s">
        <v>474</v>
      </c>
      <c r="C44" s="59" t="s">
        <v>475</v>
      </c>
      <c r="D44" s="59">
        <v>38620</v>
      </c>
      <c r="E44" s="35">
        <v>0</v>
      </c>
      <c r="F44" s="35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35">
        <v>0</v>
      </c>
      <c r="O44" s="35">
        <v>0</v>
      </c>
      <c r="P44" s="35">
        <v>1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1</v>
      </c>
      <c r="X44" s="35">
        <v>0</v>
      </c>
      <c r="Y44" s="35">
        <v>0</v>
      </c>
      <c r="Z44" s="35">
        <v>1</v>
      </c>
      <c r="AA44" s="35">
        <v>0</v>
      </c>
      <c r="AB44" s="35">
        <v>0</v>
      </c>
      <c r="AC44" s="35">
        <v>1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5">
        <v>0</v>
      </c>
      <c r="AK44" s="36">
        <f t="shared" si="6"/>
        <v>4</v>
      </c>
      <c r="AL44" s="37">
        <f t="shared" si="8"/>
        <v>1</v>
      </c>
      <c r="AM44" s="38">
        <f t="shared" si="7"/>
        <v>4</v>
      </c>
      <c r="AN44" s="71" t="s">
        <v>2117</v>
      </c>
      <c r="AQ44" s="2">
        <f t="shared" si="9"/>
        <v>4</v>
      </c>
      <c r="AR44" s="2">
        <f t="shared" si="10"/>
        <v>4</v>
      </c>
      <c r="AU44" s="2">
        <v>0</v>
      </c>
      <c r="AV44" s="2">
        <v>2.3330000000000002</v>
      </c>
      <c r="AY44" s="97">
        <f t="shared" si="11"/>
        <v>0</v>
      </c>
      <c r="AZ44">
        <f t="shared" si="12"/>
        <v>2.3330000000000002</v>
      </c>
    </row>
    <row r="45" spans="2:52">
      <c r="B45" s="59" t="s">
        <v>1611</v>
      </c>
      <c r="C45" s="59" t="s">
        <v>1612</v>
      </c>
      <c r="D45" s="59">
        <v>38620</v>
      </c>
      <c r="E45" s="35">
        <v>0</v>
      </c>
      <c r="F45" s="35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5">
        <v>0</v>
      </c>
      <c r="AK45" s="36">
        <f t="shared" si="6"/>
        <v>0</v>
      </c>
      <c r="AL45" s="37">
        <f t="shared" si="8"/>
        <v>0</v>
      </c>
      <c r="AM45" s="38">
        <f t="shared" si="7"/>
        <v>0</v>
      </c>
      <c r="AN45" s="71" t="s">
        <v>2113</v>
      </c>
      <c r="AQ45" s="2">
        <f t="shared" si="9"/>
        <v>0</v>
      </c>
      <c r="AR45" s="2" t="str">
        <f t="shared" si="10"/>
        <v>QQQ</v>
      </c>
      <c r="AU45" s="2">
        <v>0</v>
      </c>
      <c r="AV45" s="2">
        <v>2.3330000000000002</v>
      </c>
      <c r="AY45" s="97">
        <f t="shared" si="11"/>
        <v>0</v>
      </c>
      <c r="AZ45">
        <f t="shared" si="12"/>
        <v>2.3330000000000002</v>
      </c>
    </row>
    <row r="46" spans="2:52">
      <c r="B46" s="59" t="s">
        <v>1613</v>
      </c>
      <c r="C46" s="59" t="s">
        <v>1614</v>
      </c>
      <c r="D46" s="59">
        <v>38620</v>
      </c>
      <c r="E46" s="35">
        <v>0</v>
      </c>
      <c r="F46" s="35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1</v>
      </c>
      <c r="AH46" s="35">
        <v>0</v>
      </c>
      <c r="AI46" s="35">
        <v>0</v>
      </c>
      <c r="AJ46" s="35">
        <v>0</v>
      </c>
      <c r="AK46" s="36">
        <f t="shared" si="6"/>
        <v>1</v>
      </c>
      <c r="AL46" s="37">
        <f t="shared" si="8"/>
        <v>1</v>
      </c>
      <c r="AM46" s="38">
        <f t="shared" si="7"/>
        <v>1</v>
      </c>
      <c r="AN46" s="71" t="s">
        <v>2127</v>
      </c>
      <c r="AQ46" s="2">
        <f t="shared" si="9"/>
        <v>1</v>
      </c>
      <c r="AR46" s="2">
        <f t="shared" si="10"/>
        <v>1.667</v>
      </c>
      <c r="AU46" s="2">
        <v>0</v>
      </c>
      <c r="AV46" s="2">
        <v>2.3330000000000002</v>
      </c>
      <c r="AY46" s="97">
        <f t="shared" si="11"/>
        <v>0</v>
      </c>
      <c r="AZ46">
        <f t="shared" si="12"/>
        <v>2.3330000000000002</v>
      </c>
    </row>
    <row r="47" spans="2:52">
      <c r="B47" s="59" t="s">
        <v>1615</v>
      </c>
      <c r="C47" s="59" t="s">
        <v>1616</v>
      </c>
      <c r="D47" s="59">
        <v>38620</v>
      </c>
      <c r="E47" s="35">
        <v>0</v>
      </c>
      <c r="F47" s="35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5">
        <v>0</v>
      </c>
      <c r="AK47" s="36">
        <f t="shared" si="6"/>
        <v>0</v>
      </c>
      <c r="AL47" s="37">
        <f t="shared" si="8"/>
        <v>0</v>
      </c>
      <c r="AM47" s="38">
        <f t="shared" si="7"/>
        <v>0</v>
      </c>
      <c r="AN47" s="71" t="s">
        <v>2113</v>
      </c>
      <c r="AQ47" s="2">
        <f t="shared" si="9"/>
        <v>0</v>
      </c>
      <c r="AR47" s="2" t="str">
        <f t="shared" si="10"/>
        <v>QQQ</v>
      </c>
      <c r="AU47" s="2">
        <v>0</v>
      </c>
      <c r="AV47" s="2">
        <v>2.6669999999999998</v>
      </c>
      <c r="AY47" s="97">
        <f t="shared" si="11"/>
        <v>0</v>
      </c>
      <c r="AZ47">
        <f t="shared" si="12"/>
        <v>2.6669999999999998</v>
      </c>
    </row>
    <row r="48" spans="2:52">
      <c r="B48" s="59" t="s">
        <v>476</v>
      </c>
      <c r="C48" s="59" t="s">
        <v>477</v>
      </c>
      <c r="D48" s="59">
        <v>38620</v>
      </c>
      <c r="E48" s="35">
        <v>0</v>
      </c>
      <c r="F48" s="35">
        <v>0</v>
      </c>
      <c r="G48" s="63">
        <v>1</v>
      </c>
      <c r="H48" s="63">
        <v>1</v>
      </c>
      <c r="I48" s="63">
        <v>1</v>
      </c>
      <c r="J48" s="63">
        <v>1</v>
      </c>
      <c r="K48" s="63">
        <v>1</v>
      </c>
      <c r="L48" s="63">
        <v>1</v>
      </c>
      <c r="M48" s="63">
        <v>1</v>
      </c>
      <c r="N48" s="35">
        <v>0</v>
      </c>
      <c r="O48" s="35">
        <v>0</v>
      </c>
      <c r="P48" s="35">
        <v>0</v>
      </c>
      <c r="Q48" s="35">
        <v>1</v>
      </c>
      <c r="R48" s="35">
        <v>0</v>
      </c>
      <c r="S48" s="35">
        <v>1</v>
      </c>
      <c r="T48" s="35">
        <v>0</v>
      </c>
      <c r="U48" s="35">
        <v>1</v>
      </c>
      <c r="V48" s="35">
        <v>0</v>
      </c>
      <c r="W48" s="35">
        <v>1</v>
      </c>
      <c r="X48" s="35">
        <v>0</v>
      </c>
      <c r="Y48" s="35">
        <v>0</v>
      </c>
      <c r="Z48" s="35">
        <v>0</v>
      </c>
      <c r="AA48" s="35">
        <v>1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5">
        <v>0</v>
      </c>
      <c r="AK48" s="36">
        <f t="shared" si="6"/>
        <v>12</v>
      </c>
      <c r="AL48" s="37">
        <f t="shared" si="8"/>
        <v>1</v>
      </c>
      <c r="AM48" s="38">
        <f t="shared" si="7"/>
        <v>12</v>
      </c>
      <c r="AN48" s="71" t="s">
        <v>2117</v>
      </c>
      <c r="AQ48" s="2">
        <f t="shared" si="9"/>
        <v>12</v>
      </c>
      <c r="AR48" s="2">
        <f t="shared" si="10"/>
        <v>4</v>
      </c>
      <c r="AU48" s="2">
        <v>0</v>
      </c>
      <c r="AV48" s="2">
        <v>2.6669999999999998</v>
      </c>
      <c r="AY48" s="97">
        <f t="shared" si="11"/>
        <v>0</v>
      </c>
      <c r="AZ48">
        <f t="shared" si="12"/>
        <v>2.6669999999999998</v>
      </c>
    </row>
    <row r="49" spans="2:52">
      <c r="B49" s="59" t="s">
        <v>1617</v>
      </c>
      <c r="C49" s="59" t="s">
        <v>1618</v>
      </c>
      <c r="D49" s="59">
        <v>38620</v>
      </c>
      <c r="E49" s="35">
        <v>0</v>
      </c>
      <c r="F49" s="35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5">
        <v>0</v>
      </c>
      <c r="AK49" s="36">
        <f t="shared" si="6"/>
        <v>0</v>
      </c>
      <c r="AL49" s="37">
        <f t="shared" si="8"/>
        <v>0</v>
      </c>
      <c r="AM49" s="38">
        <f t="shared" si="7"/>
        <v>0</v>
      </c>
      <c r="AN49" s="71" t="s">
        <v>2125</v>
      </c>
      <c r="AQ49" s="2">
        <f t="shared" si="9"/>
        <v>0</v>
      </c>
      <c r="AR49" s="2">
        <f t="shared" si="10"/>
        <v>1.333</v>
      </c>
      <c r="AU49" s="2">
        <v>0</v>
      </c>
      <c r="AV49" s="2">
        <v>2.6669999999999998</v>
      </c>
      <c r="AY49" s="97">
        <f t="shared" si="11"/>
        <v>0</v>
      </c>
      <c r="AZ49">
        <f t="shared" si="12"/>
        <v>2.6669999999999998</v>
      </c>
    </row>
    <row r="50" spans="2:52">
      <c r="B50" s="59" t="s">
        <v>478</v>
      </c>
      <c r="C50" s="59" t="s">
        <v>479</v>
      </c>
      <c r="D50" s="59">
        <v>38620</v>
      </c>
      <c r="E50" s="35">
        <v>0</v>
      </c>
      <c r="F50" s="35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1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5">
        <v>0</v>
      </c>
      <c r="AK50" s="36">
        <f t="shared" si="6"/>
        <v>1</v>
      </c>
      <c r="AL50" s="37">
        <f t="shared" si="8"/>
        <v>1</v>
      </c>
      <c r="AM50" s="38">
        <f t="shared" si="7"/>
        <v>1</v>
      </c>
      <c r="AN50" s="71" t="s">
        <v>2115</v>
      </c>
      <c r="AQ50" s="2">
        <f t="shared" si="9"/>
        <v>1</v>
      </c>
      <c r="AR50" s="2">
        <f t="shared" si="10"/>
        <v>3</v>
      </c>
      <c r="AU50" s="2">
        <v>0</v>
      </c>
      <c r="AV50" s="2">
        <v>2.6669999999999998</v>
      </c>
      <c r="AY50" s="97">
        <f t="shared" si="11"/>
        <v>0</v>
      </c>
      <c r="AZ50">
        <f t="shared" si="12"/>
        <v>2.6669999999999998</v>
      </c>
    </row>
    <row r="51" spans="2:52">
      <c r="B51" s="59" t="s">
        <v>482</v>
      </c>
      <c r="C51" s="59" t="s">
        <v>483</v>
      </c>
      <c r="D51" s="59">
        <v>38620</v>
      </c>
      <c r="E51" s="35">
        <v>0</v>
      </c>
      <c r="F51" s="35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5">
        <v>0</v>
      </c>
      <c r="AK51" s="36">
        <f t="shared" si="6"/>
        <v>0</v>
      </c>
      <c r="AL51" s="37">
        <f t="shared" si="8"/>
        <v>0</v>
      </c>
      <c r="AM51" s="38">
        <f t="shared" si="7"/>
        <v>0</v>
      </c>
      <c r="AN51" s="71" t="s">
        <v>2116</v>
      </c>
      <c r="AQ51" s="2">
        <f t="shared" si="9"/>
        <v>0</v>
      </c>
      <c r="AR51" s="2">
        <f t="shared" si="10"/>
        <v>2.6669999999999998</v>
      </c>
      <c r="AU51" s="2">
        <v>0</v>
      </c>
      <c r="AV51" s="2">
        <v>2.6669999999999998</v>
      </c>
      <c r="AY51" s="97">
        <f t="shared" si="11"/>
        <v>0</v>
      </c>
      <c r="AZ51">
        <f t="shared" si="12"/>
        <v>2.6669999999999998</v>
      </c>
    </row>
    <row r="52" spans="2:52">
      <c r="B52" s="59" t="s">
        <v>1619</v>
      </c>
      <c r="C52" s="59" t="s">
        <v>1620</v>
      </c>
      <c r="D52" s="59">
        <v>38620</v>
      </c>
      <c r="E52" s="35">
        <v>0</v>
      </c>
      <c r="F52" s="35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1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5">
        <v>0</v>
      </c>
      <c r="AK52" s="36">
        <f t="shared" si="6"/>
        <v>1</v>
      </c>
      <c r="AL52" s="37">
        <f t="shared" si="8"/>
        <v>1</v>
      </c>
      <c r="AM52" s="38">
        <f t="shared" si="7"/>
        <v>1</v>
      </c>
      <c r="AN52" s="71" t="s">
        <v>2120</v>
      </c>
      <c r="AQ52" s="2">
        <f t="shared" si="9"/>
        <v>1</v>
      </c>
      <c r="AR52" s="2">
        <f t="shared" si="10"/>
        <v>3.6669999999999998</v>
      </c>
      <c r="AU52" s="2">
        <v>0</v>
      </c>
      <c r="AV52" s="2">
        <v>2.6669999999999998</v>
      </c>
      <c r="AY52" s="97">
        <f t="shared" si="11"/>
        <v>0</v>
      </c>
      <c r="AZ52">
        <f t="shared" si="12"/>
        <v>2.6669999999999998</v>
      </c>
    </row>
    <row r="53" spans="2:52">
      <c r="B53" s="59" t="s">
        <v>484</v>
      </c>
      <c r="C53" s="59" t="s">
        <v>485</v>
      </c>
      <c r="D53" s="59">
        <v>38620</v>
      </c>
      <c r="E53" s="35">
        <v>0</v>
      </c>
      <c r="F53" s="35">
        <v>0</v>
      </c>
      <c r="G53" s="63">
        <v>1</v>
      </c>
      <c r="H53" s="63">
        <v>1</v>
      </c>
      <c r="I53" s="63">
        <v>1</v>
      </c>
      <c r="J53" s="63">
        <v>0</v>
      </c>
      <c r="K53" s="63">
        <v>1</v>
      </c>
      <c r="L53" s="63">
        <v>1</v>
      </c>
      <c r="M53" s="63">
        <v>1</v>
      </c>
      <c r="N53" s="35">
        <v>0</v>
      </c>
      <c r="O53" s="35">
        <v>1</v>
      </c>
      <c r="P53" s="35">
        <v>0</v>
      </c>
      <c r="Q53" s="35">
        <v>0</v>
      </c>
      <c r="R53" s="35">
        <v>0</v>
      </c>
      <c r="S53" s="35">
        <v>0</v>
      </c>
      <c r="T53" s="35">
        <v>1</v>
      </c>
      <c r="U53" s="35">
        <v>0</v>
      </c>
      <c r="V53" s="35">
        <v>1</v>
      </c>
      <c r="W53" s="35">
        <v>0</v>
      </c>
      <c r="X53" s="35">
        <v>1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1</v>
      </c>
      <c r="AH53" s="35">
        <v>0</v>
      </c>
      <c r="AI53" s="35">
        <v>0</v>
      </c>
      <c r="AJ53" s="35">
        <v>0</v>
      </c>
      <c r="AK53" s="36">
        <f t="shared" si="6"/>
        <v>11</v>
      </c>
      <c r="AL53" s="37">
        <f t="shared" si="8"/>
        <v>1</v>
      </c>
      <c r="AM53" s="38">
        <f t="shared" si="7"/>
        <v>11</v>
      </c>
      <c r="AN53" s="71" t="s">
        <v>2115</v>
      </c>
      <c r="AQ53" s="2">
        <f t="shared" si="9"/>
        <v>11</v>
      </c>
      <c r="AR53" s="2">
        <f t="shared" si="10"/>
        <v>3</v>
      </c>
      <c r="AU53" s="2">
        <v>0</v>
      </c>
      <c r="AV53" s="2">
        <v>3</v>
      </c>
      <c r="AY53" s="97">
        <f t="shared" si="11"/>
        <v>0</v>
      </c>
      <c r="AZ53">
        <f t="shared" si="12"/>
        <v>3</v>
      </c>
    </row>
    <row r="54" spans="2:52">
      <c r="B54" s="59" t="s">
        <v>486</v>
      </c>
      <c r="C54" s="59" t="s">
        <v>487</v>
      </c>
      <c r="D54" s="59">
        <v>38620</v>
      </c>
      <c r="E54" s="35">
        <v>0</v>
      </c>
      <c r="F54" s="35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1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0</v>
      </c>
      <c r="AJ54" s="35">
        <v>0</v>
      </c>
      <c r="AK54" s="36">
        <f t="shared" si="6"/>
        <v>1</v>
      </c>
      <c r="AL54" s="37">
        <f t="shared" si="8"/>
        <v>1</v>
      </c>
      <c r="AM54" s="38">
        <f t="shared" si="7"/>
        <v>1</v>
      </c>
      <c r="AN54" s="71" t="s">
        <v>2113</v>
      </c>
      <c r="AQ54" s="2">
        <f t="shared" si="9"/>
        <v>1</v>
      </c>
      <c r="AR54" s="2" t="str">
        <f t="shared" si="10"/>
        <v>QQQ</v>
      </c>
      <c r="AU54" s="2">
        <v>0</v>
      </c>
      <c r="AV54" s="2">
        <v>3</v>
      </c>
      <c r="AY54" s="97">
        <f t="shared" si="11"/>
        <v>0</v>
      </c>
      <c r="AZ54">
        <f t="shared" si="12"/>
        <v>3</v>
      </c>
    </row>
    <row r="55" spans="2:52">
      <c r="B55" s="59" t="s">
        <v>488</v>
      </c>
      <c r="C55" s="59" t="s">
        <v>489</v>
      </c>
      <c r="D55" s="59">
        <v>38620</v>
      </c>
      <c r="E55" s="35">
        <v>0</v>
      </c>
      <c r="F55" s="35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35">
        <v>0</v>
      </c>
      <c r="O55" s="35">
        <v>1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5">
        <v>0</v>
      </c>
      <c r="AK55" s="36">
        <f t="shared" si="6"/>
        <v>1</v>
      </c>
      <c r="AL55" s="37">
        <f t="shared" si="8"/>
        <v>1</v>
      </c>
      <c r="AM55" s="38">
        <f t="shared" si="7"/>
        <v>1</v>
      </c>
      <c r="AN55" s="71" t="s">
        <v>2119</v>
      </c>
      <c r="AQ55" s="2">
        <f t="shared" si="9"/>
        <v>1</v>
      </c>
      <c r="AR55" s="2">
        <f t="shared" si="10"/>
        <v>2</v>
      </c>
      <c r="AU55" s="2">
        <v>0</v>
      </c>
      <c r="AV55" s="2">
        <v>3</v>
      </c>
      <c r="AY55" s="97">
        <f t="shared" si="11"/>
        <v>0</v>
      </c>
      <c r="AZ55">
        <f t="shared" si="12"/>
        <v>3</v>
      </c>
    </row>
    <row r="56" spans="2:52">
      <c r="B56" s="59" t="s">
        <v>1621</v>
      </c>
      <c r="C56" s="59" t="s">
        <v>1622</v>
      </c>
      <c r="D56" s="59">
        <v>38620</v>
      </c>
      <c r="E56" s="35">
        <v>0</v>
      </c>
      <c r="F56" s="35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35">
        <v>0</v>
      </c>
      <c r="O56" s="35">
        <v>0</v>
      </c>
      <c r="P56" s="35">
        <v>1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1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1</v>
      </c>
      <c r="AH56" s="35">
        <v>0</v>
      </c>
      <c r="AI56" s="35">
        <v>0</v>
      </c>
      <c r="AJ56" s="35">
        <v>0</v>
      </c>
      <c r="AK56" s="36">
        <f t="shared" ref="AK56:AK87" si="13">SUM(E56:AJ56)</f>
        <v>3</v>
      </c>
      <c r="AL56" s="37">
        <f t="shared" si="8"/>
        <v>1</v>
      </c>
      <c r="AM56" s="38">
        <f t="shared" ref="AM56:AM87" si="14">SUMPRODUCT($E$20:$AJ$20,E56:AJ56)</f>
        <v>3</v>
      </c>
      <c r="AN56" s="71" t="s">
        <v>2125</v>
      </c>
      <c r="AQ56" s="2">
        <f t="shared" si="9"/>
        <v>3</v>
      </c>
      <c r="AR56" s="2">
        <f t="shared" si="10"/>
        <v>1.333</v>
      </c>
      <c r="AU56" s="2">
        <v>0</v>
      </c>
      <c r="AV56" s="2">
        <v>3</v>
      </c>
      <c r="AY56" s="97">
        <f t="shared" si="11"/>
        <v>0</v>
      </c>
      <c r="AZ56">
        <f t="shared" si="12"/>
        <v>3</v>
      </c>
    </row>
    <row r="57" spans="2:52">
      <c r="B57" s="59" t="s">
        <v>490</v>
      </c>
      <c r="C57" s="59" t="s">
        <v>491</v>
      </c>
      <c r="D57" s="59">
        <v>38620</v>
      </c>
      <c r="E57" s="35">
        <v>0</v>
      </c>
      <c r="F57" s="35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5">
        <v>0</v>
      </c>
      <c r="AK57" s="36">
        <f t="shared" si="13"/>
        <v>0</v>
      </c>
      <c r="AL57" s="37">
        <f t="shared" si="8"/>
        <v>0</v>
      </c>
      <c r="AM57" s="38">
        <f t="shared" si="14"/>
        <v>0</v>
      </c>
      <c r="AN57" s="71" t="s">
        <v>2125</v>
      </c>
      <c r="AQ57" s="2">
        <f t="shared" si="9"/>
        <v>0</v>
      </c>
      <c r="AR57" s="2">
        <f t="shared" si="10"/>
        <v>1.333</v>
      </c>
      <c r="AU57" s="2">
        <v>0</v>
      </c>
      <c r="AV57" s="2">
        <v>3</v>
      </c>
      <c r="AY57" s="97">
        <f t="shared" si="11"/>
        <v>0</v>
      </c>
      <c r="AZ57">
        <f t="shared" si="12"/>
        <v>3</v>
      </c>
    </row>
    <row r="58" spans="2:52">
      <c r="B58" s="59" t="s">
        <v>492</v>
      </c>
      <c r="C58" s="59" t="s">
        <v>493</v>
      </c>
      <c r="D58" s="59">
        <v>38620</v>
      </c>
      <c r="E58" s="35">
        <v>0</v>
      </c>
      <c r="F58" s="35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1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1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5">
        <v>0</v>
      </c>
      <c r="AK58" s="36">
        <f t="shared" si="13"/>
        <v>2</v>
      </c>
      <c r="AL58" s="37">
        <f t="shared" si="8"/>
        <v>1</v>
      </c>
      <c r="AM58" s="38">
        <f t="shared" si="14"/>
        <v>2</v>
      </c>
      <c r="AN58" s="71" t="s">
        <v>2117</v>
      </c>
      <c r="AQ58" s="2">
        <f t="shared" si="9"/>
        <v>2</v>
      </c>
      <c r="AR58" s="2">
        <f t="shared" si="10"/>
        <v>4</v>
      </c>
      <c r="AU58" s="2">
        <v>0</v>
      </c>
      <c r="AV58" s="2">
        <v>3</v>
      </c>
      <c r="AY58" s="97">
        <f t="shared" si="11"/>
        <v>0</v>
      </c>
      <c r="AZ58">
        <f t="shared" si="12"/>
        <v>3</v>
      </c>
    </row>
    <row r="59" spans="2:52">
      <c r="B59" s="59" t="s">
        <v>494</v>
      </c>
      <c r="C59" s="59" t="s">
        <v>495</v>
      </c>
      <c r="D59" s="59">
        <v>38620</v>
      </c>
      <c r="E59" s="35">
        <v>0</v>
      </c>
      <c r="F59" s="35">
        <v>0</v>
      </c>
      <c r="G59" s="63">
        <v>1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0</v>
      </c>
      <c r="AJ59" s="35">
        <v>0</v>
      </c>
      <c r="AK59" s="36">
        <f t="shared" si="13"/>
        <v>1</v>
      </c>
      <c r="AL59" s="37">
        <f t="shared" si="8"/>
        <v>1</v>
      </c>
      <c r="AM59" s="38">
        <f t="shared" si="14"/>
        <v>1</v>
      </c>
      <c r="AN59" s="71" t="s">
        <v>2125</v>
      </c>
      <c r="AQ59" s="2">
        <f t="shared" si="9"/>
        <v>1</v>
      </c>
      <c r="AR59" s="2">
        <f t="shared" si="10"/>
        <v>1.333</v>
      </c>
      <c r="AU59" s="2">
        <v>0</v>
      </c>
      <c r="AV59" s="2">
        <v>3.3330000000000002</v>
      </c>
      <c r="AY59" s="97">
        <f t="shared" si="11"/>
        <v>0</v>
      </c>
      <c r="AZ59">
        <f t="shared" si="12"/>
        <v>3.3330000000000002</v>
      </c>
    </row>
    <row r="60" spans="2:52">
      <c r="B60" s="59" t="s">
        <v>496</v>
      </c>
      <c r="C60" s="59" t="s">
        <v>497</v>
      </c>
      <c r="D60" s="59">
        <v>38620</v>
      </c>
      <c r="E60" s="35">
        <v>0</v>
      </c>
      <c r="F60" s="35">
        <v>0</v>
      </c>
      <c r="G60" s="63">
        <v>0</v>
      </c>
      <c r="H60" s="63">
        <v>0</v>
      </c>
      <c r="I60" s="63">
        <v>1</v>
      </c>
      <c r="J60" s="63">
        <v>0</v>
      </c>
      <c r="K60" s="63">
        <v>0</v>
      </c>
      <c r="L60" s="63">
        <v>0</v>
      </c>
      <c r="M60" s="63">
        <v>0</v>
      </c>
      <c r="N60" s="35">
        <v>0</v>
      </c>
      <c r="O60" s="35">
        <v>0</v>
      </c>
      <c r="P60" s="35">
        <v>1</v>
      </c>
      <c r="Q60" s="35">
        <v>1</v>
      </c>
      <c r="R60" s="35">
        <v>0</v>
      </c>
      <c r="S60" s="35">
        <v>0</v>
      </c>
      <c r="T60" s="35">
        <v>1</v>
      </c>
      <c r="U60" s="35">
        <v>0</v>
      </c>
      <c r="V60" s="35">
        <v>0</v>
      </c>
      <c r="W60" s="35">
        <v>0</v>
      </c>
      <c r="X60" s="35">
        <v>0</v>
      </c>
      <c r="Y60" s="35">
        <v>1</v>
      </c>
      <c r="Z60" s="35">
        <v>0</v>
      </c>
      <c r="AA60" s="35">
        <v>0</v>
      </c>
      <c r="AB60" s="35">
        <v>0</v>
      </c>
      <c r="AC60" s="35">
        <v>1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5">
        <v>0</v>
      </c>
      <c r="AK60" s="36">
        <f t="shared" si="13"/>
        <v>6</v>
      </c>
      <c r="AL60" s="37">
        <f t="shared" si="8"/>
        <v>1</v>
      </c>
      <c r="AM60" s="38">
        <f t="shared" si="14"/>
        <v>6</v>
      </c>
      <c r="AN60" s="71" t="s">
        <v>2117</v>
      </c>
      <c r="AQ60" s="2">
        <f t="shared" si="9"/>
        <v>6</v>
      </c>
      <c r="AR60" s="2">
        <f t="shared" si="10"/>
        <v>4</v>
      </c>
      <c r="AU60" s="2">
        <v>0</v>
      </c>
      <c r="AV60" s="2">
        <v>3.3330000000000002</v>
      </c>
      <c r="AY60" s="97">
        <f t="shared" si="11"/>
        <v>0</v>
      </c>
      <c r="AZ60">
        <f t="shared" si="12"/>
        <v>3.3330000000000002</v>
      </c>
    </row>
    <row r="61" spans="2:52">
      <c r="B61" s="59" t="s">
        <v>1623</v>
      </c>
      <c r="C61" s="59" t="s">
        <v>1624</v>
      </c>
      <c r="D61" s="59">
        <v>38620</v>
      </c>
      <c r="E61" s="35">
        <v>0</v>
      </c>
      <c r="F61" s="35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35">
        <v>0</v>
      </c>
      <c r="O61" s="35">
        <v>1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5">
        <v>0</v>
      </c>
      <c r="AK61" s="36">
        <f t="shared" si="13"/>
        <v>1</v>
      </c>
      <c r="AL61" s="37">
        <f t="shared" si="8"/>
        <v>1</v>
      </c>
      <c r="AM61" s="38">
        <f t="shared" si="14"/>
        <v>1</v>
      </c>
      <c r="AN61" s="71" t="s">
        <v>2116</v>
      </c>
      <c r="AQ61" s="2">
        <f t="shared" si="9"/>
        <v>1</v>
      </c>
      <c r="AR61" s="2">
        <f t="shared" si="10"/>
        <v>2.6669999999999998</v>
      </c>
      <c r="AU61" s="2">
        <v>0</v>
      </c>
      <c r="AV61" s="2">
        <v>3.3330000000000002</v>
      </c>
      <c r="AY61" s="97">
        <f t="shared" si="11"/>
        <v>0</v>
      </c>
      <c r="AZ61">
        <f t="shared" si="12"/>
        <v>3.3330000000000002</v>
      </c>
    </row>
    <row r="62" spans="2:52">
      <c r="B62" s="59" t="s">
        <v>498</v>
      </c>
      <c r="C62" s="59" t="s">
        <v>499</v>
      </c>
      <c r="D62" s="59">
        <v>38620</v>
      </c>
      <c r="E62" s="35">
        <v>0</v>
      </c>
      <c r="F62" s="35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35">
        <v>0</v>
      </c>
      <c r="O62" s="35">
        <v>1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0</v>
      </c>
      <c r="AJ62" s="35">
        <v>0</v>
      </c>
      <c r="AK62" s="36">
        <f t="shared" si="13"/>
        <v>1</v>
      </c>
      <c r="AL62" s="37">
        <f t="shared" si="8"/>
        <v>1</v>
      </c>
      <c r="AM62" s="38">
        <f t="shared" si="14"/>
        <v>1</v>
      </c>
      <c r="AN62" s="71" t="s">
        <v>2114</v>
      </c>
      <c r="AQ62" s="2">
        <f t="shared" si="9"/>
        <v>1</v>
      </c>
      <c r="AR62" s="2">
        <f t="shared" si="10"/>
        <v>3.3330000000000002</v>
      </c>
      <c r="AU62" s="2">
        <v>0</v>
      </c>
      <c r="AV62" s="2">
        <v>3.3330000000000002</v>
      </c>
      <c r="AY62" s="97">
        <f t="shared" si="11"/>
        <v>0</v>
      </c>
      <c r="AZ62">
        <f t="shared" si="12"/>
        <v>3.3330000000000002</v>
      </c>
    </row>
    <row r="63" spans="2:52">
      <c r="B63" s="59" t="s">
        <v>500</v>
      </c>
      <c r="C63" s="59" t="s">
        <v>501</v>
      </c>
      <c r="D63" s="59">
        <v>38620</v>
      </c>
      <c r="E63" s="35">
        <v>0</v>
      </c>
      <c r="F63" s="35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35">
        <v>0</v>
      </c>
      <c r="O63" s="35">
        <v>0</v>
      </c>
      <c r="P63" s="35">
        <v>1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1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5">
        <v>0</v>
      </c>
      <c r="AJ63" s="35">
        <v>0</v>
      </c>
      <c r="AK63" s="36">
        <f t="shared" si="13"/>
        <v>2</v>
      </c>
      <c r="AL63" s="37">
        <f t="shared" si="8"/>
        <v>1</v>
      </c>
      <c r="AM63" s="38">
        <f t="shared" si="14"/>
        <v>2</v>
      </c>
      <c r="AN63" s="71" t="s">
        <v>2117</v>
      </c>
      <c r="AQ63" s="2">
        <f t="shared" si="9"/>
        <v>2</v>
      </c>
      <c r="AR63" s="2">
        <f t="shared" si="10"/>
        <v>4</v>
      </c>
      <c r="AU63" s="2">
        <v>0</v>
      </c>
      <c r="AV63" s="2">
        <v>3.3330000000000002</v>
      </c>
      <c r="AY63" s="97">
        <f t="shared" si="11"/>
        <v>0</v>
      </c>
      <c r="AZ63">
        <f t="shared" si="12"/>
        <v>3.3330000000000002</v>
      </c>
    </row>
    <row r="64" spans="2:52">
      <c r="B64" s="59" t="s">
        <v>502</v>
      </c>
      <c r="C64" s="59" t="s">
        <v>503</v>
      </c>
      <c r="D64" s="59">
        <v>38620</v>
      </c>
      <c r="E64" s="35">
        <v>0</v>
      </c>
      <c r="F64" s="35">
        <v>0</v>
      </c>
      <c r="G64" s="63">
        <v>1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5">
        <v>0</v>
      </c>
      <c r="AK64" s="36">
        <f t="shared" si="13"/>
        <v>1</v>
      </c>
      <c r="AL64" s="37">
        <f t="shared" si="8"/>
        <v>1</v>
      </c>
      <c r="AM64" s="38">
        <f t="shared" si="14"/>
        <v>1</v>
      </c>
      <c r="AN64" s="71" t="s">
        <v>2117</v>
      </c>
      <c r="AQ64" s="2">
        <f t="shared" si="9"/>
        <v>1</v>
      </c>
      <c r="AR64" s="2">
        <f t="shared" si="10"/>
        <v>4</v>
      </c>
      <c r="AU64" s="2">
        <v>0</v>
      </c>
      <c r="AV64" s="2">
        <v>3.3330000000000002</v>
      </c>
      <c r="AY64" s="97">
        <f t="shared" si="11"/>
        <v>0</v>
      </c>
      <c r="AZ64">
        <f t="shared" si="12"/>
        <v>3.3330000000000002</v>
      </c>
    </row>
    <row r="65" spans="2:52">
      <c r="B65" s="59" t="s">
        <v>1625</v>
      </c>
      <c r="C65" s="59" t="s">
        <v>1626</v>
      </c>
      <c r="D65" s="59">
        <v>38620</v>
      </c>
      <c r="E65" s="35">
        <v>0</v>
      </c>
      <c r="F65" s="35">
        <v>0</v>
      </c>
      <c r="G65" s="63">
        <v>1</v>
      </c>
      <c r="H65" s="63">
        <v>1</v>
      </c>
      <c r="I65" s="63">
        <v>0</v>
      </c>
      <c r="J65" s="63">
        <v>0</v>
      </c>
      <c r="K65" s="63">
        <v>1</v>
      </c>
      <c r="L65" s="63">
        <v>1</v>
      </c>
      <c r="M65" s="63">
        <v>0</v>
      </c>
      <c r="N65" s="35">
        <v>0</v>
      </c>
      <c r="O65" s="35">
        <v>1</v>
      </c>
      <c r="P65" s="35">
        <v>0</v>
      </c>
      <c r="Q65" s="35">
        <v>1</v>
      </c>
      <c r="R65" s="35">
        <v>0</v>
      </c>
      <c r="S65" s="35">
        <v>0</v>
      </c>
      <c r="T65" s="35">
        <v>1</v>
      </c>
      <c r="U65" s="35">
        <v>0</v>
      </c>
      <c r="V65" s="35">
        <v>1</v>
      </c>
      <c r="W65" s="35">
        <v>1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1</v>
      </c>
      <c r="AD65" s="35">
        <v>0</v>
      </c>
      <c r="AE65" s="35">
        <v>0</v>
      </c>
      <c r="AF65" s="35">
        <v>0</v>
      </c>
      <c r="AG65" s="35">
        <v>1</v>
      </c>
      <c r="AH65" s="35">
        <v>0</v>
      </c>
      <c r="AI65" s="35">
        <v>0</v>
      </c>
      <c r="AJ65" s="35">
        <v>0</v>
      </c>
      <c r="AK65" s="36">
        <f t="shared" si="13"/>
        <v>11</v>
      </c>
      <c r="AL65" s="37">
        <f t="shared" si="8"/>
        <v>1</v>
      </c>
      <c r="AM65" s="38">
        <f t="shared" si="14"/>
        <v>11</v>
      </c>
      <c r="AN65" s="71" t="s">
        <v>2114</v>
      </c>
      <c r="AQ65" s="2">
        <f t="shared" si="9"/>
        <v>11</v>
      </c>
      <c r="AR65" s="2">
        <f t="shared" si="10"/>
        <v>3.3330000000000002</v>
      </c>
      <c r="AU65" s="2">
        <v>0</v>
      </c>
      <c r="AV65" s="2">
        <v>3.3330000000000002</v>
      </c>
      <c r="AY65" s="97">
        <f t="shared" si="11"/>
        <v>0</v>
      </c>
      <c r="AZ65">
        <f t="shared" si="12"/>
        <v>3.3330000000000002</v>
      </c>
    </row>
    <row r="66" spans="2:52">
      <c r="B66" s="59" t="s">
        <v>504</v>
      </c>
      <c r="C66" s="59" t="s">
        <v>505</v>
      </c>
      <c r="D66" s="59">
        <v>38620</v>
      </c>
      <c r="E66" s="35">
        <v>0</v>
      </c>
      <c r="F66" s="35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1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5">
        <v>0</v>
      </c>
      <c r="AK66" s="36">
        <f t="shared" si="13"/>
        <v>1</v>
      </c>
      <c r="AL66" s="37">
        <f t="shared" si="8"/>
        <v>1</v>
      </c>
      <c r="AM66" s="38">
        <f t="shared" si="14"/>
        <v>1</v>
      </c>
      <c r="AN66" s="71" t="s">
        <v>2120</v>
      </c>
      <c r="AQ66" s="2">
        <f t="shared" si="9"/>
        <v>1</v>
      </c>
      <c r="AR66" s="2">
        <f t="shared" si="10"/>
        <v>3.6669999999999998</v>
      </c>
      <c r="AU66" s="2">
        <v>0</v>
      </c>
      <c r="AV66" s="2">
        <v>3.6669999999999998</v>
      </c>
      <c r="AY66" s="97">
        <f t="shared" si="11"/>
        <v>0</v>
      </c>
      <c r="AZ66">
        <f t="shared" si="12"/>
        <v>3.6669999999999998</v>
      </c>
    </row>
    <row r="67" spans="2:52">
      <c r="B67" s="59" t="s">
        <v>506</v>
      </c>
      <c r="C67" s="59" t="s">
        <v>507</v>
      </c>
      <c r="D67" s="59">
        <v>38620</v>
      </c>
      <c r="E67" s="35">
        <v>0</v>
      </c>
      <c r="F67" s="35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35">
        <v>0</v>
      </c>
      <c r="O67" s="35">
        <v>1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5">
        <v>0</v>
      </c>
      <c r="AJ67" s="35">
        <v>0</v>
      </c>
      <c r="AK67" s="36">
        <f t="shared" si="13"/>
        <v>1</v>
      </c>
      <c r="AL67" s="37">
        <f t="shared" si="8"/>
        <v>1</v>
      </c>
      <c r="AM67" s="38">
        <f t="shared" si="14"/>
        <v>1</v>
      </c>
      <c r="AN67" s="71" t="s">
        <v>2114</v>
      </c>
      <c r="AQ67" s="2">
        <f t="shared" si="9"/>
        <v>1</v>
      </c>
      <c r="AR67" s="2">
        <f t="shared" si="10"/>
        <v>3.3330000000000002</v>
      </c>
      <c r="AU67" s="2">
        <v>0</v>
      </c>
      <c r="AV67" s="2">
        <v>3.6669999999999998</v>
      </c>
      <c r="AY67" s="97">
        <f t="shared" si="11"/>
        <v>0</v>
      </c>
      <c r="AZ67">
        <f t="shared" si="12"/>
        <v>3.6669999999999998</v>
      </c>
    </row>
    <row r="68" spans="2:52">
      <c r="B68" s="59" t="s">
        <v>1627</v>
      </c>
      <c r="C68" s="59" t="s">
        <v>1628</v>
      </c>
      <c r="D68" s="59">
        <v>38620</v>
      </c>
      <c r="E68" s="35">
        <v>0</v>
      </c>
      <c r="F68" s="35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1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5">
        <v>0</v>
      </c>
      <c r="AK68" s="36">
        <f t="shared" si="13"/>
        <v>1</v>
      </c>
      <c r="AL68" s="37">
        <f t="shared" si="8"/>
        <v>1</v>
      </c>
      <c r="AM68" s="38">
        <f t="shared" si="14"/>
        <v>1</v>
      </c>
      <c r="AN68" s="71" t="s">
        <v>2116</v>
      </c>
      <c r="AQ68" s="2">
        <f t="shared" si="9"/>
        <v>1</v>
      </c>
      <c r="AR68" s="2">
        <f t="shared" si="10"/>
        <v>2.6669999999999998</v>
      </c>
      <c r="AU68" s="2">
        <v>0</v>
      </c>
      <c r="AV68" s="2">
        <v>3.6669999999999998</v>
      </c>
      <c r="AY68" s="97">
        <f t="shared" si="11"/>
        <v>0</v>
      </c>
      <c r="AZ68">
        <f t="shared" si="12"/>
        <v>3.6669999999999998</v>
      </c>
    </row>
    <row r="69" spans="2:52">
      <c r="B69" s="59" t="s">
        <v>508</v>
      </c>
      <c r="C69" s="59" t="s">
        <v>509</v>
      </c>
      <c r="D69" s="59">
        <v>38620</v>
      </c>
      <c r="E69" s="35">
        <v>0</v>
      </c>
      <c r="F69" s="35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6">
        <f t="shared" si="13"/>
        <v>0</v>
      </c>
      <c r="AL69" s="37">
        <f t="shared" si="8"/>
        <v>0</v>
      </c>
      <c r="AM69" s="38">
        <f t="shared" si="14"/>
        <v>0</v>
      </c>
      <c r="AN69" s="71" t="s">
        <v>2124</v>
      </c>
      <c r="AQ69" s="2">
        <f t="shared" si="9"/>
        <v>0</v>
      </c>
      <c r="AR69" s="2">
        <f t="shared" si="10"/>
        <v>0</v>
      </c>
      <c r="AU69" s="2">
        <v>0</v>
      </c>
      <c r="AV69" s="2">
        <v>3.6669999999999998</v>
      </c>
      <c r="AY69" s="97">
        <f t="shared" si="11"/>
        <v>0</v>
      </c>
      <c r="AZ69">
        <f t="shared" si="12"/>
        <v>3.6669999999999998</v>
      </c>
    </row>
    <row r="70" spans="2:52">
      <c r="B70" s="59" t="s">
        <v>510</v>
      </c>
      <c r="C70" s="59" t="s">
        <v>511</v>
      </c>
      <c r="D70" s="59">
        <v>38620</v>
      </c>
      <c r="E70" s="35">
        <v>0</v>
      </c>
      <c r="F70" s="35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5">
        <v>0</v>
      </c>
      <c r="AK70" s="36">
        <f t="shared" si="13"/>
        <v>0</v>
      </c>
      <c r="AL70" s="37">
        <f t="shared" si="8"/>
        <v>0</v>
      </c>
      <c r="AM70" s="38">
        <f t="shared" si="14"/>
        <v>0</v>
      </c>
      <c r="AN70" s="71" t="s">
        <v>2114</v>
      </c>
      <c r="AQ70" s="2">
        <f t="shared" si="9"/>
        <v>0</v>
      </c>
      <c r="AR70" s="2">
        <f t="shared" si="10"/>
        <v>3.3330000000000002</v>
      </c>
      <c r="AU70" s="2">
        <v>0</v>
      </c>
      <c r="AV70" s="2">
        <v>4</v>
      </c>
      <c r="AY70" s="97">
        <f t="shared" si="11"/>
        <v>0</v>
      </c>
      <c r="AZ70">
        <f t="shared" si="12"/>
        <v>4</v>
      </c>
    </row>
    <row r="71" spans="2:52">
      <c r="B71" s="59" t="s">
        <v>512</v>
      </c>
      <c r="C71" s="59" t="s">
        <v>513</v>
      </c>
      <c r="D71" s="59">
        <v>38620</v>
      </c>
      <c r="E71" s="35">
        <v>0</v>
      </c>
      <c r="F71" s="35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1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5">
        <v>0</v>
      </c>
      <c r="AK71" s="36">
        <f t="shared" si="13"/>
        <v>1</v>
      </c>
      <c r="AL71" s="37">
        <f t="shared" si="8"/>
        <v>1</v>
      </c>
      <c r="AM71" s="38">
        <f t="shared" si="14"/>
        <v>1</v>
      </c>
      <c r="AN71" s="71" t="s">
        <v>2114</v>
      </c>
      <c r="AQ71" s="2">
        <f t="shared" si="9"/>
        <v>1</v>
      </c>
      <c r="AR71" s="2">
        <f t="shared" si="10"/>
        <v>3.3330000000000002</v>
      </c>
      <c r="AU71" s="2">
        <v>1</v>
      </c>
      <c r="AV71" s="2">
        <v>0.66700000000000004</v>
      </c>
      <c r="AY71" s="97">
        <f t="shared" si="11"/>
        <v>7.1428571428571425E-2</v>
      </c>
      <c r="AZ71">
        <f t="shared" si="12"/>
        <v>0.66700000000000004</v>
      </c>
    </row>
    <row r="72" spans="2:52">
      <c r="B72" s="59" t="s">
        <v>514</v>
      </c>
      <c r="C72" s="59" t="s">
        <v>515</v>
      </c>
      <c r="D72" s="59">
        <v>38620</v>
      </c>
      <c r="E72" s="35">
        <v>0</v>
      </c>
      <c r="F72" s="35">
        <v>0</v>
      </c>
      <c r="G72" s="63">
        <v>1</v>
      </c>
      <c r="H72" s="63">
        <v>0</v>
      </c>
      <c r="I72" s="63">
        <v>1</v>
      </c>
      <c r="J72" s="63">
        <v>0</v>
      </c>
      <c r="K72" s="63">
        <v>1</v>
      </c>
      <c r="L72" s="63">
        <v>0</v>
      </c>
      <c r="M72" s="63">
        <v>0</v>
      </c>
      <c r="N72" s="35">
        <v>0</v>
      </c>
      <c r="O72" s="35">
        <v>1</v>
      </c>
      <c r="P72" s="35">
        <v>0</v>
      </c>
      <c r="Q72" s="35">
        <v>0</v>
      </c>
      <c r="R72" s="35">
        <v>0</v>
      </c>
      <c r="S72" s="35">
        <v>0</v>
      </c>
      <c r="T72" s="35">
        <v>1</v>
      </c>
      <c r="U72" s="35">
        <v>0</v>
      </c>
      <c r="V72" s="35">
        <v>1</v>
      </c>
      <c r="W72" s="35">
        <v>1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1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5">
        <v>0</v>
      </c>
      <c r="AK72" s="36">
        <f t="shared" si="13"/>
        <v>8</v>
      </c>
      <c r="AL72" s="37">
        <f t="shared" si="8"/>
        <v>1</v>
      </c>
      <c r="AM72" s="38">
        <f t="shared" si="14"/>
        <v>8</v>
      </c>
      <c r="AN72" s="71" t="s">
        <v>2114</v>
      </c>
      <c r="AQ72" s="2">
        <f t="shared" si="9"/>
        <v>8</v>
      </c>
      <c r="AR72" s="2">
        <f t="shared" si="10"/>
        <v>3.3330000000000002</v>
      </c>
      <c r="AU72" s="2">
        <v>1</v>
      </c>
      <c r="AV72" s="2">
        <v>1</v>
      </c>
      <c r="AY72" s="97">
        <f t="shared" si="11"/>
        <v>7.1428571428571425E-2</v>
      </c>
      <c r="AZ72">
        <f t="shared" si="12"/>
        <v>1</v>
      </c>
    </row>
    <row r="73" spans="2:52">
      <c r="B73" s="59" t="s">
        <v>516</v>
      </c>
      <c r="C73" s="59" t="s">
        <v>517</v>
      </c>
      <c r="D73" s="59">
        <v>38620</v>
      </c>
      <c r="E73" s="35">
        <v>0</v>
      </c>
      <c r="F73" s="35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5">
        <v>0</v>
      </c>
      <c r="AK73" s="36">
        <f t="shared" si="13"/>
        <v>0</v>
      </c>
      <c r="AL73" s="37">
        <f t="shared" si="8"/>
        <v>0</v>
      </c>
      <c r="AM73" s="38">
        <f t="shared" si="14"/>
        <v>0</v>
      </c>
      <c r="AN73" s="71" t="s">
        <v>2114</v>
      </c>
      <c r="AQ73" s="2">
        <f t="shared" si="9"/>
        <v>0</v>
      </c>
      <c r="AR73" s="2">
        <f t="shared" si="10"/>
        <v>3.3330000000000002</v>
      </c>
      <c r="AU73" s="2">
        <v>1</v>
      </c>
      <c r="AV73" s="2">
        <v>1.333</v>
      </c>
      <c r="AY73" s="97">
        <f t="shared" si="11"/>
        <v>7.1428571428571425E-2</v>
      </c>
      <c r="AZ73">
        <f t="shared" si="12"/>
        <v>1.333</v>
      </c>
    </row>
    <row r="74" spans="2:52">
      <c r="B74" s="59" t="s">
        <v>518</v>
      </c>
      <c r="C74" s="59" t="s">
        <v>519</v>
      </c>
      <c r="D74" s="59">
        <v>38620</v>
      </c>
      <c r="E74" s="35">
        <v>0</v>
      </c>
      <c r="F74" s="35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5">
        <v>0</v>
      </c>
      <c r="AJ74" s="35">
        <v>0</v>
      </c>
      <c r="AK74" s="36">
        <f t="shared" si="13"/>
        <v>0</v>
      </c>
      <c r="AL74" s="37">
        <f t="shared" si="8"/>
        <v>0</v>
      </c>
      <c r="AM74" s="38">
        <f t="shared" si="14"/>
        <v>0</v>
      </c>
      <c r="AN74" s="71" t="s">
        <v>2115</v>
      </c>
      <c r="AQ74" s="2">
        <f t="shared" si="9"/>
        <v>0</v>
      </c>
      <c r="AR74" s="2">
        <f t="shared" si="10"/>
        <v>3</v>
      </c>
      <c r="AU74" s="2">
        <v>1</v>
      </c>
      <c r="AV74" s="2">
        <v>1.333</v>
      </c>
      <c r="AY74" s="97">
        <f t="shared" si="11"/>
        <v>7.1428571428571425E-2</v>
      </c>
      <c r="AZ74">
        <f t="shared" si="12"/>
        <v>1.333</v>
      </c>
    </row>
    <row r="75" spans="2:52">
      <c r="B75" s="59" t="s">
        <v>520</v>
      </c>
      <c r="C75" s="59" t="s">
        <v>521</v>
      </c>
      <c r="D75" s="59">
        <v>38620</v>
      </c>
      <c r="E75" s="35">
        <v>0</v>
      </c>
      <c r="F75" s="35">
        <v>0</v>
      </c>
      <c r="G75" s="63">
        <v>1</v>
      </c>
      <c r="H75" s="63">
        <v>1</v>
      </c>
      <c r="I75" s="63">
        <v>1</v>
      </c>
      <c r="J75" s="63">
        <v>0</v>
      </c>
      <c r="K75" s="63">
        <v>0</v>
      </c>
      <c r="L75" s="63">
        <v>0</v>
      </c>
      <c r="M75" s="63">
        <v>1</v>
      </c>
      <c r="N75" s="35">
        <v>0</v>
      </c>
      <c r="O75" s="35">
        <v>1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1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1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5">
        <v>0</v>
      </c>
      <c r="AK75" s="36">
        <f t="shared" si="13"/>
        <v>7</v>
      </c>
      <c r="AL75" s="37">
        <f t="shared" si="8"/>
        <v>1</v>
      </c>
      <c r="AM75" s="38">
        <f t="shared" si="14"/>
        <v>7</v>
      </c>
      <c r="AN75" s="71" t="s">
        <v>2120</v>
      </c>
      <c r="AQ75" s="2">
        <f t="shared" si="9"/>
        <v>7</v>
      </c>
      <c r="AR75" s="2">
        <f t="shared" si="10"/>
        <v>3.6669999999999998</v>
      </c>
      <c r="AU75" s="2">
        <v>1</v>
      </c>
      <c r="AV75" s="2">
        <v>1.667</v>
      </c>
      <c r="AY75" s="97">
        <f t="shared" si="11"/>
        <v>7.1428571428571425E-2</v>
      </c>
      <c r="AZ75">
        <f t="shared" si="12"/>
        <v>1.667</v>
      </c>
    </row>
    <row r="76" spans="2:52">
      <c r="B76" s="59" t="s">
        <v>1629</v>
      </c>
      <c r="C76" s="59" t="s">
        <v>1630</v>
      </c>
      <c r="D76" s="59">
        <v>38620</v>
      </c>
      <c r="E76" s="35">
        <v>0</v>
      </c>
      <c r="F76" s="35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0</v>
      </c>
      <c r="AJ76" s="35">
        <v>0</v>
      </c>
      <c r="AK76" s="36">
        <f t="shared" si="13"/>
        <v>0</v>
      </c>
      <c r="AL76" s="37">
        <f t="shared" si="8"/>
        <v>0</v>
      </c>
      <c r="AM76" s="38">
        <f t="shared" si="14"/>
        <v>0</v>
      </c>
      <c r="AN76" s="71" t="s">
        <v>2124</v>
      </c>
      <c r="AQ76" s="2">
        <f t="shared" si="9"/>
        <v>0</v>
      </c>
      <c r="AR76" s="2">
        <f t="shared" si="10"/>
        <v>0</v>
      </c>
      <c r="AU76" s="2">
        <v>1</v>
      </c>
      <c r="AV76" s="2">
        <v>1.667</v>
      </c>
      <c r="AY76" s="97">
        <f t="shared" si="11"/>
        <v>7.1428571428571425E-2</v>
      </c>
      <c r="AZ76">
        <f t="shared" si="12"/>
        <v>1.667</v>
      </c>
    </row>
    <row r="77" spans="2:52">
      <c r="B77" s="59" t="s">
        <v>522</v>
      </c>
      <c r="C77" s="59" t="s">
        <v>523</v>
      </c>
      <c r="D77" s="59">
        <v>38620</v>
      </c>
      <c r="E77" s="35">
        <v>0</v>
      </c>
      <c r="F77" s="35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5">
        <v>0</v>
      </c>
      <c r="AK77" s="36">
        <f t="shared" si="13"/>
        <v>0</v>
      </c>
      <c r="AL77" s="37">
        <f t="shared" si="8"/>
        <v>0</v>
      </c>
      <c r="AM77" s="38">
        <f t="shared" si="14"/>
        <v>0</v>
      </c>
      <c r="AN77" s="71" t="s">
        <v>2123</v>
      </c>
      <c r="AQ77" s="2">
        <f t="shared" si="9"/>
        <v>0</v>
      </c>
      <c r="AR77" s="2">
        <f t="shared" si="10"/>
        <v>2.3330000000000002</v>
      </c>
      <c r="AU77" s="2">
        <v>1</v>
      </c>
      <c r="AV77" s="2">
        <v>2</v>
      </c>
      <c r="AY77" s="97">
        <f t="shared" si="11"/>
        <v>7.1428571428571425E-2</v>
      </c>
      <c r="AZ77">
        <f t="shared" si="12"/>
        <v>2</v>
      </c>
    </row>
    <row r="78" spans="2:52">
      <c r="B78" s="59" t="s">
        <v>524</v>
      </c>
      <c r="C78" s="59" t="s">
        <v>525</v>
      </c>
      <c r="D78" s="59">
        <v>38620</v>
      </c>
      <c r="E78" s="35">
        <v>0</v>
      </c>
      <c r="F78" s="35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1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5">
        <v>0</v>
      </c>
      <c r="AJ78" s="35">
        <v>0</v>
      </c>
      <c r="AK78" s="36">
        <f t="shared" si="13"/>
        <v>1</v>
      </c>
      <c r="AL78" s="37">
        <f t="shared" si="8"/>
        <v>1</v>
      </c>
      <c r="AM78" s="38">
        <f t="shared" si="14"/>
        <v>1</v>
      </c>
      <c r="AN78" s="71" t="s">
        <v>2114</v>
      </c>
      <c r="AQ78" s="2">
        <f t="shared" si="9"/>
        <v>1</v>
      </c>
      <c r="AR78" s="2">
        <f t="shared" si="10"/>
        <v>3.3330000000000002</v>
      </c>
      <c r="AU78" s="2">
        <v>1</v>
      </c>
      <c r="AV78" s="2">
        <v>2</v>
      </c>
      <c r="AY78" s="97">
        <f t="shared" si="11"/>
        <v>7.1428571428571425E-2</v>
      </c>
      <c r="AZ78">
        <f t="shared" si="12"/>
        <v>2</v>
      </c>
    </row>
    <row r="79" spans="2:52">
      <c r="B79" s="59" t="s">
        <v>1631</v>
      </c>
      <c r="C79" s="59" t="s">
        <v>1632</v>
      </c>
      <c r="D79" s="59">
        <v>38620</v>
      </c>
      <c r="E79" s="35">
        <v>0</v>
      </c>
      <c r="F79" s="35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5">
        <v>0</v>
      </c>
      <c r="AJ79" s="35">
        <v>0</v>
      </c>
      <c r="AK79" s="36">
        <f t="shared" si="13"/>
        <v>0</v>
      </c>
      <c r="AL79" s="37">
        <f t="shared" si="8"/>
        <v>0</v>
      </c>
      <c r="AM79" s="38">
        <f t="shared" si="14"/>
        <v>0</v>
      </c>
      <c r="AN79" s="71" t="s">
        <v>2124</v>
      </c>
      <c r="AQ79" s="2">
        <f t="shared" si="9"/>
        <v>0</v>
      </c>
      <c r="AR79" s="2">
        <f t="shared" si="10"/>
        <v>0</v>
      </c>
      <c r="AU79" s="2">
        <v>1</v>
      </c>
      <c r="AV79" s="2">
        <v>2</v>
      </c>
      <c r="AY79" s="97">
        <f t="shared" si="11"/>
        <v>7.1428571428571425E-2</v>
      </c>
      <c r="AZ79">
        <f t="shared" si="12"/>
        <v>2</v>
      </c>
    </row>
    <row r="80" spans="2:52">
      <c r="B80" s="59" t="s">
        <v>526</v>
      </c>
      <c r="C80" s="59" t="s">
        <v>527</v>
      </c>
      <c r="D80" s="59">
        <v>38620</v>
      </c>
      <c r="E80" s="35">
        <v>0</v>
      </c>
      <c r="F80" s="35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5">
        <v>0</v>
      </c>
      <c r="AK80" s="36">
        <f t="shared" si="13"/>
        <v>0</v>
      </c>
      <c r="AL80" s="37">
        <f t="shared" si="8"/>
        <v>0</v>
      </c>
      <c r="AM80" s="38">
        <f t="shared" si="14"/>
        <v>0</v>
      </c>
      <c r="AN80" s="71" t="s">
        <v>2115</v>
      </c>
      <c r="AQ80" s="2">
        <f t="shared" si="9"/>
        <v>0</v>
      </c>
      <c r="AR80" s="2">
        <f t="shared" si="10"/>
        <v>3</v>
      </c>
      <c r="AU80" s="2">
        <v>1</v>
      </c>
      <c r="AV80" s="2">
        <v>2</v>
      </c>
      <c r="AY80" s="97">
        <f t="shared" si="11"/>
        <v>7.1428571428571425E-2</v>
      </c>
      <c r="AZ80">
        <f t="shared" si="12"/>
        <v>2</v>
      </c>
    </row>
    <row r="81" spans="2:52">
      <c r="B81" s="59" t="s">
        <v>528</v>
      </c>
      <c r="C81" s="59" t="s">
        <v>529</v>
      </c>
      <c r="D81" s="59">
        <v>38620</v>
      </c>
      <c r="E81" s="35">
        <v>0</v>
      </c>
      <c r="F81" s="35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1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5">
        <v>0</v>
      </c>
      <c r="AK81" s="36">
        <f t="shared" si="13"/>
        <v>1</v>
      </c>
      <c r="AL81" s="37">
        <f t="shared" si="8"/>
        <v>1</v>
      </c>
      <c r="AM81" s="38">
        <f t="shared" si="14"/>
        <v>1</v>
      </c>
      <c r="AN81" s="71" t="s">
        <v>2120</v>
      </c>
      <c r="AQ81" s="2">
        <f t="shared" si="9"/>
        <v>1</v>
      </c>
      <c r="AR81" s="2">
        <f t="shared" si="10"/>
        <v>3.6669999999999998</v>
      </c>
      <c r="AU81" s="2">
        <v>1</v>
      </c>
      <c r="AV81" s="2">
        <v>2</v>
      </c>
      <c r="AY81" s="97">
        <f t="shared" si="11"/>
        <v>7.1428571428571425E-2</v>
      </c>
      <c r="AZ81">
        <f t="shared" si="12"/>
        <v>2</v>
      </c>
    </row>
    <row r="82" spans="2:52">
      <c r="B82" s="59" t="s">
        <v>530</v>
      </c>
      <c r="C82" s="59" t="s">
        <v>531</v>
      </c>
      <c r="D82" s="59">
        <v>38620</v>
      </c>
      <c r="E82" s="35">
        <v>0</v>
      </c>
      <c r="F82" s="35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35">
        <v>0</v>
      </c>
      <c r="O82" s="35">
        <v>0</v>
      </c>
      <c r="P82" s="35">
        <v>1</v>
      </c>
      <c r="Q82" s="35">
        <v>1</v>
      </c>
      <c r="R82" s="35">
        <v>0</v>
      </c>
      <c r="S82" s="35">
        <v>1</v>
      </c>
      <c r="T82" s="35">
        <v>0</v>
      </c>
      <c r="U82" s="35">
        <v>1</v>
      </c>
      <c r="V82" s="35">
        <v>0</v>
      </c>
      <c r="W82" s="35">
        <v>0</v>
      </c>
      <c r="X82" s="35">
        <v>1</v>
      </c>
      <c r="Y82" s="35">
        <v>0</v>
      </c>
      <c r="Z82" s="35">
        <v>0</v>
      </c>
      <c r="AA82" s="35">
        <v>1</v>
      </c>
      <c r="AB82" s="35">
        <v>0</v>
      </c>
      <c r="AC82" s="35">
        <v>1</v>
      </c>
      <c r="AD82" s="35">
        <v>0</v>
      </c>
      <c r="AE82" s="35">
        <v>1</v>
      </c>
      <c r="AF82" s="35">
        <v>0</v>
      </c>
      <c r="AG82" s="35">
        <v>0</v>
      </c>
      <c r="AH82" s="35">
        <v>0</v>
      </c>
      <c r="AI82" s="35">
        <v>0</v>
      </c>
      <c r="AJ82" s="35">
        <v>0</v>
      </c>
      <c r="AK82" s="36">
        <f t="shared" si="13"/>
        <v>8</v>
      </c>
      <c r="AL82" s="37">
        <f t="shared" si="8"/>
        <v>1</v>
      </c>
      <c r="AM82" s="38">
        <f t="shared" si="14"/>
        <v>8</v>
      </c>
      <c r="AN82" s="71" t="s">
        <v>2120</v>
      </c>
      <c r="AQ82" s="2">
        <f t="shared" si="9"/>
        <v>8</v>
      </c>
      <c r="AR82" s="2">
        <f t="shared" si="10"/>
        <v>3.6669999999999998</v>
      </c>
      <c r="AU82" s="2">
        <v>1</v>
      </c>
      <c r="AV82" s="2">
        <v>2.3330000000000002</v>
      </c>
      <c r="AY82" s="97">
        <f t="shared" si="11"/>
        <v>7.1428571428571425E-2</v>
      </c>
      <c r="AZ82">
        <f t="shared" si="12"/>
        <v>2.3330000000000002</v>
      </c>
    </row>
    <row r="83" spans="2:52">
      <c r="B83" s="59" t="s">
        <v>532</v>
      </c>
      <c r="C83" s="59" t="s">
        <v>533</v>
      </c>
      <c r="D83" s="59">
        <v>38620</v>
      </c>
      <c r="E83" s="35">
        <v>0</v>
      </c>
      <c r="F83" s="35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35">
        <v>0</v>
      </c>
      <c r="O83" s="35">
        <v>1</v>
      </c>
      <c r="P83" s="35">
        <v>0</v>
      </c>
      <c r="Q83" s="35">
        <v>1</v>
      </c>
      <c r="R83" s="35">
        <v>0</v>
      </c>
      <c r="S83" s="35">
        <v>0</v>
      </c>
      <c r="T83" s="35">
        <v>0</v>
      </c>
      <c r="U83" s="35">
        <v>1</v>
      </c>
      <c r="V83" s="35">
        <v>1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0</v>
      </c>
      <c r="AJ83" s="35">
        <v>0</v>
      </c>
      <c r="AK83" s="36">
        <f t="shared" si="13"/>
        <v>4</v>
      </c>
      <c r="AL83" s="37">
        <f t="shared" si="8"/>
        <v>1</v>
      </c>
      <c r="AM83" s="38">
        <f t="shared" si="14"/>
        <v>4</v>
      </c>
      <c r="AN83" s="71" t="s">
        <v>2115</v>
      </c>
      <c r="AQ83" s="2">
        <f t="shared" si="9"/>
        <v>4</v>
      </c>
      <c r="AR83" s="2">
        <f t="shared" si="10"/>
        <v>3</v>
      </c>
      <c r="AU83" s="2">
        <v>1</v>
      </c>
      <c r="AV83" s="2">
        <v>2.3330000000000002</v>
      </c>
      <c r="AY83" s="97">
        <f t="shared" si="11"/>
        <v>7.1428571428571425E-2</v>
      </c>
      <c r="AZ83">
        <f t="shared" si="12"/>
        <v>2.3330000000000002</v>
      </c>
    </row>
    <row r="84" spans="2:52">
      <c r="B84" s="59" t="s">
        <v>534</v>
      </c>
      <c r="C84" s="59" t="s">
        <v>535</v>
      </c>
      <c r="D84" s="59">
        <v>38620</v>
      </c>
      <c r="E84" s="35">
        <v>0</v>
      </c>
      <c r="F84" s="35">
        <v>0</v>
      </c>
      <c r="G84" s="63">
        <v>1</v>
      </c>
      <c r="H84" s="63">
        <v>1</v>
      </c>
      <c r="I84" s="63">
        <v>1</v>
      </c>
      <c r="J84" s="63">
        <v>1</v>
      </c>
      <c r="K84" s="63">
        <v>1</v>
      </c>
      <c r="L84" s="63">
        <v>1</v>
      </c>
      <c r="M84" s="63">
        <v>0</v>
      </c>
      <c r="N84" s="35">
        <v>0</v>
      </c>
      <c r="O84" s="35">
        <v>0</v>
      </c>
      <c r="P84" s="35">
        <v>1</v>
      </c>
      <c r="Q84" s="35">
        <v>1</v>
      </c>
      <c r="R84" s="35">
        <v>0</v>
      </c>
      <c r="S84" s="35">
        <v>0</v>
      </c>
      <c r="T84" s="35">
        <v>1</v>
      </c>
      <c r="U84" s="35">
        <v>1</v>
      </c>
      <c r="V84" s="35">
        <v>0</v>
      </c>
      <c r="W84" s="35">
        <v>0</v>
      </c>
      <c r="X84" s="35">
        <v>0</v>
      </c>
      <c r="Y84" s="35">
        <v>0</v>
      </c>
      <c r="Z84" s="35">
        <v>1</v>
      </c>
      <c r="AA84" s="35">
        <v>0</v>
      </c>
      <c r="AB84" s="35">
        <v>0</v>
      </c>
      <c r="AC84" s="35">
        <v>0</v>
      </c>
      <c r="AD84" s="35">
        <v>1</v>
      </c>
      <c r="AE84" s="35">
        <v>1</v>
      </c>
      <c r="AF84" s="35">
        <v>0</v>
      </c>
      <c r="AG84" s="35">
        <v>1</v>
      </c>
      <c r="AH84" s="35">
        <v>0</v>
      </c>
      <c r="AI84" s="35">
        <v>0</v>
      </c>
      <c r="AJ84" s="35">
        <v>0</v>
      </c>
      <c r="AK84" s="36">
        <f t="shared" si="13"/>
        <v>14</v>
      </c>
      <c r="AL84" s="37">
        <f t="shared" si="8"/>
        <v>1</v>
      </c>
      <c r="AM84" s="38">
        <f t="shared" si="14"/>
        <v>14</v>
      </c>
      <c r="AN84" s="71" t="s">
        <v>2120</v>
      </c>
      <c r="AQ84" s="2">
        <f t="shared" si="9"/>
        <v>14</v>
      </c>
      <c r="AR84" s="2">
        <f t="shared" si="10"/>
        <v>3.6669999999999998</v>
      </c>
      <c r="AU84" s="2">
        <v>1</v>
      </c>
      <c r="AV84" s="2">
        <v>2.3330000000000002</v>
      </c>
      <c r="AY84" s="97">
        <f t="shared" si="11"/>
        <v>7.1428571428571425E-2</v>
      </c>
      <c r="AZ84">
        <f t="shared" si="12"/>
        <v>2.3330000000000002</v>
      </c>
    </row>
    <row r="85" spans="2:52">
      <c r="B85" s="59" t="s">
        <v>1633</v>
      </c>
      <c r="C85" s="59" t="s">
        <v>1634</v>
      </c>
      <c r="D85" s="59">
        <v>38620</v>
      </c>
      <c r="E85" s="35">
        <v>0</v>
      </c>
      <c r="F85" s="35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35">
        <v>0</v>
      </c>
      <c r="O85" s="35">
        <v>1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5">
        <v>0</v>
      </c>
      <c r="AK85" s="36">
        <f t="shared" si="13"/>
        <v>1</v>
      </c>
      <c r="AL85" s="37">
        <f t="shared" si="8"/>
        <v>1</v>
      </c>
      <c r="AM85" s="38">
        <f t="shared" si="14"/>
        <v>1</v>
      </c>
      <c r="AN85" s="71" t="s">
        <v>2119</v>
      </c>
      <c r="AQ85" s="2">
        <f t="shared" si="9"/>
        <v>1</v>
      </c>
      <c r="AR85" s="2">
        <f t="shared" si="10"/>
        <v>2</v>
      </c>
      <c r="AU85" s="2">
        <v>1</v>
      </c>
      <c r="AV85" s="2">
        <v>2.3330000000000002</v>
      </c>
      <c r="AY85" s="97">
        <f t="shared" si="11"/>
        <v>7.1428571428571425E-2</v>
      </c>
      <c r="AZ85">
        <f t="shared" si="12"/>
        <v>2.3330000000000002</v>
      </c>
    </row>
    <row r="86" spans="2:52">
      <c r="B86" s="59" t="s">
        <v>1635</v>
      </c>
      <c r="C86" s="59" t="s">
        <v>1636</v>
      </c>
      <c r="D86" s="59">
        <v>38620</v>
      </c>
      <c r="E86" s="35">
        <v>0</v>
      </c>
      <c r="F86" s="35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63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0</v>
      </c>
      <c r="AJ86" s="35">
        <v>0</v>
      </c>
      <c r="AK86" s="36">
        <f t="shared" si="13"/>
        <v>0</v>
      </c>
      <c r="AL86" s="37">
        <f t="shared" si="8"/>
        <v>0</v>
      </c>
      <c r="AM86" s="38">
        <f t="shared" si="14"/>
        <v>0</v>
      </c>
      <c r="AN86" s="71" t="s">
        <v>2119</v>
      </c>
      <c r="AQ86" s="2">
        <f t="shared" si="9"/>
        <v>0</v>
      </c>
      <c r="AR86" s="2">
        <f t="shared" si="10"/>
        <v>2</v>
      </c>
      <c r="AU86" s="2">
        <v>1</v>
      </c>
      <c r="AV86" s="2">
        <v>2.3330000000000002</v>
      </c>
      <c r="AY86" s="97">
        <f t="shared" si="11"/>
        <v>7.1428571428571425E-2</v>
      </c>
      <c r="AZ86">
        <f t="shared" si="12"/>
        <v>2.3330000000000002</v>
      </c>
    </row>
    <row r="87" spans="2:52">
      <c r="B87" s="59" t="s">
        <v>536</v>
      </c>
      <c r="C87" s="59" t="s">
        <v>537</v>
      </c>
      <c r="D87" s="59">
        <v>38620</v>
      </c>
      <c r="E87" s="35">
        <v>0</v>
      </c>
      <c r="F87" s="35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5">
        <v>0</v>
      </c>
      <c r="AK87" s="36">
        <f t="shared" si="13"/>
        <v>0</v>
      </c>
      <c r="AL87" s="37">
        <f t="shared" si="8"/>
        <v>0</v>
      </c>
      <c r="AM87" s="38">
        <f t="shared" si="14"/>
        <v>0</v>
      </c>
      <c r="AN87" s="71" t="s">
        <v>2123</v>
      </c>
      <c r="AQ87" s="2">
        <f t="shared" si="9"/>
        <v>0</v>
      </c>
      <c r="AR87" s="2">
        <f t="shared" si="10"/>
        <v>2.3330000000000002</v>
      </c>
      <c r="AU87" s="2">
        <v>1</v>
      </c>
      <c r="AV87" s="2">
        <v>2.3330000000000002</v>
      </c>
      <c r="AY87" s="97">
        <f t="shared" si="11"/>
        <v>7.1428571428571425E-2</v>
      </c>
      <c r="AZ87">
        <f t="shared" si="12"/>
        <v>2.3330000000000002</v>
      </c>
    </row>
    <row r="88" spans="2:52">
      <c r="B88" s="59" t="s">
        <v>538</v>
      </c>
      <c r="C88" s="59" t="s">
        <v>539</v>
      </c>
      <c r="D88" s="59">
        <v>38620</v>
      </c>
      <c r="E88" s="35">
        <v>0</v>
      </c>
      <c r="F88" s="35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1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36">
        <f t="shared" ref="AK88:AK119" si="15">SUM(E88:AJ88)</f>
        <v>1</v>
      </c>
      <c r="AL88" s="37">
        <f t="shared" si="8"/>
        <v>1</v>
      </c>
      <c r="AM88" s="38">
        <f t="shared" ref="AM88:AM119" si="16">SUMPRODUCT($E$20:$AJ$20,E88:AJ88)</f>
        <v>1</v>
      </c>
      <c r="AN88" s="71" t="s">
        <v>2119</v>
      </c>
      <c r="AQ88" s="2">
        <f t="shared" si="9"/>
        <v>1</v>
      </c>
      <c r="AR88" s="2">
        <f t="shared" si="10"/>
        <v>2</v>
      </c>
      <c r="AU88" s="2">
        <v>1</v>
      </c>
      <c r="AV88" s="2">
        <v>2.3330000000000002</v>
      </c>
      <c r="AY88" s="97">
        <f t="shared" si="11"/>
        <v>7.1428571428571425E-2</v>
      </c>
      <c r="AZ88">
        <f t="shared" si="12"/>
        <v>2.3330000000000002</v>
      </c>
    </row>
    <row r="89" spans="2:52">
      <c r="B89" s="59" t="s">
        <v>540</v>
      </c>
      <c r="C89" s="59" t="s">
        <v>541</v>
      </c>
      <c r="D89" s="59">
        <v>38620</v>
      </c>
      <c r="E89" s="35">
        <v>0</v>
      </c>
      <c r="F89" s="35">
        <v>0</v>
      </c>
      <c r="G89" s="63">
        <v>1</v>
      </c>
      <c r="H89" s="63">
        <v>1</v>
      </c>
      <c r="I89" s="63">
        <v>0</v>
      </c>
      <c r="J89" s="63">
        <v>0</v>
      </c>
      <c r="K89" s="63">
        <v>1</v>
      </c>
      <c r="L89" s="63">
        <v>1</v>
      </c>
      <c r="M89" s="63">
        <v>0</v>
      </c>
      <c r="N89" s="35">
        <v>0</v>
      </c>
      <c r="O89" s="35">
        <v>1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0</v>
      </c>
      <c r="AF89" s="35">
        <v>0</v>
      </c>
      <c r="AG89" s="35">
        <v>0</v>
      </c>
      <c r="AH89" s="35">
        <v>0</v>
      </c>
      <c r="AI89" s="35">
        <v>0</v>
      </c>
      <c r="AJ89" s="35">
        <v>0</v>
      </c>
      <c r="AK89" s="36">
        <f t="shared" si="15"/>
        <v>5</v>
      </c>
      <c r="AL89" s="37">
        <f t="shared" ref="AL89:AL152" si="17">IF(AK89=0,0,1)</f>
        <v>1</v>
      </c>
      <c r="AM89" s="38">
        <f t="shared" si="16"/>
        <v>5</v>
      </c>
      <c r="AN89" s="71" t="s">
        <v>2120</v>
      </c>
      <c r="AQ89" s="2">
        <f t="shared" ref="AQ89:AQ152" si="18">AK89</f>
        <v>5</v>
      </c>
      <c r="AR89" s="2">
        <f t="shared" ref="AR89:AR152" si="19">VLOOKUP(AN89,$AP$3:$AQ$18,2,FALSE)</f>
        <v>3.6669999999999998</v>
      </c>
      <c r="AU89" s="2">
        <v>1</v>
      </c>
      <c r="AV89" s="2">
        <v>2.3330000000000002</v>
      </c>
      <c r="AY89" s="97">
        <f t="shared" ref="AY89:AY152" si="20">AU89/14</f>
        <v>7.1428571428571425E-2</v>
      </c>
      <c r="AZ89">
        <f t="shared" ref="AZ89:AZ152" si="21">AV89</f>
        <v>2.3330000000000002</v>
      </c>
    </row>
    <row r="90" spans="2:52">
      <c r="B90" s="59" t="s">
        <v>542</v>
      </c>
      <c r="C90" s="59" t="s">
        <v>543</v>
      </c>
      <c r="D90" s="59">
        <v>38620</v>
      </c>
      <c r="E90" s="35">
        <v>0</v>
      </c>
      <c r="F90" s="35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0</v>
      </c>
      <c r="AJ90" s="35">
        <v>0</v>
      </c>
      <c r="AK90" s="36">
        <f t="shared" si="15"/>
        <v>0</v>
      </c>
      <c r="AL90" s="37">
        <f t="shared" si="17"/>
        <v>0</v>
      </c>
      <c r="AM90" s="38">
        <f t="shared" si="16"/>
        <v>0</v>
      </c>
      <c r="AN90" s="71" t="s">
        <v>2114</v>
      </c>
      <c r="AQ90" s="2">
        <f t="shared" si="18"/>
        <v>0</v>
      </c>
      <c r="AR90" s="2">
        <f t="shared" si="19"/>
        <v>3.3330000000000002</v>
      </c>
      <c r="AU90" s="2">
        <v>1</v>
      </c>
      <c r="AV90" s="2">
        <v>2.6669999999999998</v>
      </c>
      <c r="AY90" s="97">
        <f t="shared" si="20"/>
        <v>7.1428571428571425E-2</v>
      </c>
      <c r="AZ90">
        <f t="shared" si="21"/>
        <v>2.6669999999999998</v>
      </c>
    </row>
    <row r="91" spans="2:52">
      <c r="B91" s="59" t="s">
        <v>544</v>
      </c>
      <c r="C91" s="59" t="s">
        <v>545</v>
      </c>
      <c r="D91" s="59">
        <v>38620</v>
      </c>
      <c r="E91" s="35">
        <v>0</v>
      </c>
      <c r="F91" s="35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35">
        <v>0</v>
      </c>
      <c r="O91" s="35">
        <v>1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1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1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5">
        <v>0</v>
      </c>
      <c r="AK91" s="36">
        <f t="shared" si="15"/>
        <v>3</v>
      </c>
      <c r="AL91" s="37">
        <f t="shared" si="17"/>
        <v>1</v>
      </c>
      <c r="AM91" s="38">
        <f t="shared" si="16"/>
        <v>3</v>
      </c>
      <c r="AN91" s="71" t="s">
        <v>2115</v>
      </c>
      <c r="AQ91" s="2">
        <f t="shared" si="18"/>
        <v>3</v>
      </c>
      <c r="AR91" s="2">
        <f t="shared" si="19"/>
        <v>3</v>
      </c>
      <c r="AU91" s="2">
        <v>1</v>
      </c>
      <c r="AV91" s="2">
        <v>2.6669999999999998</v>
      </c>
      <c r="AY91" s="97">
        <f t="shared" si="20"/>
        <v>7.1428571428571425E-2</v>
      </c>
      <c r="AZ91">
        <f t="shared" si="21"/>
        <v>2.6669999999999998</v>
      </c>
    </row>
    <row r="92" spans="2:52">
      <c r="B92" s="59" t="s">
        <v>546</v>
      </c>
      <c r="C92" s="59" t="s">
        <v>547</v>
      </c>
      <c r="D92" s="59">
        <v>38620</v>
      </c>
      <c r="E92" s="35">
        <v>0</v>
      </c>
      <c r="F92" s="35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35">
        <v>0</v>
      </c>
      <c r="O92" s="35">
        <v>1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0</v>
      </c>
      <c r="AJ92" s="35">
        <v>0</v>
      </c>
      <c r="AK92" s="36">
        <f t="shared" si="15"/>
        <v>1</v>
      </c>
      <c r="AL92" s="37">
        <f t="shared" si="17"/>
        <v>1</v>
      </c>
      <c r="AM92" s="38">
        <f t="shared" si="16"/>
        <v>1</v>
      </c>
      <c r="AN92" s="71" t="s">
        <v>2123</v>
      </c>
      <c r="AQ92" s="2">
        <f t="shared" si="18"/>
        <v>1</v>
      </c>
      <c r="AR92" s="2">
        <f t="shared" si="19"/>
        <v>2.3330000000000002</v>
      </c>
      <c r="AU92" s="2">
        <v>1</v>
      </c>
      <c r="AV92" s="2">
        <v>2.6669999999999998</v>
      </c>
      <c r="AY92" s="97">
        <f t="shared" si="20"/>
        <v>7.1428571428571425E-2</v>
      </c>
      <c r="AZ92">
        <f t="shared" si="21"/>
        <v>2.6669999999999998</v>
      </c>
    </row>
    <row r="93" spans="2:52">
      <c r="B93" s="59" t="s">
        <v>548</v>
      </c>
      <c r="C93" s="59" t="s">
        <v>549</v>
      </c>
      <c r="D93" s="59">
        <v>38620</v>
      </c>
      <c r="E93" s="35">
        <v>0</v>
      </c>
      <c r="F93" s="35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0</v>
      </c>
      <c r="AJ93" s="35">
        <v>0</v>
      </c>
      <c r="AK93" s="36">
        <f t="shared" si="15"/>
        <v>0</v>
      </c>
      <c r="AL93" s="37">
        <f t="shared" si="17"/>
        <v>0</v>
      </c>
      <c r="AM93" s="38">
        <f t="shared" si="16"/>
        <v>0</v>
      </c>
      <c r="AN93" s="71" t="s">
        <v>2114</v>
      </c>
      <c r="AQ93" s="2">
        <f t="shared" si="18"/>
        <v>0</v>
      </c>
      <c r="AR93" s="2">
        <f t="shared" si="19"/>
        <v>3.3330000000000002</v>
      </c>
      <c r="AU93" s="2">
        <v>1</v>
      </c>
      <c r="AV93" s="2">
        <v>2.6669999999999998</v>
      </c>
      <c r="AY93" s="97">
        <f t="shared" si="20"/>
        <v>7.1428571428571425E-2</v>
      </c>
      <c r="AZ93">
        <f t="shared" si="21"/>
        <v>2.6669999999999998</v>
      </c>
    </row>
    <row r="94" spans="2:52">
      <c r="B94" s="59" t="s">
        <v>550</v>
      </c>
      <c r="C94" s="59" t="s">
        <v>551</v>
      </c>
      <c r="D94" s="59">
        <v>38620</v>
      </c>
      <c r="E94" s="35">
        <v>0</v>
      </c>
      <c r="F94" s="35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5">
        <v>0</v>
      </c>
      <c r="AJ94" s="35">
        <v>0</v>
      </c>
      <c r="AK94" s="36">
        <f t="shared" si="15"/>
        <v>0</v>
      </c>
      <c r="AL94" s="37">
        <f t="shared" si="17"/>
        <v>0</v>
      </c>
      <c r="AM94" s="38">
        <f t="shared" si="16"/>
        <v>0</v>
      </c>
      <c r="AN94" s="71" t="s">
        <v>2120</v>
      </c>
      <c r="AQ94" s="2">
        <f t="shared" si="18"/>
        <v>0</v>
      </c>
      <c r="AR94" s="2">
        <f t="shared" si="19"/>
        <v>3.6669999999999998</v>
      </c>
      <c r="AU94" s="2">
        <v>1</v>
      </c>
      <c r="AV94" s="2">
        <v>2.6669999999999998</v>
      </c>
      <c r="AY94" s="97">
        <f t="shared" si="20"/>
        <v>7.1428571428571425E-2</v>
      </c>
      <c r="AZ94">
        <f t="shared" si="21"/>
        <v>2.6669999999999998</v>
      </c>
    </row>
    <row r="95" spans="2:52">
      <c r="B95" s="59" t="s">
        <v>552</v>
      </c>
      <c r="C95" s="59" t="s">
        <v>553</v>
      </c>
      <c r="D95" s="59">
        <v>38620</v>
      </c>
      <c r="E95" s="35">
        <v>0</v>
      </c>
      <c r="F95" s="35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5">
        <v>0</v>
      </c>
      <c r="AK95" s="36">
        <f t="shared" si="15"/>
        <v>0</v>
      </c>
      <c r="AL95" s="37">
        <f t="shared" si="17"/>
        <v>0</v>
      </c>
      <c r="AM95" s="38">
        <f t="shared" si="16"/>
        <v>0</v>
      </c>
      <c r="AN95" s="71" t="s">
        <v>2124</v>
      </c>
      <c r="AQ95" s="2">
        <f t="shared" si="18"/>
        <v>0</v>
      </c>
      <c r="AR95" s="2">
        <f t="shared" si="19"/>
        <v>0</v>
      </c>
      <c r="AU95" s="2">
        <v>1</v>
      </c>
      <c r="AV95" s="2">
        <v>3</v>
      </c>
      <c r="AY95" s="97">
        <f t="shared" si="20"/>
        <v>7.1428571428571425E-2</v>
      </c>
      <c r="AZ95">
        <f t="shared" si="21"/>
        <v>3</v>
      </c>
    </row>
    <row r="96" spans="2:52">
      <c r="B96" s="59" t="s">
        <v>554</v>
      </c>
      <c r="C96" s="59" t="s">
        <v>555</v>
      </c>
      <c r="D96" s="59">
        <v>38620</v>
      </c>
      <c r="E96" s="35">
        <v>0</v>
      </c>
      <c r="F96" s="35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1</v>
      </c>
      <c r="N96" s="35">
        <v>0</v>
      </c>
      <c r="O96" s="35">
        <v>0</v>
      </c>
      <c r="P96" s="35">
        <v>1</v>
      </c>
      <c r="Q96" s="35">
        <v>1</v>
      </c>
      <c r="R96" s="35">
        <v>0</v>
      </c>
      <c r="S96" s="35">
        <v>1</v>
      </c>
      <c r="T96" s="35">
        <v>0</v>
      </c>
      <c r="U96" s="35">
        <v>0</v>
      </c>
      <c r="V96" s="35">
        <v>0</v>
      </c>
      <c r="W96" s="35">
        <v>0</v>
      </c>
      <c r="X96" s="35">
        <v>1</v>
      </c>
      <c r="Y96" s="35">
        <v>0</v>
      </c>
      <c r="Z96" s="35">
        <v>0</v>
      </c>
      <c r="AA96" s="35">
        <v>1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1</v>
      </c>
      <c r="AH96" s="35">
        <v>0</v>
      </c>
      <c r="AI96" s="35">
        <v>0</v>
      </c>
      <c r="AJ96" s="35">
        <v>0</v>
      </c>
      <c r="AK96" s="36">
        <f t="shared" si="15"/>
        <v>7</v>
      </c>
      <c r="AL96" s="37">
        <f t="shared" si="17"/>
        <v>1</v>
      </c>
      <c r="AM96" s="38">
        <f t="shared" si="16"/>
        <v>7</v>
      </c>
      <c r="AN96" s="71" t="s">
        <v>2115</v>
      </c>
      <c r="AQ96" s="2">
        <f t="shared" si="18"/>
        <v>7</v>
      </c>
      <c r="AR96" s="2">
        <f t="shared" si="19"/>
        <v>3</v>
      </c>
      <c r="AU96" s="2">
        <v>1</v>
      </c>
      <c r="AV96" s="2">
        <v>3</v>
      </c>
      <c r="AY96" s="97">
        <f t="shared" si="20"/>
        <v>7.1428571428571425E-2</v>
      </c>
      <c r="AZ96">
        <f t="shared" si="21"/>
        <v>3</v>
      </c>
    </row>
    <row r="97" spans="2:52">
      <c r="B97" s="59" t="s">
        <v>556</v>
      </c>
      <c r="C97" s="59" t="s">
        <v>557</v>
      </c>
      <c r="D97" s="59">
        <v>38620</v>
      </c>
      <c r="E97" s="35">
        <v>0</v>
      </c>
      <c r="F97" s="35">
        <v>0</v>
      </c>
      <c r="G97" s="63">
        <v>1</v>
      </c>
      <c r="H97" s="63">
        <v>0</v>
      </c>
      <c r="I97" s="63">
        <v>1</v>
      </c>
      <c r="J97" s="63">
        <v>1</v>
      </c>
      <c r="K97" s="63">
        <v>1</v>
      </c>
      <c r="L97" s="63">
        <v>1</v>
      </c>
      <c r="M97" s="63">
        <v>0</v>
      </c>
      <c r="N97" s="35">
        <v>0</v>
      </c>
      <c r="O97" s="35">
        <v>0</v>
      </c>
      <c r="P97" s="35">
        <v>1</v>
      </c>
      <c r="Q97" s="35">
        <v>0</v>
      </c>
      <c r="R97" s="35">
        <v>0</v>
      </c>
      <c r="S97" s="35">
        <v>0</v>
      </c>
      <c r="T97" s="35">
        <v>1</v>
      </c>
      <c r="U97" s="35">
        <v>0</v>
      </c>
      <c r="V97" s="35">
        <v>0</v>
      </c>
      <c r="W97" s="35">
        <v>0</v>
      </c>
      <c r="X97" s="35">
        <v>1</v>
      </c>
      <c r="Y97" s="35">
        <v>0</v>
      </c>
      <c r="Z97" s="35">
        <v>1</v>
      </c>
      <c r="AA97" s="35">
        <v>1</v>
      </c>
      <c r="AB97" s="35">
        <v>0</v>
      </c>
      <c r="AC97" s="35">
        <v>1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5">
        <v>0</v>
      </c>
      <c r="AK97" s="36">
        <f t="shared" si="15"/>
        <v>11</v>
      </c>
      <c r="AL97" s="37">
        <f t="shared" si="17"/>
        <v>1</v>
      </c>
      <c r="AM97" s="38">
        <f t="shared" si="16"/>
        <v>11</v>
      </c>
      <c r="AN97" s="71" t="s">
        <v>2114</v>
      </c>
      <c r="AQ97" s="2">
        <f t="shared" si="18"/>
        <v>11</v>
      </c>
      <c r="AR97" s="2">
        <f t="shared" si="19"/>
        <v>3.3330000000000002</v>
      </c>
      <c r="AU97" s="2">
        <v>1</v>
      </c>
      <c r="AV97" s="2">
        <v>3</v>
      </c>
      <c r="AY97" s="97">
        <f t="shared" si="20"/>
        <v>7.1428571428571425E-2</v>
      </c>
      <c r="AZ97">
        <f t="shared" si="21"/>
        <v>3</v>
      </c>
    </row>
    <row r="98" spans="2:52">
      <c r="B98" s="59" t="s">
        <v>558</v>
      </c>
      <c r="C98" s="59" t="s">
        <v>559</v>
      </c>
      <c r="D98" s="59">
        <v>38620</v>
      </c>
      <c r="E98" s="35">
        <v>0</v>
      </c>
      <c r="F98" s="35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5">
        <v>0</v>
      </c>
      <c r="AK98" s="36">
        <f t="shared" si="15"/>
        <v>0</v>
      </c>
      <c r="AL98" s="37">
        <f t="shared" si="17"/>
        <v>0</v>
      </c>
      <c r="AM98" s="38">
        <f t="shared" si="16"/>
        <v>0</v>
      </c>
      <c r="AN98" s="71" t="s">
        <v>2116</v>
      </c>
      <c r="AQ98" s="2">
        <f t="shared" si="18"/>
        <v>0</v>
      </c>
      <c r="AR98" s="2">
        <f t="shared" si="19"/>
        <v>2.6669999999999998</v>
      </c>
      <c r="AU98" s="2">
        <v>1</v>
      </c>
      <c r="AV98" s="2">
        <v>3</v>
      </c>
      <c r="AY98" s="97">
        <f t="shared" si="20"/>
        <v>7.1428571428571425E-2</v>
      </c>
      <c r="AZ98">
        <f t="shared" si="21"/>
        <v>3</v>
      </c>
    </row>
    <row r="99" spans="2:52">
      <c r="B99" s="59" t="s">
        <v>1637</v>
      </c>
      <c r="C99" s="59" t="s">
        <v>1638</v>
      </c>
      <c r="D99" s="59">
        <v>38620</v>
      </c>
      <c r="E99" s="35">
        <v>0</v>
      </c>
      <c r="F99" s="35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1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0</v>
      </c>
      <c r="AJ99" s="35">
        <v>0</v>
      </c>
      <c r="AK99" s="36">
        <f t="shared" si="15"/>
        <v>1</v>
      </c>
      <c r="AL99" s="37">
        <f t="shared" si="17"/>
        <v>1</v>
      </c>
      <c r="AM99" s="38">
        <f t="shared" si="16"/>
        <v>1</v>
      </c>
      <c r="AN99" s="71" t="s">
        <v>2115</v>
      </c>
      <c r="AQ99" s="2">
        <f t="shared" si="18"/>
        <v>1</v>
      </c>
      <c r="AR99" s="2">
        <f t="shared" si="19"/>
        <v>3</v>
      </c>
      <c r="AU99" s="2">
        <v>1</v>
      </c>
      <c r="AV99" s="2">
        <v>3</v>
      </c>
      <c r="AY99" s="97">
        <f t="shared" si="20"/>
        <v>7.1428571428571425E-2</v>
      </c>
      <c r="AZ99">
        <f t="shared" si="21"/>
        <v>3</v>
      </c>
    </row>
    <row r="100" spans="2:52">
      <c r="B100" s="59" t="s">
        <v>560</v>
      </c>
      <c r="C100" s="59" t="s">
        <v>561</v>
      </c>
      <c r="D100" s="59">
        <v>38620</v>
      </c>
      <c r="E100" s="35">
        <v>0</v>
      </c>
      <c r="F100" s="35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35">
        <v>0</v>
      </c>
      <c r="O100" s="35">
        <v>0</v>
      </c>
      <c r="P100" s="35">
        <v>1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1</v>
      </c>
      <c r="X100" s="35">
        <v>0</v>
      </c>
      <c r="Y100" s="35">
        <v>0</v>
      </c>
      <c r="Z100" s="35">
        <v>1</v>
      </c>
      <c r="AA100" s="35">
        <v>0</v>
      </c>
      <c r="AB100" s="35">
        <v>1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5">
        <v>0</v>
      </c>
      <c r="AJ100" s="35">
        <v>0</v>
      </c>
      <c r="AK100" s="36">
        <f t="shared" si="15"/>
        <v>4</v>
      </c>
      <c r="AL100" s="37">
        <f t="shared" si="17"/>
        <v>1</v>
      </c>
      <c r="AM100" s="38">
        <f t="shared" si="16"/>
        <v>4</v>
      </c>
      <c r="AN100" s="71" t="s">
        <v>2117</v>
      </c>
      <c r="AQ100" s="2">
        <f t="shared" si="18"/>
        <v>4</v>
      </c>
      <c r="AR100" s="2">
        <f t="shared" si="19"/>
        <v>4</v>
      </c>
      <c r="AU100" s="2">
        <v>1</v>
      </c>
      <c r="AV100" s="2">
        <v>3.3330000000000002</v>
      </c>
      <c r="AY100" s="97">
        <f t="shared" si="20"/>
        <v>7.1428571428571425E-2</v>
      </c>
      <c r="AZ100">
        <f t="shared" si="21"/>
        <v>3.3330000000000002</v>
      </c>
    </row>
    <row r="101" spans="2:52">
      <c r="B101" s="59" t="s">
        <v>562</v>
      </c>
      <c r="C101" s="59" t="s">
        <v>563</v>
      </c>
      <c r="D101" s="59">
        <v>38620</v>
      </c>
      <c r="E101" s="35">
        <v>0</v>
      </c>
      <c r="F101" s="35">
        <v>0</v>
      </c>
      <c r="G101" s="63">
        <v>0</v>
      </c>
      <c r="H101" s="63">
        <v>0</v>
      </c>
      <c r="I101" s="63">
        <v>1</v>
      </c>
      <c r="J101" s="63">
        <v>1</v>
      </c>
      <c r="K101" s="63">
        <v>1</v>
      </c>
      <c r="L101" s="63">
        <v>1</v>
      </c>
      <c r="M101" s="63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1</v>
      </c>
      <c r="Y101" s="35">
        <v>0</v>
      </c>
      <c r="Z101" s="35">
        <v>0</v>
      </c>
      <c r="AA101" s="35">
        <v>0</v>
      </c>
      <c r="AB101" s="35">
        <v>1</v>
      </c>
      <c r="AC101" s="35">
        <v>0</v>
      </c>
      <c r="AD101" s="35">
        <v>0</v>
      </c>
      <c r="AE101" s="35">
        <v>0</v>
      </c>
      <c r="AF101" s="35">
        <v>0</v>
      </c>
      <c r="AG101" s="35">
        <v>1</v>
      </c>
      <c r="AH101" s="35">
        <v>0</v>
      </c>
      <c r="AI101" s="35">
        <v>0</v>
      </c>
      <c r="AJ101" s="35">
        <v>0</v>
      </c>
      <c r="AK101" s="36">
        <f t="shared" si="15"/>
        <v>7</v>
      </c>
      <c r="AL101" s="37">
        <f t="shared" si="17"/>
        <v>1</v>
      </c>
      <c r="AM101" s="38">
        <f t="shared" si="16"/>
        <v>7</v>
      </c>
      <c r="AN101" s="71" t="s">
        <v>2120</v>
      </c>
      <c r="AQ101" s="2">
        <f t="shared" si="18"/>
        <v>7</v>
      </c>
      <c r="AR101" s="2">
        <f t="shared" si="19"/>
        <v>3.6669999999999998</v>
      </c>
      <c r="AU101" s="2">
        <v>1</v>
      </c>
      <c r="AV101" s="2">
        <v>3.3330000000000002</v>
      </c>
      <c r="AY101" s="97">
        <f t="shared" si="20"/>
        <v>7.1428571428571425E-2</v>
      </c>
      <c r="AZ101">
        <f t="shared" si="21"/>
        <v>3.3330000000000002</v>
      </c>
    </row>
    <row r="102" spans="2:52">
      <c r="B102" s="59" t="s">
        <v>564</v>
      </c>
      <c r="C102" s="59" t="s">
        <v>565</v>
      </c>
      <c r="D102" s="59">
        <v>38620</v>
      </c>
      <c r="E102" s="35">
        <v>0</v>
      </c>
      <c r="F102" s="35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35">
        <v>0</v>
      </c>
      <c r="O102" s="35">
        <v>0</v>
      </c>
      <c r="P102" s="35">
        <v>1</v>
      </c>
      <c r="Q102" s="35">
        <v>1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1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5">
        <v>0</v>
      </c>
      <c r="AK102" s="36">
        <f t="shared" si="15"/>
        <v>3</v>
      </c>
      <c r="AL102" s="37">
        <f t="shared" si="17"/>
        <v>1</v>
      </c>
      <c r="AM102" s="38">
        <f t="shared" si="16"/>
        <v>3</v>
      </c>
      <c r="AN102" s="71" t="s">
        <v>2116</v>
      </c>
      <c r="AQ102" s="2">
        <f t="shared" si="18"/>
        <v>3</v>
      </c>
      <c r="AR102" s="2">
        <f t="shared" si="19"/>
        <v>2.6669999999999998</v>
      </c>
      <c r="AU102" s="2">
        <v>1</v>
      </c>
      <c r="AV102" s="2">
        <v>3.3330000000000002</v>
      </c>
      <c r="AY102" s="97">
        <f t="shared" si="20"/>
        <v>7.1428571428571425E-2</v>
      </c>
      <c r="AZ102">
        <f t="shared" si="21"/>
        <v>3.3330000000000002</v>
      </c>
    </row>
    <row r="103" spans="2:52">
      <c r="B103" s="59" t="s">
        <v>566</v>
      </c>
      <c r="C103" s="59" t="s">
        <v>567</v>
      </c>
      <c r="D103" s="59">
        <v>38620</v>
      </c>
      <c r="E103" s="35">
        <v>0</v>
      </c>
      <c r="F103" s="35">
        <v>0</v>
      </c>
      <c r="G103" s="63">
        <v>0</v>
      </c>
      <c r="H103" s="63">
        <v>0</v>
      </c>
      <c r="I103" s="63">
        <v>1</v>
      </c>
      <c r="J103" s="63">
        <v>0</v>
      </c>
      <c r="K103" s="63">
        <v>0</v>
      </c>
      <c r="L103" s="63">
        <v>0</v>
      </c>
      <c r="M103" s="63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1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1</v>
      </c>
      <c r="AH103" s="35">
        <v>0</v>
      </c>
      <c r="AI103" s="35">
        <v>0</v>
      </c>
      <c r="AJ103" s="35">
        <v>0</v>
      </c>
      <c r="AK103" s="36">
        <f t="shared" si="15"/>
        <v>3</v>
      </c>
      <c r="AL103" s="37">
        <f t="shared" si="17"/>
        <v>1</v>
      </c>
      <c r="AM103" s="38">
        <f t="shared" si="16"/>
        <v>3</v>
      </c>
      <c r="AN103" s="71" t="s">
        <v>2115</v>
      </c>
      <c r="AQ103" s="2">
        <f t="shared" si="18"/>
        <v>3</v>
      </c>
      <c r="AR103" s="2">
        <f t="shared" si="19"/>
        <v>3</v>
      </c>
      <c r="AU103" s="2">
        <v>1</v>
      </c>
      <c r="AV103" s="2">
        <v>3.3330000000000002</v>
      </c>
      <c r="AY103" s="97">
        <f t="shared" si="20"/>
        <v>7.1428571428571425E-2</v>
      </c>
      <c r="AZ103">
        <f t="shared" si="21"/>
        <v>3.3330000000000002</v>
      </c>
    </row>
    <row r="104" spans="2:52">
      <c r="B104" s="59" t="s">
        <v>568</v>
      </c>
      <c r="C104" s="59" t="s">
        <v>569</v>
      </c>
      <c r="D104" s="59">
        <v>38620</v>
      </c>
      <c r="E104" s="35">
        <v>0</v>
      </c>
      <c r="F104" s="35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35">
        <v>0</v>
      </c>
      <c r="O104" s="35">
        <v>1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1</v>
      </c>
      <c r="Y104" s="35">
        <v>0</v>
      </c>
      <c r="Z104" s="35">
        <v>0</v>
      </c>
      <c r="AA104" s="35">
        <v>1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5">
        <v>0</v>
      </c>
      <c r="AK104" s="36">
        <f t="shared" si="15"/>
        <v>3</v>
      </c>
      <c r="AL104" s="37">
        <f t="shared" si="17"/>
        <v>1</v>
      </c>
      <c r="AM104" s="38">
        <f t="shared" si="16"/>
        <v>3</v>
      </c>
      <c r="AN104" s="71" t="s">
        <v>2117</v>
      </c>
      <c r="AQ104" s="2">
        <f t="shared" si="18"/>
        <v>3</v>
      </c>
      <c r="AR104" s="2">
        <f t="shared" si="19"/>
        <v>4</v>
      </c>
      <c r="AU104" s="2">
        <v>1</v>
      </c>
      <c r="AV104" s="2">
        <v>3.3330000000000002</v>
      </c>
      <c r="AY104" s="97">
        <f t="shared" si="20"/>
        <v>7.1428571428571425E-2</v>
      </c>
      <c r="AZ104">
        <f t="shared" si="21"/>
        <v>3.3330000000000002</v>
      </c>
    </row>
    <row r="105" spans="2:52">
      <c r="B105" s="59" t="s">
        <v>570</v>
      </c>
      <c r="C105" s="59" t="s">
        <v>571</v>
      </c>
      <c r="D105" s="59">
        <v>38620</v>
      </c>
      <c r="E105" s="35">
        <v>0</v>
      </c>
      <c r="F105" s="35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1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5">
        <v>0</v>
      </c>
      <c r="AJ105" s="35">
        <v>0</v>
      </c>
      <c r="AK105" s="36">
        <f t="shared" si="15"/>
        <v>1</v>
      </c>
      <c r="AL105" s="37">
        <f t="shared" si="17"/>
        <v>1</v>
      </c>
      <c r="AM105" s="38">
        <f t="shared" si="16"/>
        <v>1</v>
      </c>
      <c r="AN105" s="71" t="s">
        <v>2114</v>
      </c>
      <c r="AQ105" s="2">
        <f t="shared" si="18"/>
        <v>1</v>
      </c>
      <c r="AR105" s="2">
        <f t="shared" si="19"/>
        <v>3.3330000000000002</v>
      </c>
      <c r="AU105" s="2">
        <v>1</v>
      </c>
      <c r="AV105" s="2">
        <v>3.3330000000000002</v>
      </c>
      <c r="AY105" s="97">
        <f t="shared" si="20"/>
        <v>7.1428571428571425E-2</v>
      </c>
      <c r="AZ105">
        <f t="shared" si="21"/>
        <v>3.3330000000000002</v>
      </c>
    </row>
    <row r="106" spans="2:52">
      <c r="B106" s="59" t="s">
        <v>431</v>
      </c>
      <c r="C106" s="59" t="s">
        <v>432</v>
      </c>
      <c r="D106" s="59">
        <v>38620</v>
      </c>
      <c r="E106" s="35">
        <v>0</v>
      </c>
      <c r="F106" s="35">
        <v>0</v>
      </c>
      <c r="G106" s="63">
        <v>0</v>
      </c>
      <c r="H106" s="63">
        <v>1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35">
        <v>0</v>
      </c>
      <c r="O106" s="35">
        <v>1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1</v>
      </c>
      <c r="X106" s="35">
        <v>0</v>
      </c>
      <c r="Y106" s="35">
        <v>0</v>
      </c>
      <c r="Z106" s="35">
        <v>0</v>
      </c>
      <c r="AA106" s="35">
        <v>0</v>
      </c>
      <c r="AB106" s="35">
        <v>1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5">
        <v>0</v>
      </c>
      <c r="AJ106" s="35">
        <v>0</v>
      </c>
      <c r="AK106" s="36">
        <f t="shared" si="15"/>
        <v>4</v>
      </c>
      <c r="AL106" s="37">
        <f t="shared" si="17"/>
        <v>1</v>
      </c>
      <c r="AM106" s="38">
        <f t="shared" si="16"/>
        <v>4</v>
      </c>
      <c r="AN106" s="71" t="s">
        <v>2115</v>
      </c>
      <c r="AQ106" s="2">
        <f t="shared" si="18"/>
        <v>4</v>
      </c>
      <c r="AR106" s="2">
        <f t="shared" si="19"/>
        <v>3</v>
      </c>
      <c r="AU106" s="2">
        <v>1</v>
      </c>
      <c r="AV106" s="2">
        <v>3.3330000000000002</v>
      </c>
      <c r="AY106" s="97">
        <f t="shared" si="20"/>
        <v>7.1428571428571425E-2</v>
      </c>
      <c r="AZ106">
        <f t="shared" si="21"/>
        <v>3.3330000000000002</v>
      </c>
    </row>
    <row r="107" spans="2:52">
      <c r="B107" s="59" t="s">
        <v>1639</v>
      </c>
      <c r="C107" s="59" t="s">
        <v>1640</v>
      </c>
      <c r="D107" s="59">
        <v>38620</v>
      </c>
      <c r="E107" s="35">
        <v>0</v>
      </c>
      <c r="F107" s="35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0</v>
      </c>
      <c r="AJ107" s="35">
        <v>0</v>
      </c>
      <c r="AK107" s="36">
        <f t="shared" si="15"/>
        <v>0</v>
      </c>
      <c r="AL107" s="37">
        <f t="shared" si="17"/>
        <v>0</v>
      </c>
      <c r="AM107" s="38">
        <f t="shared" si="16"/>
        <v>0</v>
      </c>
      <c r="AN107" s="71" t="s">
        <v>2127</v>
      </c>
      <c r="AQ107" s="2">
        <f t="shared" si="18"/>
        <v>0</v>
      </c>
      <c r="AR107" s="2">
        <f t="shared" si="19"/>
        <v>1.667</v>
      </c>
      <c r="AU107" s="2">
        <v>1</v>
      </c>
      <c r="AV107" s="2">
        <v>3.6669999999999998</v>
      </c>
      <c r="AY107" s="97">
        <f t="shared" si="20"/>
        <v>7.1428571428571425E-2</v>
      </c>
      <c r="AZ107">
        <f t="shared" si="21"/>
        <v>3.6669999999999998</v>
      </c>
    </row>
    <row r="108" spans="2:52">
      <c r="B108" s="59" t="s">
        <v>572</v>
      </c>
      <c r="C108" s="59" t="s">
        <v>573</v>
      </c>
      <c r="D108" s="59">
        <v>38620</v>
      </c>
      <c r="E108" s="35">
        <v>0</v>
      </c>
      <c r="F108" s="35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0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5">
        <v>0</v>
      </c>
      <c r="AK108" s="36">
        <f t="shared" si="15"/>
        <v>0</v>
      </c>
      <c r="AL108" s="37">
        <f t="shared" si="17"/>
        <v>0</v>
      </c>
      <c r="AM108" s="38">
        <f t="shared" si="16"/>
        <v>0</v>
      </c>
      <c r="AN108" s="71" t="s">
        <v>2119</v>
      </c>
      <c r="AQ108" s="2">
        <f t="shared" si="18"/>
        <v>0</v>
      </c>
      <c r="AR108" s="2">
        <f t="shared" si="19"/>
        <v>2</v>
      </c>
      <c r="AU108" s="2">
        <v>1</v>
      </c>
      <c r="AV108" s="2">
        <v>3.6669999999999998</v>
      </c>
      <c r="AY108" s="97">
        <f t="shared" si="20"/>
        <v>7.1428571428571425E-2</v>
      </c>
      <c r="AZ108">
        <f t="shared" si="21"/>
        <v>3.6669999999999998</v>
      </c>
    </row>
    <row r="109" spans="2:52">
      <c r="B109" s="59" t="s">
        <v>574</v>
      </c>
      <c r="C109" s="59" t="s">
        <v>575</v>
      </c>
      <c r="D109" s="59">
        <v>38620</v>
      </c>
      <c r="E109" s="35">
        <v>0</v>
      </c>
      <c r="F109" s="35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0</v>
      </c>
      <c r="L109" s="63">
        <v>0</v>
      </c>
      <c r="M109" s="63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0</v>
      </c>
      <c r="AJ109" s="35">
        <v>0</v>
      </c>
      <c r="AK109" s="36">
        <f t="shared" si="15"/>
        <v>0</v>
      </c>
      <c r="AL109" s="37">
        <f t="shared" si="17"/>
        <v>0</v>
      </c>
      <c r="AM109" s="38">
        <f t="shared" si="16"/>
        <v>0</v>
      </c>
      <c r="AN109" s="71" t="s">
        <v>2123</v>
      </c>
      <c r="AQ109" s="2">
        <f t="shared" si="18"/>
        <v>0</v>
      </c>
      <c r="AR109" s="2">
        <f t="shared" si="19"/>
        <v>2.3330000000000002</v>
      </c>
      <c r="AU109" s="2">
        <v>1</v>
      </c>
      <c r="AV109" s="2">
        <v>3.6669999999999998</v>
      </c>
      <c r="AY109" s="97">
        <f t="shared" si="20"/>
        <v>7.1428571428571425E-2</v>
      </c>
      <c r="AZ109">
        <f t="shared" si="21"/>
        <v>3.6669999999999998</v>
      </c>
    </row>
    <row r="110" spans="2:52">
      <c r="B110" s="59" t="s">
        <v>435</v>
      </c>
      <c r="C110" s="59" t="s">
        <v>436</v>
      </c>
      <c r="D110" s="59">
        <v>38620</v>
      </c>
      <c r="E110" s="35">
        <v>0</v>
      </c>
      <c r="F110" s="35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1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5">
        <v>0</v>
      </c>
      <c r="AK110" s="36">
        <f t="shared" si="15"/>
        <v>1</v>
      </c>
      <c r="AL110" s="37">
        <f t="shared" si="17"/>
        <v>1</v>
      </c>
      <c r="AM110" s="38">
        <f t="shared" si="16"/>
        <v>1</v>
      </c>
      <c r="AN110" s="71" t="s">
        <v>2123</v>
      </c>
      <c r="AQ110" s="2">
        <f t="shared" si="18"/>
        <v>1</v>
      </c>
      <c r="AR110" s="2">
        <f t="shared" si="19"/>
        <v>2.3330000000000002</v>
      </c>
      <c r="AU110" s="2">
        <v>1</v>
      </c>
      <c r="AV110" s="2">
        <v>3.6669999999999998</v>
      </c>
      <c r="AY110" s="97">
        <f t="shared" si="20"/>
        <v>7.1428571428571425E-2</v>
      </c>
      <c r="AZ110">
        <f t="shared" si="21"/>
        <v>3.6669999999999998</v>
      </c>
    </row>
    <row r="111" spans="2:52">
      <c r="B111" s="59" t="s">
        <v>576</v>
      </c>
      <c r="C111" s="59" t="s">
        <v>577</v>
      </c>
      <c r="D111" s="59">
        <v>38620</v>
      </c>
      <c r="E111" s="35">
        <v>0</v>
      </c>
      <c r="F111" s="35">
        <v>0</v>
      </c>
      <c r="G111" s="63">
        <v>0</v>
      </c>
      <c r="H111" s="63">
        <v>0</v>
      </c>
      <c r="I111" s="63">
        <v>1</v>
      </c>
      <c r="J111" s="63">
        <v>0</v>
      </c>
      <c r="K111" s="63">
        <v>0</v>
      </c>
      <c r="L111" s="63">
        <v>0</v>
      </c>
      <c r="M111" s="63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5">
        <v>0</v>
      </c>
      <c r="AK111" s="36">
        <f t="shared" si="15"/>
        <v>1</v>
      </c>
      <c r="AL111" s="37">
        <f t="shared" si="17"/>
        <v>1</v>
      </c>
      <c r="AM111" s="38">
        <f t="shared" si="16"/>
        <v>1</v>
      </c>
      <c r="AN111" s="71" t="s">
        <v>2117</v>
      </c>
      <c r="AQ111" s="2">
        <f t="shared" si="18"/>
        <v>1</v>
      </c>
      <c r="AR111" s="2">
        <f t="shared" si="19"/>
        <v>4</v>
      </c>
      <c r="AU111" s="2">
        <v>1</v>
      </c>
      <c r="AV111" s="2">
        <v>3.6669999999999998</v>
      </c>
      <c r="AY111" s="97">
        <f t="shared" si="20"/>
        <v>7.1428571428571425E-2</v>
      </c>
      <c r="AZ111">
        <f t="shared" si="21"/>
        <v>3.6669999999999998</v>
      </c>
    </row>
    <row r="112" spans="2:52">
      <c r="B112" s="59" t="s">
        <v>578</v>
      </c>
      <c r="C112" s="59" t="s">
        <v>579</v>
      </c>
      <c r="D112" s="59">
        <v>38620</v>
      </c>
      <c r="E112" s="35">
        <v>0</v>
      </c>
      <c r="F112" s="35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35">
        <v>0</v>
      </c>
      <c r="O112" s="35">
        <v>0</v>
      </c>
      <c r="P112" s="35">
        <v>0</v>
      </c>
      <c r="Q112" s="35">
        <v>1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1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5">
        <v>0</v>
      </c>
      <c r="AJ112" s="35">
        <v>0</v>
      </c>
      <c r="AK112" s="36">
        <f t="shared" si="15"/>
        <v>2</v>
      </c>
      <c r="AL112" s="37">
        <f t="shared" si="17"/>
        <v>1</v>
      </c>
      <c r="AM112" s="38">
        <f t="shared" si="16"/>
        <v>2</v>
      </c>
      <c r="AN112" s="71" t="s">
        <v>2120</v>
      </c>
      <c r="AQ112" s="2">
        <f t="shared" si="18"/>
        <v>2</v>
      </c>
      <c r="AR112" s="2">
        <f t="shared" si="19"/>
        <v>3.6669999999999998</v>
      </c>
      <c r="AU112" s="2">
        <v>1</v>
      </c>
      <c r="AV112" s="2">
        <v>4</v>
      </c>
      <c r="AY112" s="97">
        <f t="shared" si="20"/>
        <v>7.1428571428571425E-2</v>
      </c>
      <c r="AZ112">
        <f t="shared" si="21"/>
        <v>4</v>
      </c>
    </row>
    <row r="113" spans="2:52">
      <c r="B113" s="59" t="s">
        <v>580</v>
      </c>
      <c r="C113" s="59" t="s">
        <v>581</v>
      </c>
      <c r="D113" s="59">
        <v>38620</v>
      </c>
      <c r="E113" s="35">
        <v>0</v>
      </c>
      <c r="F113" s="35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5">
        <v>0</v>
      </c>
      <c r="AK113" s="36">
        <f t="shared" si="15"/>
        <v>0</v>
      </c>
      <c r="AL113" s="37">
        <f t="shared" si="17"/>
        <v>0</v>
      </c>
      <c r="AM113" s="38">
        <f t="shared" si="16"/>
        <v>0</v>
      </c>
      <c r="AN113" s="71" t="s">
        <v>2124</v>
      </c>
      <c r="AQ113" s="2">
        <f t="shared" si="18"/>
        <v>0</v>
      </c>
      <c r="AR113" s="2">
        <f t="shared" si="19"/>
        <v>0</v>
      </c>
      <c r="AU113" s="2">
        <v>1</v>
      </c>
      <c r="AV113" s="2">
        <v>4</v>
      </c>
      <c r="AY113" s="97">
        <f t="shared" si="20"/>
        <v>7.1428571428571425E-2</v>
      </c>
      <c r="AZ113">
        <f t="shared" si="21"/>
        <v>4</v>
      </c>
    </row>
    <row r="114" spans="2:52">
      <c r="B114" s="59" t="s">
        <v>1641</v>
      </c>
      <c r="C114" s="59" t="s">
        <v>1642</v>
      </c>
      <c r="D114" s="59">
        <v>38620</v>
      </c>
      <c r="E114" s="35">
        <v>0</v>
      </c>
      <c r="F114" s="35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35">
        <v>0</v>
      </c>
      <c r="O114" s="35">
        <v>1</v>
      </c>
      <c r="P114" s="35">
        <v>0</v>
      </c>
      <c r="Q114" s="35">
        <v>0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0</v>
      </c>
      <c r="AJ114" s="35">
        <v>0</v>
      </c>
      <c r="AK114" s="36">
        <f t="shared" si="15"/>
        <v>1</v>
      </c>
      <c r="AL114" s="37">
        <f t="shared" si="17"/>
        <v>1</v>
      </c>
      <c r="AM114" s="38">
        <f t="shared" si="16"/>
        <v>1</v>
      </c>
      <c r="AN114" s="71" t="s">
        <v>2113</v>
      </c>
      <c r="AQ114" s="2">
        <f t="shared" si="18"/>
        <v>1</v>
      </c>
      <c r="AR114" s="2" t="str">
        <f t="shared" si="19"/>
        <v>QQQ</v>
      </c>
      <c r="AU114" s="2">
        <v>1</v>
      </c>
      <c r="AV114" s="2">
        <v>4</v>
      </c>
      <c r="AY114" s="97">
        <f t="shared" si="20"/>
        <v>7.1428571428571425E-2</v>
      </c>
      <c r="AZ114">
        <f t="shared" si="21"/>
        <v>4</v>
      </c>
    </row>
    <row r="115" spans="2:52">
      <c r="B115" s="59" t="s">
        <v>582</v>
      </c>
      <c r="C115" s="59" t="s">
        <v>583</v>
      </c>
      <c r="D115" s="59">
        <v>38620</v>
      </c>
      <c r="E115" s="35">
        <v>0</v>
      </c>
      <c r="F115" s="35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0</v>
      </c>
      <c r="AH115" s="35">
        <v>0</v>
      </c>
      <c r="AI115" s="35">
        <v>0</v>
      </c>
      <c r="AJ115" s="35">
        <v>0</v>
      </c>
      <c r="AK115" s="36">
        <f t="shared" si="15"/>
        <v>0</v>
      </c>
      <c r="AL115" s="37">
        <f t="shared" si="17"/>
        <v>0</v>
      </c>
      <c r="AM115" s="38">
        <f t="shared" si="16"/>
        <v>0</v>
      </c>
      <c r="AN115" s="71" t="s">
        <v>2115</v>
      </c>
      <c r="AQ115" s="2">
        <f t="shared" si="18"/>
        <v>0</v>
      </c>
      <c r="AR115" s="2">
        <f t="shared" si="19"/>
        <v>3</v>
      </c>
      <c r="AU115" s="2">
        <v>1</v>
      </c>
      <c r="AV115" s="2">
        <v>4</v>
      </c>
      <c r="AY115" s="97">
        <f t="shared" si="20"/>
        <v>7.1428571428571425E-2</v>
      </c>
      <c r="AZ115">
        <f t="shared" si="21"/>
        <v>4</v>
      </c>
    </row>
    <row r="116" spans="2:52">
      <c r="B116" s="59" t="s">
        <v>584</v>
      </c>
      <c r="C116" s="59" t="s">
        <v>585</v>
      </c>
      <c r="D116" s="59">
        <v>38620</v>
      </c>
      <c r="E116" s="35">
        <v>0</v>
      </c>
      <c r="F116" s="35">
        <v>0</v>
      </c>
      <c r="G116" s="63">
        <v>0</v>
      </c>
      <c r="H116" s="63">
        <v>0</v>
      </c>
      <c r="I116" s="63">
        <v>0</v>
      </c>
      <c r="J116" s="63">
        <v>0</v>
      </c>
      <c r="K116" s="63">
        <v>0</v>
      </c>
      <c r="L116" s="63">
        <v>0</v>
      </c>
      <c r="M116" s="63">
        <v>0</v>
      </c>
      <c r="N116" s="35">
        <v>0</v>
      </c>
      <c r="O116" s="35">
        <v>0</v>
      </c>
      <c r="P116" s="35">
        <v>1</v>
      </c>
      <c r="Q116" s="35">
        <v>1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1</v>
      </c>
      <c r="X116" s="35">
        <v>1</v>
      </c>
      <c r="Y116" s="35">
        <v>0</v>
      </c>
      <c r="Z116" s="35">
        <v>0</v>
      </c>
      <c r="AA116" s="35">
        <v>0</v>
      </c>
      <c r="AB116" s="35">
        <v>0</v>
      </c>
      <c r="AC116" s="35">
        <v>0</v>
      </c>
      <c r="AD116" s="35">
        <v>0</v>
      </c>
      <c r="AE116" s="35">
        <v>0</v>
      </c>
      <c r="AF116" s="35">
        <v>0</v>
      </c>
      <c r="AG116" s="35">
        <v>1</v>
      </c>
      <c r="AH116" s="35">
        <v>0</v>
      </c>
      <c r="AI116" s="35">
        <v>0</v>
      </c>
      <c r="AJ116" s="35">
        <v>0</v>
      </c>
      <c r="AK116" s="36">
        <f t="shared" si="15"/>
        <v>5</v>
      </c>
      <c r="AL116" s="37">
        <f t="shared" si="17"/>
        <v>1</v>
      </c>
      <c r="AM116" s="38">
        <f t="shared" si="16"/>
        <v>5</v>
      </c>
      <c r="AN116" s="71" t="s">
        <v>2117</v>
      </c>
      <c r="AQ116" s="2">
        <f t="shared" si="18"/>
        <v>5</v>
      </c>
      <c r="AR116" s="2">
        <f t="shared" si="19"/>
        <v>4</v>
      </c>
      <c r="AU116" s="2">
        <v>2</v>
      </c>
      <c r="AV116" s="2">
        <v>1.667</v>
      </c>
      <c r="AY116" s="97">
        <f t="shared" si="20"/>
        <v>0.14285714285714285</v>
      </c>
      <c r="AZ116">
        <f t="shared" si="21"/>
        <v>1.667</v>
      </c>
    </row>
    <row r="117" spans="2:52">
      <c r="B117" s="59" t="s">
        <v>586</v>
      </c>
      <c r="C117" s="59" t="s">
        <v>587</v>
      </c>
      <c r="D117" s="59">
        <v>38620</v>
      </c>
      <c r="E117" s="35">
        <v>0</v>
      </c>
      <c r="F117" s="35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0</v>
      </c>
      <c r="N117" s="35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5">
        <v>0</v>
      </c>
      <c r="AK117" s="36">
        <f t="shared" si="15"/>
        <v>0</v>
      </c>
      <c r="AL117" s="37">
        <f t="shared" si="17"/>
        <v>0</v>
      </c>
      <c r="AM117" s="38">
        <f t="shared" si="16"/>
        <v>0</v>
      </c>
      <c r="AN117" s="71" t="s">
        <v>2114</v>
      </c>
      <c r="AQ117" s="2">
        <f t="shared" si="18"/>
        <v>0</v>
      </c>
      <c r="AR117" s="2">
        <f t="shared" si="19"/>
        <v>3.3330000000000002</v>
      </c>
      <c r="AU117" s="2">
        <v>2</v>
      </c>
      <c r="AV117" s="2">
        <v>2.3330000000000002</v>
      </c>
      <c r="AY117" s="97">
        <f t="shared" si="20"/>
        <v>0.14285714285714285</v>
      </c>
      <c r="AZ117">
        <f t="shared" si="21"/>
        <v>2.3330000000000002</v>
      </c>
    </row>
    <row r="118" spans="2:52">
      <c r="B118" s="59" t="s">
        <v>1643</v>
      </c>
      <c r="C118" s="59" t="s">
        <v>1644</v>
      </c>
      <c r="D118" s="59">
        <v>38620</v>
      </c>
      <c r="E118" s="35">
        <v>0</v>
      </c>
      <c r="F118" s="35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0</v>
      </c>
      <c r="N118" s="35">
        <v>0</v>
      </c>
      <c r="O118" s="35">
        <v>0</v>
      </c>
      <c r="P118" s="35">
        <v>0</v>
      </c>
      <c r="Q118" s="35">
        <v>1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1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5">
        <v>0</v>
      </c>
      <c r="AK118" s="36">
        <f t="shared" si="15"/>
        <v>2</v>
      </c>
      <c r="AL118" s="37">
        <f t="shared" si="17"/>
        <v>1</v>
      </c>
      <c r="AM118" s="38">
        <f t="shared" si="16"/>
        <v>2</v>
      </c>
      <c r="AN118" s="71" t="s">
        <v>2115</v>
      </c>
      <c r="AQ118" s="2">
        <f t="shared" si="18"/>
        <v>2</v>
      </c>
      <c r="AR118" s="2">
        <f t="shared" si="19"/>
        <v>3</v>
      </c>
      <c r="AU118" s="2">
        <v>2</v>
      </c>
      <c r="AV118" s="2">
        <v>2.3330000000000002</v>
      </c>
      <c r="AY118" s="97">
        <f t="shared" si="20"/>
        <v>0.14285714285714285</v>
      </c>
      <c r="AZ118">
        <f t="shared" si="21"/>
        <v>2.3330000000000002</v>
      </c>
    </row>
    <row r="119" spans="2:52">
      <c r="B119" s="59" t="s">
        <v>588</v>
      </c>
      <c r="C119" s="59" t="s">
        <v>589</v>
      </c>
      <c r="D119" s="59">
        <v>38620</v>
      </c>
      <c r="E119" s="35">
        <v>0</v>
      </c>
      <c r="F119" s="35">
        <v>0</v>
      </c>
      <c r="G119" s="63">
        <v>0</v>
      </c>
      <c r="H119" s="63">
        <v>0</v>
      </c>
      <c r="I119" s="63">
        <v>1</v>
      </c>
      <c r="J119" s="63">
        <v>0</v>
      </c>
      <c r="K119" s="63">
        <v>0</v>
      </c>
      <c r="L119" s="63">
        <v>0</v>
      </c>
      <c r="M119" s="63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5">
        <v>0</v>
      </c>
      <c r="AJ119" s="35">
        <v>0</v>
      </c>
      <c r="AK119" s="36">
        <f t="shared" si="15"/>
        <v>1</v>
      </c>
      <c r="AL119" s="37">
        <f t="shared" si="17"/>
        <v>1</v>
      </c>
      <c r="AM119" s="38">
        <f t="shared" si="16"/>
        <v>1</v>
      </c>
      <c r="AN119" s="71" t="s">
        <v>2121</v>
      </c>
      <c r="AQ119" s="2">
        <f t="shared" si="18"/>
        <v>1</v>
      </c>
      <c r="AR119" s="2" t="str">
        <f t="shared" si="19"/>
        <v>WWW</v>
      </c>
      <c r="AU119" s="2">
        <v>2</v>
      </c>
      <c r="AV119" s="2">
        <v>2.6669999999999998</v>
      </c>
      <c r="AY119" s="97">
        <f t="shared" si="20"/>
        <v>0.14285714285714285</v>
      </c>
      <c r="AZ119">
        <f t="shared" si="21"/>
        <v>2.6669999999999998</v>
      </c>
    </row>
    <row r="120" spans="2:52">
      <c r="B120" s="59" t="s">
        <v>1645</v>
      </c>
      <c r="C120" s="59" t="s">
        <v>1646</v>
      </c>
      <c r="D120" s="59">
        <v>38620</v>
      </c>
      <c r="E120" s="35">
        <v>0</v>
      </c>
      <c r="F120" s="35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35">
        <v>0</v>
      </c>
      <c r="O120" s="35">
        <v>1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1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1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5">
        <v>0</v>
      </c>
      <c r="AK120" s="36">
        <f t="shared" ref="AK120:AK151" si="22">SUM(E120:AJ120)</f>
        <v>3</v>
      </c>
      <c r="AL120" s="37">
        <f t="shared" si="17"/>
        <v>1</v>
      </c>
      <c r="AM120" s="38">
        <f t="shared" ref="AM120:AM151" si="23">SUMPRODUCT($E$20:$AJ$20,E120:AJ120)</f>
        <v>3</v>
      </c>
      <c r="AN120" s="71" t="s">
        <v>2117</v>
      </c>
      <c r="AQ120" s="2">
        <f t="shared" si="18"/>
        <v>3</v>
      </c>
      <c r="AR120" s="2">
        <f t="shared" si="19"/>
        <v>4</v>
      </c>
      <c r="AU120" s="2">
        <v>2</v>
      </c>
      <c r="AV120" s="2">
        <v>3</v>
      </c>
      <c r="AY120" s="97">
        <f t="shared" si="20"/>
        <v>0.14285714285714285</v>
      </c>
      <c r="AZ120">
        <f t="shared" si="21"/>
        <v>3</v>
      </c>
    </row>
    <row r="121" spans="2:52">
      <c r="B121" s="59" t="s">
        <v>590</v>
      </c>
      <c r="C121" s="59" t="s">
        <v>591</v>
      </c>
      <c r="D121" s="59">
        <v>38620</v>
      </c>
      <c r="E121" s="35">
        <v>0</v>
      </c>
      <c r="F121" s="35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3">
        <v>0</v>
      </c>
      <c r="N121" s="35">
        <v>0</v>
      </c>
      <c r="O121" s="35">
        <v>1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1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1</v>
      </c>
      <c r="AH121" s="35">
        <v>0</v>
      </c>
      <c r="AI121" s="35">
        <v>0</v>
      </c>
      <c r="AJ121" s="35">
        <v>0</v>
      </c>
      <c r="AK121" s="36">
        <f t="shared" si="22"/>
        <v>3</v>
      </c>
      <c r="AL121" s="37">
        <f t="shared" si="17"/>
        <v>1</v>
      </c>
      <c r="AM121" s="38">
        <f t="shared" si="23"/>
        <v>3</v>
      </c>
      <c r="AN121" s="71" t="s">
        <v>2117</v>
      </c>
      <c r="AQ121" s="2">
        <f t="shared" si="18"/>
        <v>3</v>
      </c>
      <c r="AR121" s="2">
        <f t="shared" si="19"/>
        <v>4</v>
      </c>
      <c r="AU121" s="2">
        <v>2</v>
      </c>
      <c r="AV121" s="2">
        <v>3</v>
      </c>
      <c r="AY121" s="97">
        <f t="shared" si="20"/>
        <v>0.14285714285714285</v>
      </c>
      <c r="AZ121">
        <f t="shared" si="21"/>
        <v>3</v>
      </c>
    </row>
    <row r="122" spans="2:52">
      <c r="B122" s="59" t="s">
        <v>592</v>
      </c>
      <c r="C122" s="59" t="s">
        <v>593</v>
      </c>
      <c r="D122" s="59">
        <v>38620</v>
      </c>
      <c r="E122" s="35">
        <v>0</v>
      </c>
      <c r="F122" s="35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3">
        <v>0</v>
      </c>
      <c r="N122" s="35">
        <v>0</v>
      </c>
      <c r="O122" s="35">
        <v>1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1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5">
        <v>0</v>
      </c>
      <c r="AK122" s="36">
        <f t="shared" si="22"/>
        <v>2</v>
      </c>
      <c r="AL122" s="37">
        <f t="shared" si="17"/>
        <v>1</v>
      </c>
      <c r="AM122" s="38">
        <f t="shared" si="23"/>
        <v>2</v>
      </c>
      <c r="AN122" s="71" t="s">
        <v>2114</v>
      </c>
      <c r="AQ122" s="2">
        <f t="shared" si="18"/>
        <v>2</v>
      </c>
      <c r="AR122" s="2">
        <f t="shared" si="19"/>
        <v>3.3330000000000002</v>
      </c>
      <c r="AU122" s="2">
        <v>2</v>
      </c>
      <c r="AV122" s="2">
        <v>3.3330000000000002</v>
      </c>
      <c r="AY122" s="97">
        <f t="shared" si="20"/>
        <v>0.14285714285714285</v>
      </c>
      <c r="AZ122">
        <f t="shared" si="21"/>
        <v>3.3330000000000002</v>
      </c>
    </row>
    <row r="123" spans="2:52">
      <c r="B123" s="59" t="s">
        <v>594</v>
      </c>
      <c r="C123" s="59" t="s">
        <v>595</v>
      </c>
      <c r="D123" s="59">
        <v>38620</v>
      </c>
      <c r="E123" s="35">
        <v>0</v>
      </c>
      <c r="F123" s="35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1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1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5">
        <v>0</v>
      </c>
      <c r="AK123" s="36">
        <f t="shared" si="22"/>
        <v>2</v>
      </c>
      <c r="AL123" s="37">
        <f t="shared" si="17"/>
        <v>1</v>
      </c>
      <c r="AM123" s="38">
        <f t="shared" si="23"/>
        <v>2</v>
      </c>
      <c r="AN123" s="71" t="s">
        <v>2114</v>
      </c>
      <c r="AQ123" s="2">
        <f t="shared" si="18"/>
        <v>2</v>
      </c>
      <c r="AR123" s="2">
        <f t="shared" si="19"/>
        <v>3.3330000000000002</v>
      </c>
      <c r="AU123" s="2">
        <v>2</v>
      </c>
      <c r="AV123" s="2">
        <v>3.3330000000000002</v>
      </c>
      <c r="AY123" s="97">
        <f t="shared" si="20"/>
        <v>0.14285714285714285</v>
      </c>
      <c r="AZ123">
        <f t="shared" si="21"/>
        <v>3.3330000000000002</v>
      </c>
    </row>
    <row r="124" spans="2:52">
      <c r="B124" s="59" t="s">
        <v>596</v>
      </c>
      <c r="C124" s="59" t="s">
        <v>597</v>
      </c>
      <c r="D124" s="59">
        <v>38620</v>
      </c>
      <c r="E124" s="35">
        <v>0</v>
      </c>
      <c r="F124" s="35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63">
        <v>0</v>
      </c>
      <c r="N124" s="35">
        <v>0</v>
      </c>
      <c r="O124" s="35">
        <v>0</v>
      </c>
      <c r="P124" s="35">
        <v>0</v>
      </c>
      <c r="Q124" s="35">
        <v>1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5">
        <v>0</v>
      </c>
      <c r="AK124" s="36">
        <f t="shared" si="22"/>
        <v>1</v>
      </c>
      <c r="AL124" s="37">
        <f t="shared" si="17"/>
        <v>1</v>
      </c>
      <c r="AM124" s="38">
        <f t="shared" si="23"/>
        <v>1</v>
      </c>
      <c r="AN124" s="71" t="s">
        <v>2115</v>
      </c>
      <c r="AQ124" s="2">
        <f t="shared" si="18"/>
        <v>1</v>
      </c>
      <c r="AR124" s="2">
        <f t="shared" si="19"/>
        <v>3</v>
      </c>
      <c r="AU124" s="2">
        <v>2</v>
      </c>
      <c r="AV124" s="2">
        <v>3.3330000000000002</v>
      </c>
      <c r="AY124" s="97">
        <f t="shared" si="20"/>
        <v>0.14285714285714285</v>
      </c>
      <c r="AZ124">
        <f t="shared" si="21"/>
        <v>3.3330000000000002</v>
      </c>
    </row>
    <row r="125" spans="2:52">
      <c r="B125" s="59" t="s">
        <v>598</v>
      </c>
      <c r="C125" s="59" t="s">
        <v>599</v>
      </c>
      <c r="D125" s="59">
        <v>38620</v>
      </c>
      <c r="E125" s="35">
        <v>0</v>
      </c>
      <c r="F125" s="35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1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0</v>
      </c>
      <c r="AJ125" s="35">
        <v>0</v>
      </c>
      <c r="AK125" s="36">
        <f t="shared" si="22"/>
        <v>1</v>
      </c>
      <c r="AL125" s="37">
        <f t="shared" si="17"/>
        <v>1</v>
      </c>
      <c r="AM125" s="38">
        <f t="shared" si="23"/>
        <v>1</v>
      </c>
      <c r="AN125" s="71" t="s">
        <v>2116</v>
      </c>
      <c r="AQ125" s="2">
        <f t="shared" si="18"/>
        <v>1</v>
      </c>
      <c r="AR125" s="2">
        <f t="shared" si="19"/>
        <v>2.6669999999999998</v>
      </c>
      <c r="AU125" s="2">
        <v>2</v>
      </c>
      <c r="AV125" s="2">
        <v>3.3330000000000002</v>
      </c>
      <c r="AY125" s="97">
        <f t="shared" si="20"/>
        <v>0.14285714285714285</v>
      </c>
      <c r="AZ125">
        <f t="shared" si="21"/>
        <v>3.3330000000000002</v>
      </c>
    </row>
    <row r="126" spans="2:52">
      <c r="B126" s="59" t="s">
        <v>600</v>
      </c>
      <c r="C126" s="59" t="s">
        <v>601</v>
      </c>
      <c r="D126" s="59">
        <v>38620</v>
      </c>
      <c r="E126" s="35">
        <v>0</v>
      </c>
      <c r="F126" s="35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5">
        <v>0</v>
      </c>
      <c r="AJ126" s="35">
        <v>0</v>
      </c>
      <c r="AK126" s="36">
        <f t="shared" si="22"/>
        <v>0</v>
      </c>
      <c r="AL126" s="37">
        <f t="shared" si="17"/>
        <v>0</v>
      </c>
      <c r="AM126" s="38">
        <f t="shared" si="23"/>
        <v>0</v>
      </c>
      <c r="AN126" s="71" t="s">
        <v>2113</v>
      </c>
      <c r="AQ126" s="2">
        <f t="shared" si="18"/>
        <v>0</v>
      </c>
      <c r="AR126" s="2" t="str">
        <f t="shared" si="19"/>
        <v>QQQ</v>
      </c>
      <c r="AU126" s="2">
        <v>2</v>
      </c>
      <c r="AV126" s="2">
        <v>3.3330000000000002</v>
      </c>
      <c r="AY126" s="97">
        <f t="shared" si="20"/>
        <v>0.14285714285714285</v>
      </c>
      <c r="AZ126">
        <f t="shared" si="21"/>
        <v>3.3330000000000002</v>
      </c>
    </row>
    <row r="127" spans="2:52">
      <c r="B127" s="59" t="s">
        <v>602</v>
      </c>
      <c r="C127" s="59" t="s">
        <v>603</v>
      </c>
      <c r="D127" s="59">
        <v>38620</v>
      </c>
      <c r="E127" s="35">
        <v>0</v>
      </c>
      <c r="F127" s="35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5">
        <v>0</v>
      </c>
      <c r="AJ127" s="35">
        <v>0</v>
      </c>
      <c r="AK127" s="36">
        <f t="shared" si="22"/>
        <v>0</v>
      </c>
      <c r="AL127" s="37">
        <f t="shared" si="17"/>
        <v>0</v>
      </c>
      <c r="AM127" s="38">
        <f t="shared" si="23"/>
        <v>0</v>
      </c>
      <c r="AN127" s="71" t="s">
        <v>2120</v>
      </c>
      <c r="AQ127" s="2">
        <f t="shared" si="18"/>
        <v>0</v>
      </c>
      <c r="AR127" s="2">
        <f t="shared" si="19"/>
        <v>3.6669999999999998</v>
      </c>
      <c r="AU127" s="2">
        <v>2</v>
      </c>
      <c r="AV127" s="2">
        <v>3.3330000000000002</v>
      </c>
      <c r="AY127" s="97">
        <f t="shared" si="20"/>
        <v>0.14285714285714285</v>
      </c>
      <c r="AZ127">
        <f t="shared" si="21"/>
        <v>3.3330000000000002</v>
      </c>
    </row>
    <row r="128" spans="2:52">
      <c r="B128" s="59" t="s">
        <v>604</v>
      </c>
      <c r="C128" s="59" t="s">
        <v>605</v>
      </c>
      <c r="D128" s="59">
        <v>38620</v>
      </c>
      <c r="E128" s="35">
        <v>0</v>
      </c>
      <c r="F128" s="35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3">
        <v>0</v>
      </c>
      <c r="N128" s="35">
        <v>0</v>
      </c>
      <c r="O128" s="35">
        <v>0</v>
      </c>
      <c r="P128" s="35">
        <v>1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1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5">
        <v>0</v>
      </c>
      <c r="AK128" s="36">
        <f t="shared" si="22"/>
        <v>2</v>
      </c>
      <c r="AL128" s="37">
        <f t="shared" si="17"/>
        <v>1</v>
      </c>
      <c r="AM128" s="38">
        <f t="shared" si="23"/>
        <v>2</v>
      </c>
      <c r="AN128" s="71" t="s">
        <v>2114</v>
      </c>
      <c r="AQ128" s="2">
        <f t="shared" si="18"/>
        <v>2</v>
      </c>
      <c r="AR128" s="2">
        <f t="shared" si="19"/>
        <v>3.3330000000000002</v>
      </c>
      <c r="AU128" s="2">
        <v>2</v>
      </c>
      <c r="AV128" s="2">
        <v>3.6669999999999998</v>
      </c>
      <c r="AY128" s="97">
        <f t="shared" si="20"/>
        <v>0.14285714285714285</v>
      </c>
      <c r="AZ128">
        <f t="shared" si="21"/>
        <v>3.6669999999999998</v>
      </c>
    </row>
    <row r="129" spans="2:52">
      <c r="B129" s="59" t="s">
        <v>606</v>
      </c>
      <c r="C129" s="59" t="s">
        <v>607</v>
      </c>
      <c r="D129" s="59">
        <v>38620</v>
      </c>
      <c r="E129" s="35">
        <v>0</v>
      </c>
      <c r="F129" s="35">
        <v>0</v>
      </c>
      <c r="G129" s="63">
        <v>0</v>
      </c>
      <c r="H129" s="63">
        <v>0</v>
      </c>
      <c r="I129" s="63">
        <v>0</v>
      </c>
      <c r="J129" s="63">
        <v>0</v>
      </c>
      <c r="K129" s="63">
        <v>0</v>
      </c>
      <c r="L129" s="63">
        <v>0</v>
      </c>
      <c r="M129" s="63">
        <v>0</v>
      </c>
      <c r="N129" s="35">
        <v>0</v>
      </c>
      <c r="O129" s="35">
        <v>0</v>
      </c>
      <c r="P129" s="35">
        <v>0</v>
      </c>
      <c r="Q129" s="35">
        <v>0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0</v>
      </c>
      <c r="X129" s="35">
        <v>0</v>
      </c>
      <c r="Y129" s="35">
        <v>0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5">
        <v>0</v>
      </c>
      <c r="AK129" s="36">
        <f t="shared" si="22"/>
        <v>0</v>
      </c>
      <c r="AL129" s="37">
        <f t="shared" si="17"/>
        <v>0</v>
      </c>
      <c r="AM129" s="38">
        <f t="shared" si="23"/>
        <v>0</v>
      </c>
      <c r="AN129" s="71" t="s">
        <v>2113</v>
      </c>
      <c r="AQ129" s="2">
        <f t="shared" si="18"/>
        <v>0</v>
      </c>
      <c r="AR129" s="2" t="str">
        <f t="shared" si="19"/>
        <v>QQQ</v>
      </c>
      <c r="AU129" s="2">
        <v>2</v>
      </c>
      <c r="AV129" s="2">
        <v>3.6669999999999998</v>
      </c>
      <c r="AY129" s="97">
        <f t="shared" si="20"/>
        <v>0.14285714285714285</v>
      </c>
      <c r="AZ129">
        <f t="shared" si="21"/>
        <v>3.6669999999999998</v>
      </c>
    </row>
    <row r="130" spans="2:52">
      <c r="B130" s="59" t="s">
        <v>608</v>
      </c>
      <c r="C130" s="59" t="s">
        <v>609</v>
      </c>
      <c r="D130" s="59">
        <v>38620</v>
      </c>
      <c r="E130" s="35">
        <v>0</v>
      </c>
      <c r="F130" s="35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5">
        <v>0</v>
      </c>
      <c r="AK130" s="36">
        <f t="shared" si="22"/>
        <v>0</v>
      </c>
      <c r="AL130" s="37">
        <f t="shared" si="17"/>
        <v>0</v>
      </c>
      <c r="AM130" s="38">
        <f t="shared" si="23"/>
        <v>0</v>
      </c>
      <c r="AN130" s="71" t="s">
        <v>2113</v>
      </c>
      <c r="AQ130" s="2">
        <f t="shared" si="18"/>
        <v>0</v>
      </c>
      <c r="AR130" s="2" t="str">
        <f t="shared" si="19"/>
        <v>QQQ</v>
      </c>
      <c r="AU130" s="2">
        <v>2</v>
      </c>
      <c r="AV130" s="2">
        <v>3.6669999999999998</v>
      </c>
      <c r="AY130" s="97">
        <f t="shared" si="20"/>
        <v>0.14285714285714285</v>
      </c>
      <c r="AZ130">
        <f t="shared" si="21"/>
        <v>3.6669999999999998</v>
      </c>
    </row>
    <row r="131" spans="2:52">
      <c r="B131" s="59" t="s">
        <v>610</v>
      </c>
      <c r="C131" s="59" t="s">
        <v>611</v>
      </c>
      <c r="D131" s="59">
        <v>38620</v>
      </c>
      <c r="E131" s="35">
        <v>0</v>
      </c>
      <c r="F131" s="35">
        <v>0</v>
      </c>
      <c r="G131" s="63">
        <v>0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63">
        <v>0</v>
      </c>
      <c r="N131" s="35">
        <v>0</v>
      </c>
      <c r="O131" s="35">
        <v>1</v>
      </c>
      <c r="P131" s="35">
        <v>0</v>
      </c>
      <c r="Q131" s="35">
        <v>1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1</v>
      </c>
      <c r="Y131" s="35">
        <v>0</v>
      </c>
      <c r="Z131" s="35">
        <v>0</v>
      </c>
      <c r="AA131" s="35">
        <v>0</v>
      </c>
      <c r="AB131" s="35">
        <v>0</v>
      </c>
      <c r="AC131" s="35">
        <v>1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5">
        <v>0</v>
      </c>
      <c r="AK131" s="36">
        <f t="shared" si="22"/>
        <v>4</v>
      </c>
      <c r="AL131" s="37">
        <f t="shared" si="17"/>
        <v>1</v>
      </c>
      <c r="AM131" s="38">
        <f t="shared" si="23"/>
        <v>4</v>
      </c>
      <c r="AN131" s="71" t="s">
        <v>2115</v>
      </c>
      <c r="AQ131" s="2">
        <f t="shared" si="18"/>
        <v>4</v>
      </c>
      <c r="AR131" s="2">
        <f t="shared" si="19"/>
        <v>3</v>
      </c>
      <c r="AU131" s="2">
        <v>2</v>
      </c>
      <c r="AV131" s="2">
        <v>3.6669999999999998</v>
      </c>
      <c r="AY131" s="97">
        <f t="shared" si="20"/>
        <v>0.14285714285714285</v>
      </c>
      <c r="AZ131">
        <f t="shared" si="21"/>
        <v>3.6669999999999998</v>
      </c>
    </row>
    <row r="132" spans="2:52">
      <c r="B132" s="59" t="s">
        <v>612</v>
      </c>
      <c r="C132" s="59" t="s">
        <v>613</v>
      </c>
      <c r="D132" s="59">
        <v>38620</v>
      </c>
      <c r="E132" s="35">
        <v>0</v>
      </c>
      <c r="F132" s="35">
        <v>0</v>
      </c>
      <c r="G132" s="63">
        <v>0</v>
      </c>
      <c r="H132" s="63">
        <v>0</v>
      </c>
      <c r="I132" s="63">
        <v>1</v>
      </c>
      <c r="J132" s="63">
        <v>1</v>
      </c>
      <c r="K132" s="63">
        <v>0</v>
      </c>
      <c r="L132" s="63">
        <v>0</v>
      </c>
      <c r="M132" s="63">
        <v>0</v>
      </c>
      <c r="N132" s="35">
        <v>0</v>
      </c>
      <c r="O132" s="35">
        <v>0</v>
      </c>
      <c r="P132" s="35">
        <v>1</v>
      </c>
      <c r="Q132" s="35">
        <v>1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1</v>
      </c>
      <c r="Y132" s="35">
        <v>0</v>
      </c>
      <c r="Z132" s="35">
        <v>0</v>
      </c>
      <c r="AA132" s="35">
        <v>1</v>
      </c>
      <c r="AB132" s="35">
        <v>0</v>
      </c>
      <c r="AC132" s="35">
        <v>0</v>
      </c>
      <c r="AD132" s="35">
        <v>0</v>
      </c>
      <c r="AE132" s="35">
        <v>1</v>
      </c>
      <c r="AF132" s="35">
        <v>0</v>
      </c>
      <c r="AG132" s="35">
        <v>0</v>
      </c>
      <c r="AH132" s="35">
        <v>0</v>
      </c>
      <c r="AI132" s="35">
        <v>0</v>
      </c>
      <c r="AJ132" s="35">
        <v>0</v>
      </c>
      <c r="AK132" s="36">
        <f t="shared" si="22"/>
        <v>7</v>
      </c>
      <c r="AL132" s="37">
        <f t="shared" si="17"/>
        <v>1</v>
      </c>
      <c r="AM132" s="38">
        <f t="shared" si="23"/>
        <v>7</v>
      </c>
      <c r="AN132" s="71" t="s">
        <v>2114</v>
      </c>
      <c r="AQ132" s="2">
        <f t="shared" si="18"/>
        <v>7</v>
      </c>
      <c r="AR132" s="2">
        <f t="shared" si="19"/>
        <v>3.3330000000000002</v>
      </c>
      <c r="AU132" s="2">
        <v>2</v>
      </c>
      <c r="AV132" s="2">
        <v>3.6669999999999998</v>
      </c>
      <c r="AY132" s="97">
        <f t="shared" si="20"/>
        <v>0.14285714285714285</v>
      </c>
      <c r="AZ132">
        <f t="shared" si="21"/>
        <v>3.6669999999999998</v>
      </c>
    </row>
    <row r="133" spans="2:52">
      <c r="B133" s="59" t="s">
        <v>392</v>
      </c>
      <c r="C133" s="59" t="s">
        <v>393</v>
      </c>
      <c r="D133" s="59">
        <v>38620</v>
      </c>
      <c r="E133" s="35">
        <v>0</v>
      </c>
      <c r="F133" s="35">
        <v>0</v>
      </c>
      <c r="G133" s="63">
        <v>1</v>
      </c>
      <c r="H133" s="63">
        <v>1</v>
      </c>
      <c r="I133" s="63">
        <v>1</v>
      </c>
      <c r="J133" s="63">
        <v>1</v>
      </c>
      <c r="K133" s="63">
        <v>0</v>
      </c>
      <c r="L133" s="63">
        <v>0</v>
      </c>
      <c r="M133" s="63">
        <v>1</v>
      </c>
      <c r="N133" s="35">
        <v>0</v>
      </c>
      <c r="O133" s="35">
        <v>1</v>
      </c>
      <c r="P133" s="35">
        <v>1</v>
      </c>
      <c r="Q133" s="35">
        <v>0</v>
      </c>
      <c r="R133" s="35">
        <v>0</v>
      </c>
      <c r="S133" s="35">
        <v>0</v>
      </c>
      <c r="T133" s="35">
        <v>1</v>
      </c>
      <c r="U133" s="35">
        <v>0</v>
      </c>
      <c r="V133" s="35">
        <v>1</v>
      </c>
      <c r="W133" s="35">
        <v>1</v>
      </c>
      <c r="X133" s="35">
        <v>1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1</v>
      </c>
      <c r="AH133" s="35">
        <v>0</v>
      </c>
      <c r="AI133" s="35">
        <v>0</v>
      </c>
      <c r="AJ133" s="35">
        <v>0</v>
      </c>
      <c r="AK133" s="36">
        <f t="shared" si="22"/>
        <v>12</v>
      </c>
      <c r="AL133" s="37">
        <f t="shared" si="17"/>
        <v>1</v>
      </c>
      <c r="AM133" s="38">
        <f t="shared" si="23"/>
        <v>12</v>
      </c>
      <c r="AN133" s="71" t="s">
        <v>2115</v>
      </c>
      <c r="AQ133" s="2">
        <f t="shared" si="18"/>
        <v>12</v>
      </c>
      <c r="AR133" s="2">
        <f t="shared" si="19"/>
        <v>3</v>
      </c>
      <c r="AU133" s="2">
        <v>2</v>
      </c>
      <c r="AV133" s="2">
        <v>4</v>
      </c>
      <c r="AY133" s="97">
        <f t="shared" si="20"/>
        <v>0.14285714285714285</v>
      </c>
      <c r="AZ133">
        <f t="shared" si="21"/>
        <v>4</v>
      </c>
    </row>
    <row r="134" spans="2:52">
      <c r="B134" s="59" t="s">
        <v>614</v>
      </c>
      <c r="C134" s="59" t="s">
        <v>615</v>
      </c>
      <c r="D134" s="59">
        <v>38620</v>
      </c>
      <c r="E134" s="35">
        <v>0</v>
      </c>
      <c r="F134" s="35">
        <v>0</v>
      </c>
      <c r="G134" s="63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3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5">
        <v>0</v>
      </c>
      <c r="AK134" s="36">
        <f t="shared" si="22"/>
        <v>0</v>
      </c>
      <c r="AL134" s="37">
        <f t="shared" si="17"/>
        <v>0</v>
      </c>
      <c r="AM134" s="38">
        <f t="shared" si="23"/>
        <v>0</v>
      </c>
      <c r="AN134" s="71" t="s">
        <v>2120</v>
      </c>
      <c r="AQ134" s="2">
        <f t="shared" si="18"/>
        <v>0</v>
      </c>
      <c r="AR134" s="2">
        <f t="shared" si="19"/>
        <v>3.6669999999999998</v>
      </c>
      <c r="AU134" s="2">
        <v>2</v>
      </c>
      <c r="AV134" s="2">
        <v>4</v>
      </c>
      <c r="AY134" s="97">
        <f t="shared" si="20"/>
        <v>0.14285714285714285</v>
      </c>
      <c r="AZ134">
        <f t="shared" si="21"/>
        <v>4</v>
      </c>
    </row>
    <row r="135" spans="2:52">
      <c r="B135" s="59" t="s">
        <v>1647</v>
      </c>
      <c r="C135" s="59" t="s">
        <v>1648</v>
      </c>
      <c r="D135" s="59">
        <v>38620</v>
      </c>
      <c r="E135" s="35">
        <v>0</v>
      </c>
      <c r="F135" s="35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35">
        <v>0</v>
      </c>
      <c r="O135" s="35">
        <v>1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1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5">
        <v>0</v>
      </c>
      <c r="AJ135" s="35">
        <v>0</v>
      </c>
      <c r="AK135" s="36">
        <f t="shared" si="22"/>
        <v>2</v>
      </c>
      <c r="AL135" s="37">
        <f t="shared" si="17"/>
        <v>1</v>
      </c>
      <c r="AM135" s="38">
        <f t="shared" si="23"/>
        <v>2</v>
      </c>
      <c r="AN135" s="71" t="s">
        <v>2123</v>
      </c>
      <c r="AQ135" s="2">
        <f t="shared" si="18"/>
        <v>2</v>
      </c>
      <c r="AR135" s="2">
        <f t="shared" si="19"/>
        <v>2.3330000000000002</v>
      </c>
      <c r="AU135" s="2">
        <v>3</v>
      </c>
      <c r="AV135" s="2">
        <v>1</v>
      </c>
      <c r="AY135" s="97">
        <f t="shared" si="20"/>
        <v>0.21428571428571427</v>
      </c>
      <c r="AZ135">
        <f t="shared" si="21"/>
        <v>1</v>
      </c>
    </row>
    <row r="136" spans="2:52">
      <c r="B136" s="59" t="s">
        <v>616</v>
      </c>
      <c r="C136" s="59" t="s">
        <v>617</v>
      </c>
      <c r="D136" s="59">
        <v>38620</v>
      </c>
      <c r="E136" s="35">
        <v>0</v>
      </c>
      <c r="F136" s="35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1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5">
        <v>0</v>
      </c>
      <c r="AK136" s="36">
        <f t="shared" si="22"/>
        <v>1</v>
      </c>
      <c r="AL136" s="37">
        <f t="shared" si="17"/>
        <v>1</v>
      </c>
      <c r="AM136" s="38">
        <f t="shared" si="23"/>
        <v>1</v>
      </c>
      <c r="AN136" s="71" t="s">
        <v>2126</v>
      </c>
      <c r="AQ136" s="2">
        <f t="shared" si="18"/>
        <v>1</v>
      </c>
      <c r="AR136" s="2">
        <f t="shared" si="19"/>
        <v>0.66700000000000004</v>
      </c>
      <c r="AU136" s="2">
        <v>3</v>
      </c>
      <c r="AV136" s="2">
        <v>1.333</v>
      </c>
      <c r="AY136" s="97">
        <f t="shared" si="20"/>
        <v>0.21428571428571427</v>
      </c>
      <c r="AZ136">
        <f t="shared" si="21"/>
        <v>1.333</v>
      </c>
    </row>
    <row r="137" spans="2:52">
      <c r="B137" s="59" t="s">
        <v>618</v>
      </c>
      <c r="C137" s="59" t="s">
        <v>619</v>
      </c>
      <c r="D137" s="59">
        <v>38620</v>
      </c>
      <c r="E137" s="35">
        <v>0</v>
      </c>
      <c r="F137" s="35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35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1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5">
        <v>0</v>
      </c>
      <c r="AK137" s="36">
        <f t="shared" si="22"/>
        <v>1</v>
      </c>
      <c r="AL137" s="37">
        <f t="shared" si="17"/>
        <v>1</v>
      </c>
      <c r="AM137" s="38">
        <f t="shared" si="23"/>
        <v>1</v>
      </c>
      <c r="AN137" s="71" t="s">
        <v>2123</v>
      </c>
      <c r="AQ137" s="2">
        <f t="shared" si="18"/>
        <v>1</v>
      </c>
      <c r="AR137" s="2">
        <f t="shared" si="19"/>
        <v>2.3330000000000002</v>
      </c>
      <c r="AU137" s="2">
        <v>3</v>
      </c>
      <c r="AV137" s="2">
        <v>2.6669999999999998</v>
      </c>
      <c r="AY137" s="97">
        <f t="shared" si="20"/>
        <v>0.21428571428571427</v>
      </c>
      <c r="AZ137">
        <f t="shared" si="21"/>
        <v>2.6669999999999998</v>
      </c>
    </row>
    <row r="138" spans="2:52">
      <c r="B138" s="59" t="s">
        <v>620</v>
      </c>
      <c r="C138" s="59" t="s">
        <v>621</v>
      </c>
      <c r="D138" s="59">
        <v>38620</v>
      </c>
      <c r="E138" s="35">
        <v>0</v>
      </c>
      <c r="F138" s="35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1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0</v>
      </c>
      <c r="AJ138" s="35">
        <v>0</v>
      </c>
      <c r="AK138" s="36">
        <f t="shared" si="22"/>
        <v>1</v>
      </c>
      <c r="AL138" s="37">
        <f t="shared" si="17"/>
        <v>1</v>
      </c>
      <c r="AM138" s="38">
        <f t="shared" si="23"/>
        <v>1</v>
      </c>
      <c r="AN138" s="71" t="s">
        <v>2115</v>
      </c>
      <c r="AQ138" s="2">
        <f t="shared" si="18"/>
        <v>1</v>
      </c>
      <c r="AR138" s="2">
        <f t="shared" si="19"/>
        <v>3</v>
      </c>
      <c r="AU138" s="2">
        <v>3</v>
      </c>
      <c r="AV138" s="2">
        <v>2.6669999999999998</v>
      </c>
      <c r="AY138" s="97">
        <f t="shared" si="20"/>
        <v>0.21428571428571427</v>
      </c>
      <c r="AZ138">
        <f t="shared" si="21"/>
        <v>2.6669999999999998</v>
      </c>
    </row>
    <row r="139" spans="2:52">
      <c r="B139" s="59" t="s">
        <v>1649</v>
      </c>
      <c r="C139" s="59" t="s">
        <v>1650</v>
      </c>
      <c r="D139" s="59">
        <v>38620</v>
      </c>
      <c r="E139" s="35">
        <v>0</v>
      </c>
      <c r="F139" s="35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5">
        <v>0</v>
      </c>
      <c r="AJ139" s="35">
        <v>0</v>
      </c>
      <c r="AK139" s="36">
        <f t="shared" si="22"/>
        <v>0</v>
      </c>
      <c r="AL139" s="37">
        <f t="shared" si="17"/>
        <v>0</v>
      </c>
      <c r="AM139" s="38">
        <f t="shared" si="23"/>
        <v>0</v>
      </c>
      <c r="AN139" s="71" t="s">
        <v>2124</v>
      </c>
      <c r="AQ139" s="2">
        <f t="shared" si="18"/>
        <v>0</v>
      </c>
      <c r="AR139" s="2">
        <f t="shared" si="19"/>
        <v>0</v>
      </c>
      <c r="AU139" s="2">
        <v>3</v>
      </c>
      <c r="AV139" s="2">
        <v>2.6669999999999998</v>
      </c>
      <c r="AY139" s="97">
        <f t="shared" si="20"/>
        <v>0.21428571428571427</v>
      </c>
      <c r="AZ139">
        <f t="shared" si="21"/>
        <v>2.6669999999999998</v>
      </c>
    </row>
    <row r="140" spans="2:52">
      <c r="B140" s="59" t="s">
        <v>622</v>
      </c>
      <c r="C140" s="59" t="s">
        <v>623</v>
      </c>
      <c r="D140" s="59">
        <v>38620</v>
      </c>
      <c r="E140" s="35">
        <v>0</v>
      </c>
      <c r="F140" s="35">
        <v>0</v>
      </c>
      <c r="G140" s="63">
        <v>1</v>
      </c>
      <c r="H140" s="63">
        <v>1</v>
      </c>
      <c r="I140" s="63">
        <v>1</v>
      </c>
      <c r="J140" s="63">
        <v>0</v>
      </c>
      <c r="K140" s="63">
        <v>0</v>
      </c>
      <c r="L140" s="63">
        <v>0</v>
      </c>
      <c r="M140" s="63">
        <v>1</v>
      </c>
      <c r="N140" s="35">
        <v>0</v>
      </c>
      <c r="O140" s="35">
        <v>0</v>
      </c>
      <c r="P140" s="35">
        <v>1</v>
      </c>
      <c r="Q140" s="35">
        <v>0</v>
      </c>
      <c r="R140" s="35">
        <v>0</v>
      </c>
      <c r="S140" s="35">
        <v>1</v>
      </c>
      <c r="T140" s="35">
        <v>0</v>
      </c>
      <c r="U140" s="35">
        <v>1</v>
      </c>
      <c r="V140" s="35">
        <v>0</v>
      </c>
      <c r="W140" s="35">
        <v>1</v>
      </c>
      <c r="X140" s="35">
        <v>0</v>
      </c>
      <c r="Y140" s="35">
        <v>0</v>
      </c>
      <c r="Z140" s="35">
        <v>0</v>
      </c>
      <c r="AA140" s="35">
        <v>0</v>
      </c>
      <c r="AB140" s="35">
        <v>1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5">
        <v>0</v>
      </c>
      <c r="AK140" s="36">
        <f t="shared" si="22"/>
        <v>9</v>
      </c>
      <c r="AL140" s="37">
        <f t="shared" si="17"/>
        <v>1</v>
      </c>
      <c r="AM140" s="38">
        <f t="shared" si="23"/>
        <v>9</v>
      </c>
      <c r="AN140" s="71" t="s">
        <v>2120</v>
      </c>
      <c r="AQ140" s="2">
        <f t="shared" si="18"/>
        <v>9</v>
      </c>
      <c r="AR140" s="2">
        <f t="shared" si="19"/>
        <v>3.6669999999999998</v>
      </c>
      <c r="AU140" s="2">
        <v>3</v>
      </c>
      <c r="AV140" s="2">
        <v>3</v>
      </c>
      <c r="AY140" s="97">
        <f t="shared" si="20"/>
        <v>0.21428571428571427</v>
      </c>
      <c r="AZ140">
        <f t="shared" si="21"/>
        <v>3</v>
      </c>
    </row>
    <row r="141" spans="2:52">
      <c r="B141" s="59" t="s">
        <v>1651</v>
      </c>
      <c r="C141" s="59" t="s">
        <v>1652</v>
      </c>
      <c r="D141" s="59">
        <v>38620</v>
      </c>
      <c r="E141" s="35">
        <v>0</v>
      </c>
      <c r="F141" s="35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5">
        <v>0</v>
      </c>
      <c r="AJ141" s="35">
        <v>0</v>
      </c>
      <c r="AK141" s="36">
        <f t="shared" si="22"/>
        <v>0</v>
      </c>
      <c r="AL141" s="37">
        <f t="shared" si="17"/>
        <v>0</v>
      </c>
      <c r="AM141" s="38">
        <f t="shared" si="23"/>
        <v>0</v>
      </c>
      <c r="AN141" s="71" t="s">
        <v>2116</v>
      </c>
      <c r="AQ141" s="2">
        <f t="shared" si="18"/>
        <v>0</v>
      </c>
      <c r="AR141" s="2">
        <f t="shared" si="19"/>
        <v>2.6669999999999998</v>
      </c>
      <c r="AU141" s="2">
        <v>3</v>
      </c>
      <c r="AV141" s="2">
        <v>3</v>
      </c>
      <c r="AY141" s="97">
        <f t="shared" si="20"/>
        <v>0.21428571428571427</v>
      </c>
      <c r="AZ141">
        <f t="shared" si="21"/>
        <v>3</v>
      </c>
    </row>
    <row r="142" spans="2:52">
      <c r="B142" s="59" t="s">
        <v>624</v>
      </c>
      <c r="C142" s="59" t="s">
        <v>625</v>
      </c>
      <c r="D142" s="59">
        <v>38620</v>
      </c>
      <c r="E142" s="35">
        <v>0</v>
      </c>
      <c r="F142" s="35">
        <v>0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3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0</v>
      </c>
      <c r="AH142" s="35">
        <v>0</v>
      </c>
      <c r="AI142" s="35">
        <v>0</v>
      </c>
      <c r="AJ142" s="35">
        <v>0</v>
      </c>
      <c r="AK142" s="36">
        <f t="shared" si="22"/>
        <v>0</v>
      </c>
      <c r="AL142" s="37">
        <f t="shared" si="17"/>
        <v>0</v>
      </c>
      <c r="AM142" s="38">
        <f t="shared" si="23"/>
        <v>0</v>
      </c>
      <c r="AN142" s="71" t="s">
        <v>2115</v>
      </c>
      <c r="AQ142" s="2">
        <f t="shared" si="18"/>
        <v>0</v>
      </c>
      <c r="AR142" s="2">
        <f t="shared" si="19"/>
        <v>3</v>
      </c>
      <c r="AU142" s="2">
        <v>3</v>
      </c>
      <c r="AV142" s="2">
        <v>4</v>
      </c>
      <c r="AY142" s="97">
        <f t="shared" si="20"/>
        <v>0.21428571428571427</v>
      </c>
      <c r="AZ142">
        <f t="shared" si="21"/>
        <v>4</v>
      </c>
    </row>
    <row r="143" spans="2:52">
      <c r="B143" s="59" t="s">
        <v>626</v>
      </c>
      <c r="C143" s="59" t="s">
        <v>627</v>
      </c>
      <c r="D143" s="59">
        <v>38620</v>
      </c>
      <c r="E143" s="35">
        <v>0</v>
      </c>
      <c r="F143" s="35">
        <v>0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3">
        <v>0</v>
      </c>
      <c r="N143" s="35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0</v>
      </c>
      <c r="AJ143" s="35">
        <v>0</v>
      </c>
      <c r="AK143" s="36">
        <f t="shared" si="22"/>
        <v>0</v>
      </c>
      <c r="AL143" s="37">
        <f t="shared" si="17"/>
        <v>0</v>
      </c>
      <c r="AM143" s="38">
        <f t="shared" si="23"/>
        <v>0</v>
      </c>
      <c r="AN143" s="71" t="s">
        <v>2126</v>
      </c>
      <c r="AQ143" s="2">
        <f t="shared" si="18"/>
        <v>0</v>
      </c>
      <c r="AR143" s="2">
        <f t="shared" si="19"/>
        <v>0.66700000000000004</v>
      </c>
      <c r="AU143" s="2">
        <v>3</v>
      </c>
      <c r="AV143" s="2">
        <v>4</v>
      </c>
      <c r="AY143" s="97">
        <f t="shared" si="20"/>
        <v>0.21428571428571427</v>
      </c>
      <c r="AZ143">
        <f t="shared" si="21"/>
        <v>4</v>
      </c>
    </row>
    <row r="144" spans="2:52">
      <c r="B144" s="59" t="s">
        <v>628</v>
      </c>
      <c r="C144" s="59" t="s">
        <v>629</v>
      </c>
      <c r="D144" s="59">
        <v>38620</v>
      </c>
      <c r="E144" s="35">
        <v>0</v>
      </c>
      <c r="F144" s="35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1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1</v>
      </c>
      <c r="AE144" s="35">
        <v>0</v>
      </c>
      <c r="AF144" s="35">
        <v>0</v>
      </c>
      <c r="AG144" s="35">
        <v>0</v>
      </c>
      <c r="AH144" s="35">
        <v>0</v>
      </c>
      <c r="AI144" s="35">
        <v>0</v>
      </c>
      <c r="AJ144" s="35">
        <v>0</v>
      </c>
      <c r="AK144" s="36">
        <f t="shared" si="22"/>
        <v>2</v>
      </c>
      <c r="AL144" s="37">
        <f t="shared" si="17"/>
        <v>1</v>
      </c>
      <c r="AM144" s="38">
        <f t="shared" si="23"/>
        <v>2</v>
      </c>
      <c r="AN144" s="71" t="s">
        <v>2120</v>
      </c>
      <c r="AQ144" s="2">
        <f t="shared" si="18"/>
        <v>2</v>
      </c>
      <c r="AR144" s="2">
        <f t="shared" si="19"/>
        <v>3.6669999999999998</v>
      </c>
      <c r="AU144" s="2">
        <v>3</v>
      </c>
      <c r="AV144" s="2">
        <v>4</v>
      </c>
      <c r="AY144" s="97">
        <f t="shared" si="20"/>
        <v>0.21428571428571427</v>
      </c>
      <c r="AZ144">
        <f t="shared" si="21"/>
        <v>4</v>
      </c>
    </row>
    <row r="145" spans="2:52">
      <c r="B145" s="59" t="s">
        <v>630</v>
      </c>
      <c r="C145" s="59" t="s">
        <v>631</v>
      </c>
      <c r="D145" s="59">
        <v>38620</v>
      </c>
      <c r="E145" s="35">
        <v>0</v>
      </c>
      <c r="F145" s="35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3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5">
        <v>0</v>
      </c>
      <c r="AK145" s="36">
        <f t="shared" si="22"/>
        <v>0</v>
      </c>
      <c r="AL145" s="37">
        <f t="shared" si="17"/>
        <v>0</v>
      </c>
      <c r="AM145" s="38">
        <f t="shared" si="23"/>
        <v>0</v>
      </c>
      <c r="AN145" s="71" t="s">
        <v>2123</v>
      </c>
      <c r="AQ145" s="2">
        <f t="shared" si="18"/>
        <v>0</v>
      </c>
      <c r="AR145" s="2">
        <f t="shared" si="19"/>
        <v>2.3330000000000002</v>
      </c>
      <c r="AU145" s="2">
        <v>3</v>
      </c>
      <c r="AV145" s="2">
        <v>4</v>
      </c>
      <c r="AY145" s="97">
        <f t="shared" si="20"/>
        <v>0.21428571428571427</v>
      </c>
      <c r="AZ145">
        <f t="shared" si="21"/>
        <v>4</v>
      </c>
    </row>
    <row r="146" spans="2:52">
      <c r="B146" s="59" t="s">
        <v>632</v>
      </c>
      <c r="C146" s="59" t="s">
        <v>633</v>
      </c>
      <c r="D146" s="59">
        <v>38620</v>
      </c>
      <c r="E146" s="35">
        <v>0</v>
      </c>
      <c r="F146" s="35">
        <v>0</v>
      </c>
      <c r="G146" s="63">
        <v>1</v>
      </c>
      <c r="H146" s="63">
        <v>1</v>
      </c>
      <c r="I146" s="63">
        <v>1</v>
      </c>
      <c r="J146" s="63">
        <v>1</v>
      </c>
      <c r="K146" s="63">
        <v>1</v>
      </c>
      <c r="L146" s="63">
        <v>1</v>
      </c>
      <c r="M146" s="63">
        <v>1</v>
      </c>
      <c r="N146" s="35">
        <v>0</v>
      </c>
      <c r="O146" s="35">
        <v>0</v>
      </c>
      <c r="P146" s="35">
        <v>1</v>
      </c>
      <c r="Q146" s="35">
        <v>1</v>
      </c>
      <c r="R146" s="35">
        <v>0</v>
      </c>
      <c r="S146" s="35">
        <v>0</v>
      </c>
      <c r="T146" s="35">
        <v>1</v>
      </c>
      <c r="U146" s="35">
        <v>0</v>
      </c>
      <c r="V146" s="35">
        <v>1</v>
      </c>
      <c r="W146" s="35">
        <v>0</v>
      </c>
      <c r="X146" s="35">
        <v>1</v>
      </c>
      <c r="Y146" s="35">
        <v>1</v>
      </c>
      <c r="Z146" s="35">
        <v>0</v>
      </c>
      <c r="AA146" s="35">
        <v>0</v>
      </c>
      <c r="AB146" s="35">
        <v>1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5">
        <v>0</v>
      </c>
      <c r="AK146" s="36">
        <f t="shared" si="22"/>
        <v>14</v>
      </c>
      <c r="AL146" s="37">
        <f t="shared" si="17"/>
        <v>1</v>
      </c>
      <c r="AM146" s="38">
        <f t="shared" si="23"/>
        <v>14</v>
      </c>
      <c r="AN146" s="71" t="s">
        <v>2115</v>
      </c>
      <c r="AQ146" s="2">
        <f t="shared" si="18"/>
        <v>14</v>
      </c>
      <c r="AR146" s="2">
        <f t="shared" si="19"/>
        <v>3</v>
      </c>
      <c r="AU146" s="2">
        <v>3</v>
      </c>
      <c r="AV146" s="2">
        <v>4</v>
      </c>
      <c r="AY146" s="97">
        <f t="shared" si="20"/>
        <v>0.21428571428571427</v>
      </c>
      <c r="AZ146">
        <f t="shared" si="21"/>
        <v>4</v>
      </c>
    </row>
    <row r="147" spans="2:52">
      <c r="B147" s="59" t="s">
        <v>634</v>
      </c>
      <c r="C147" s="59" t="s">
        <v>635</v>
      </c>
      <c r="D147" s="59">
        <v>38620</v>
      </c>
      <c r="E147" s="35">
        <v>0</v>
      </c>
      <c r="F147" s="35">
        <v>0</v>
      </c>
      <c r="G147" s="63">
        <v>0</v>
      </c>
      <c r="H147" s="63">
        <v>0</v>
      </c>
      <c r="I147" s="63">
        <v>1</v>
      </c>
      <c r="J147" s="63">
        <v>0</v>
      </c>
      <c r="K147" s="63">
        <v>0</v>
      </c>
      <c r="L147" s="63">
        <v>0</v>
      </c>
      <c r="M147" s="63">
        <v>0</v>
      </c>
      <c r="N147" s="35">
        <v>0</v>
      </c>
      <c r="O147" s="35">
        <v>0</v>
      </c>
      <c r="P147" s="35">
        <v>0</v>
      </c>
      <c r="Q147" s="35">
        <v>0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0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0</v>
      </c>
      <c r="AG147" s="35">
        <v>0</v>
      </c>
      <c r="AH147" s="35">
        <v>0</v>
      </c>
      <c r="AI147" s="35">
        <v>0</v>
      </c>
      <c r="AJ147" s="35">
        <v>0</v>
      </c>
      <c r="AK147" s="36">
        <f t="shared" si="22"/>
        <v>1</v>
      </c>
      <c r="AL147" s="37">
        <f t="shared" si="17"/>
        <v>1</v>
      </c>
      <c r="AM147" s="38">
        <f t="shared" si="23"/>
        <v>1</v>
      </c>
      <c r="AN147" s="71" t="s">
        <v>2117</v>
      </c>
      <c r="AQ147" s="2">
        <f t="shared" si="18"/>
        <v>1</v>
      </c>
      <c r="AR147" s="2">
        <f t="shared" si="19"/>
        <v>4</v>
      </c>
      <c r="AU147" s="2">
        <v>3</v>
      </c>
      <c r="AV147" s="2">
        <v>4</v>
      </c>
      <c r="AY147" s="97">
        <f t="shared" si="20"/>
        <v>0.21428571428571427</v>
      </c>
      <c r="AZ147">
        <f t="shared" si="21"/>
        <v>4</v>
      </c>
    </row>
    <row r="148" spans="2:52">
      <c r="B148" s="59" t="s">
        <v>636</v>
      </c>
      <c r="C148" s="59" t="s">
        <v>637</v>
      </c>
      <c r="D148" s="59">
        <v>38620</v>
      </c>
      <c r="E148" s="35">
        <v>0</v>
      </c>
      <c r="F148" s="35">
        <v>0</v>
      </c>
      <c r="G148" s="63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63">
        <v>0</v>
      </c>
      <c r="N148" s="35">
        <v>0</v>
      </c>
      <c r="O148" s="35">
        <v>1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1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1</v>
      </c>
      <c r="AE148" s="35">
        <v>0</v>
      </c>
      <c r="AF148" s="35">
        <v>0</v>
      </c>
      <c r="AG148" s="35">
        <v>0</v>
      </c>
      <c r="AH148" s="35">
        <v>0</v>
      </c>
      <c r="AI148" s="35">
        <v>0</v>
      </c>
      <c r="AJ148" s="35">
        <v>0</v>
      </c>
      <c r="AK148" s="36">
        <f t="shared" si="22"/>
        <v>3</v>
      </c>
      <c r="AL148" s="37">
        <f t="shared" si="17"/>
        <v>1</v>
      </c>
      <c r="AM148" s="38">
        <f t="shared" si="23"/>
        <v>3</v>
      </c>
      <c r="AN148" s="71" t="s">
        <v>2117</v>
      </c>
      <c r="AQ148" s="2">
        <f t="shared" si="18"/>
        <v>3</v>
      </c>
      <c r="AR148" s="2">
        <f t="shared" si="19"/>
        <v>4</v>
      </c>
      <c r="AU148" s="2">
        <v>4</v>
      </c>
      <c r="AV148" s="2">
        <v>3</v>
      </c>
      <c r="AY148" s="97">
        <f t="shared" si="20"/>
        <v>0.2857142857142857</v>
      </c>
      <c r="AZ148">
        <f t="shared" si="21"/>
        <v>3</v>
      </c>
    </row>
    <row r="149" spans="2:52">
      <c r="B149" s="59" t="s">
        <v>638</v>
      </c>
      <c r="C149" s="59" t="s">
        <v>639</v>
      </c>
      <c r="D149" s="59">
        <v>38620</v>
      </c>
      <c r="E149" s="35">
        <v>0</v>
      </c>
      <c r="F149" s="35">
        <v>0</v>
      </c>
      <c r="G149" s="63">
        <v>0</v>
      </c>
      <c r="H149" s="63">
        <v>0</v>
      </c>
      <c r="I149" s="63">
        <v>0</v>
      </c>
      <c r="J149" s="63">
        <v>0</v>
      </c>
      <c r="K149" s="63">
        <v>0</v>
      </c>
      <c r="L149" s="63">
        <v>0</v>
      </c>
      <c r="M149" s="63">
        <v>0</v>
      </c>
      <c r="N149" s="35">
        <v>0</v>
      </c>
      <c r="O149" s="35">
        <v>1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1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5">
        <v>0</v>
      </c>
      <c r="AJ149" s="35">
        <v>0</v>
      </c>
      <c r="AK149" s="36">
        <f t="shared" si="22"/>
        <v>2</v>
      </c>
      <c r="AL149" s="37">
        <f t="shared" si="17"/>
        <v>1</v>
      </c>
      <c r="AM149" s="38">
        <f t="shared" si="23"/>
        <v>2</v>
      </c>
      <c r="AN149" s="71" t="s">
        <v>2115</v>
      </c>
      <c r="AQ149" s="2">
        <f t="shared" si="18"/>
        <v>2</v>
      </c>
      <c r="AR149" s="2">
        <f t="shared" si="19"/>
        <v>3</v>
      </c>
      <c r="AU149" s="2">
        <v>4</v>
      </c>
      <c r="AV149" s="2">
        <v>3</v>
      </c>
      <c r="AY149" s="97">
        <f t="shared" si="20"/>
        <v>0.2857142857142857</v>
      </c>
      <c r="AZ149">
        <f t="shared" si="21"/>
        <v>3</v>
      </c>
    </row>
    <row r="150" spans="2:52">
      <c r="B150" s="59" t="s">
        <v>640</v>
      </c>
      <c r="C150" s="59" t="s">
        <v>641</v>
      </c>
      <c r="D150" s="59">
        <v>38620</v>
      </c>
      <c r="E150" s="35">
        <v>0</v>
      </c>
      <c r="F150" s="35">
        <v>0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63">
        <v>0</v>
      </c>
      <c r="N150" s="35">
        <v>0</v>
      </c>
      <c r="O150" s="35">
        <v>0</v>
      </c>
      <c r="P150" s="35">
        <v>0</v>
      </c>
      <c r="Q150" s="35">
        <v>1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1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5">
        <v>0</v>
      </c>
      <c r="AJ150" s="35">
        <v>0</v>
      </c>
      <c r="AK150" s="36">
        <f t="shared" si="22"/>
        <v>2</v>
      </c>
      <c r="AL150" s="37">
        <f t="shared" si="17"/>
        <v>1</v>
      </c>
      <c r="AM150" s="38">
        <f t="shared" si="23"/>
        <v>2</v>
      </c>
      <c r="AN150" s="71" t="s">
        <v>2114</v>
      </c>
      <c r="AQ150" s="2">
        <f t="shared" si="18"/>
        <v>2</v>
      </c>
      <c r="AR150" s="2">
        <f t="shared" si="19"/>
        <v>3.3330000000000002</v>
      </c>
      <c r="AU150" s="2">
        <v>4</v>
      </c>
      <c r="AV150" s="2">
        <v>3</v>
      </c>
      <c r="AY150" s="97">
        <f t="shared" si="20"/>
        <v>0.2857142857142857</v>
      </c>
      <c r="AZ150">
        <f t="shared" si="21"/>
        <v>3</v>
      </c>
    </row>
    <row r="151" spans="2:52">
      <c r="B151" s="59" t="s">
        <v>642</v>
      </c>
      <c r="C151" s="59" t="s">
        <v>643</v>
      </c>
      <c r="D151" s="59">
        <v>38620</v>
      </c>
      <c r="E151" s="35">
        <v>0</v>
      </c>
      <c r="F151" s="35">
        <v>0</v>
      </c>
      <c r="G151" s="63">
        <v>0</v>
      </c>
      <c r="H151" s="63">
        <v>0</v>
      </c>
      <c r="I151" s="63">
        <v>0</v>
      </c>
      <c r="J151" s="63">
        <v>0</v>
      </c>
      <c r="K151" s="63">
        <v>0</v>
      </c>
      <c r="L151" s="63">
        <v>0</v>
      </c>
      <c r="M151" s="63">
        <v>0</v>
      </c>
      <c r="N151" s="35">
        <v>0</v>
      </c>
      <c r="O151" s="35">
        <v>0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0</v>
      </c>
      <c r="X151" s="35">
        <v>1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5">
        <v>0</v>
      </c>
      <c r="AJ151" s="35">
        <v>0</v>
      </c>
      <c r="AK151" s="36">
        <f t="shared" si="22"/>
        <v>1</v>
      </c>
      <c r="AL151" s="37">
        <f t="shared" si="17"/>
        <v>1</v>
      </c>
      <c r="AM151" s="38">
        <f t="shared" si="23"/>
        <v>1</v>
      </c>
      <c r="AN151" s="71" t="s">
        <v>2123</v>
      </c>
      <c r="AQ151" s="2">
        <f t="shared" si="18"/>
        <v>1</v>
      </c>
      <c r="AR151" s="2">
        <f t="shared" si="19"/>
        <v>2.3330000000000002</v>
      </c>
      <c r="AU151" s="2">
        <v>4</v>
      </c>
      <c r="AV151" s="2">
        <v>3.6669999999999998</v>
      </c>
      <c r="AY151" s="97">
        <f t="shared" si="20"/>
        <v>0.2857142857142857</v>
      </c>
      <c r="AZ151">
        <f t="shared" si="21"/>
        <v>3.6669999999999998</v>
      </c>
    </row>
    <row r="152" spans="2:52">
      <c r="B152" s="59" t="s">
        <v>644</v>
      </c>
      <c r="C152" s="59" t="s">
        <v>645</v>
      </c>
      <c r="D152" s="59">
        <v>38620</v>
      </c>
      <c r="E152" s="35">
        <v>0</v>
      </c>
      <c r="F152" s="35">
        <v>0</v>
      </c>
      <c r="G152" s="63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63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1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5">
        <v>0</v>
      </c>
      <c r="AK152" s="36">
        <f t="shared" ref="AK152:AK183" si="24">SUM(E152:AJ152)</f>
        <v>1</v>
      </c>
      <c r="AL152" s="37">
        <f t="shared" si="17"/>
        <v>1</v>
      </c>
      <c r="AM152" s="38">
        <f t="shared" ref="AM152:AM183" si="25">SUMPRODUCT($E$20:$AJ$20,E152:AJ152)</f>
        <v>1</v>
      </c>
      <c r="AN152" s="71" t="s">
        <v>2117</v>
      </c>
      <c r="AQ152" s="2">
        <f t="shared" si="18"/>
        <v>1</v>
      </c>
      <c r="AR152" s="2">
        <f t="shared" si="19"/>
        <v>4</v>
      </c>
      <c r="AU152" s="2">
        <v>4</v>
      </c>
      <c r="AV152" s="2">
        <v>4</v>
      </c>
      <c r="AY152" s="97">
        <f t="shared" si="20"/>
        <v>0.2857142857142857</v>
      </c>
      <c r="AZ152">
        <f t="shared" si="21"/>
        <v>4</v>
      </c>
    </row>
    <row r="153" spans="2:52">
      <c r="B153" s="59" t="s">
        <v>646</v>
      </c>
      <c r="C153" s="59" t="s">
        <v>647</v>
      </c>
      <c r="D153" s="59">
        <v>38620</v>
      </c>
      <c r="E153" s="35">
        <v>0</v>
      </c>
      <c r="F153" s="35">
        <v>0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63">
        <v>0</v>
      </c>
      <c r="M153" s="63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5">
        <v>0</v>
      </c>
      <c r="AJ153" s="35">
        <v>0</v>
      </c>
      <c r="AK153" s="36">
        <f t="shared" si="24"/>
        <v>0</v>
      </c>
      <c r="AL153" s="37">
        <f t="shared" ref="AL153:AL204" si="26">IF(AK153=0,0,1)</f>
        <v>0</v>
      </c>
      <c r="AM153" s="38">
        <f t="shared" si="25"/>
        <v>0</v>
      </c>
      <c r="AN153" s="71" t="s">
        <v>2114</v>
      </c>
      <c r="AQ153" s="2">
        <f t="shared" ref="AQ153:AQ204" si="27">AK153</f>
        <v>0</v>
      </c>
      <c r="AR153" s="2">
        <f t="shared" ref="AR153:AR204" si="28">VLOOKUP(AN153,$AP$3:$AQ$18,2,FALSE)</f>
        <v>3.3330000000000002</v>
      </c>
      <c r="AU153" s="2">
        <v>4</v>
      </c>
      <c r="AV153" s="2">
        <v>4</v>
      </c>
      <c r="AY153" s="97">
        <f t="shared" ref="AY153:AY191" si="29">AU153/14</f>
        <v>0.2857142857142857</v>
      </c>
      <c r="AZ153">
        <f t="shared" ref="AZ153:AZ191" si="30">AV153</f>
        <v>4</v>
      </c>
    </row>
    <row r="154" spans="2:52">
      <c r="B154" s="59" t="s">
        <v>648</v>
      </c>
      <c r="C154" s="59" t="s">
        <v>649</v>
      </c>
      <c r="D154" s="59">
        <v>38620</v>
      </c>
      <c r="E154" s="35">
        <v>0</v>
      </c>
      <c r="F154" s="35">
        <v>0</v>
      </c>
      <c r="G154" s="63">
        <v>0</v>
      </c>
      <c r="H154" s="63">
        <v>0</v>
      </c>
      <c r="I154" s="63">
        <v>0</v>
      </c>
      <c r="J154" s="63">
        <v>0</v>
      </c>
      <c r="K154" s="63">
        <v>0</v>
      </c>
      <c r="L154" s="63">
        <v>0</v>
      </c>
      <c r="M154" s="63">
        <v>0</v>
      </c>
      <c r="N154" s="35">
        <v>0</v>
      </c>
      <c r="O154" s="35">
        <v>1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1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1</v>
      </c>
      <c r="AE154" s="35">
        <v>0</v>
      </c>
      <c r="AF154" s="35">
        <v>0</v>
      </c>
      <c r="AG154" s="35">
        <v>0</v>
      </c>
      <c r="AH154" s="35">
        <v>0</v>
      </c>
      <c r="AI154" s="35">
        <v>0</v>
      </c>
      <c r="AJ154" s="35">
        <v>0</v>
      </c>
      <c r="AK154" s="36">
        <f t="shared" si="24"/>
        <v>3</v>
      </c>
      <c r="AL154" s="37">
        <f t="shared" si="26"/>
        <v>1</v>
      </c>
      <c r="AM154" s="38">
        <f t="shared" si="25"/>
        <v>3</v>
      </c>
      <c r="AN154" s="71" t="s">
        <v>2116</v>
      </c>
      <c r="AQ154" s="2">
        <f t="shared" si="27"/>
        <v>3</v>
      </c>
      <c r="AR154" s="2">
        <f t="shared" si="28"/>
        <v>2.6669999999999998</v>
      </c>
      <c r="AU154" s="2">
        <v>4</v>
      </c>
      <c r="AV154" s="2">
        <v>4</v>
      </c>
      <c r="AY154" s="97">
        <f t="shared" si="29"/>
        <v>0.2857142857142857</v>
      </c>
      <c r="AZ154">
        <f t="shared" si="30"/>
        <v>4</v>
      </c>
    </row>
    <row r="155" spans="2:52">
      <c r="B155" s="59" t="s">
        <v>650</v>
      </c>
      <c r="C155" s="59" t="s">
        <v>651</v>
      </c>
      <c r="D155" s="59">
        <v>38620</v>
      </c>
      <c r="E155" s="35">
        <v>0</v>
      </c>
      <c r="F155" s="35">
        <v>0</v>
      </c>
      <c r="G155" s="63">
        <v>1</v>
      </c>
      <c r="H155" s="63">
        <v>0</v>
      </c>
      <c r="I155" s="63">
        <v>0</v>
      </c>
      <c r="J155" s="63">
        <v>0</v>
      </c>
      <c r="K155" s="63">
        <v>0</v>
      </c>
      <c r="L155" s="63">
        <v>0</v>
      </c>
      <c r="M155" s="63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1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5">
        <v>0</v>
      </c>
      <c r="AK155" s="36">
        <f t="shared" si="24"/>
        <v>2</v>
      </c>
      <c r="AL155" s="37">
        <f t="shared" si="26"/>
        <v>1</v>
      </c>
      <c r="AM155" s="38">
        <f t="shared" si="25"/>
        <v>2</v>
      </c>
      <c r="AN155" s="71" t="s">
        <v>2120</v>
      </c>
      <c r="AQ155" s="2">
        <f t="shared" si="27"/>
        <v>2</v>
      </c>
      <c r="AR155" s="2">
        <f t="shared" si="28"/>
        <v>3.6669999999999998</v>
      </c>
      <c r="AU155" s="2">
        <v>4</v>
      </c>
      <c r="AV155" s="2">
        <v>4</v>
      </c>
      <c r="AY155" s="97">
        <f t="shared" si="29"/>
        <v>0.2857142857142857</v>
      </c>
      <c r="AZ155">
        <f t="shared" si="30"/>
        <v>4</v>
      </c>
    </row>
    <row r="156" spans="2:52">
      <c r="B156" s="59" t="s">
        <v>1653</v>
      </c>
      <c r="C156" s="59" t="s">
        <v>1654</v>
      </c>
      <c r="D156" s="59">
        <v>38620</v>
      </c>
      <c r="E156" s="35">
        <v>0</v>
      </c>
      <c r="F156" s="35">
        <v>0</v>
      </c>
      <c r="G156" s="63">
        <v>1</v>
      </c>
      <c r="H156" s="63">
        <v>1</v>
      </c>
      <c r="I156" s="63">
        <v>0</v>
      </c>
      <c r="J156" s="63">
        <v>0</v>
      </c>
      <c r="K156" s="63">
        <v>0</v>
      </c>
      <c r="L156" s="63">
        <v>0</v>
      </c>
      <c r="M156" s="63">
        <v>0</v>
      </c>
      <c r="N156" s="35">
        <v>0</v>
      </c>
      <c r="O156" s="35">
        <v>0</v>
      </c>
      <c r="P156" s="35">
        <v>1</v>
      </c>
      <c r="Q156" s="35">
        <v>1</v>
      </c>
      <c r="R156" s="35">
        <v>0</v>
      </c>
      <c r="S156" s="35">
        <v>0</v>
      </c>
      <c r="T156" s="35">
        <v>1</v>
      </c>
      <c r="U156" s="35">
        <v>0</v>
      </c>
      <c r="V156" s="35">
        <v>1</v>
      </c>
      <c r="W156" s="35">
        <v>1</v>
      </c>
      <c r="X156" s="35">
        <v>0</v>
      </c>
      <c r="Y156" s="35">
        <v>0</v>
      </c>
      <c r="Z156" s="35">
        <v>1</v>
      </c>
      <c r="AA156" s="35">
        <v>0</v>
      </c>
      <c r="AB156" s="35">
        <v>1</v>
      </c>
      <c r="AC156" s="35">
        <v>0</v>
      </c>
      <c r="AD156" s="35">
        <v>1</v>
      </c>
      <c r="AE156" s="35">
        <v>0</v>
      </c>
      <c r="AF156" s="35">
        <v>0</v>
      </c>
      <c r="AG156" s="35">
        <v>0</v>
      </c>
      <c r="AH156" s="35">
        <v>0</v>
      </c>
      <c r="AI156" s="35">
        <v>0</v>
      </c>
      <c r="AJ156" s="35">
        <v>0</v>
      </c>
      <c r="AK156" s="36">
        <f t="shared" si="24"/>
        <v>10</v>
      </c>
      <c r="AL156" s="37">
        <f t="shared" si="26"/>
        <v>1</v>
      </c>
      <c r="AM156" s="38">
        <f t="shared" si="25"/>
        <v>10</v>
      </c>
      <c r="AN156" s="71" t="s">
        <v>2117</v>
      </c>
      <c r="AQ156" s="2">
        <f t="shared" si="27"/>
        <v>10</v>
      </c>
      <c r="AR156" s="2">
        <f t="shared" si="28"/>
        <v>4</v>
      </c>
      <c r="AU156" s="2">
        <v>5</v>
      </c>
      <c r="AV156" s="2">
        <v>2.3330000000000002</v>
      </c>
      <c r="AY156" s="97">
        <f t="shared" si="29"/>
        <v>0.35714285714285715</v>
      </c>
      <c r="AZ156">
        <f t="shared" si="30"/>
        <v>2.3330000000000002</v>
      </c>
    </row>
    <row r="157" spans="2:52">
      <c r="B157" s="59" t="s">
        <v>1655</v>
      </c>
      <c r="C157" s="59" t="s">
        <v>1656</v>
      </c>
      <c r="D157" s="59">
        <v>38620</v>
      </c>
      <c r="E157" s="35">
        <v>0</v>
      </c>
      <c r="F157" s="35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63">
        <v>0</v>
      </c>
      <c r="M157" s="63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5">
        <v>0</v>
      </c>
      <c r="AJ157" s="35">
        <v>0</v>
      </c>
      <c r="AK157" s="36">
        <f t="shared" si="24"/>
        <v>0</v>
      </c>
      <c r="AL157" s="37">
        <f t="shared" si="26"/>
        <v>0</v>
      </c>
      <c r="AM157" s="38">
        <f t="shared" si="25"/>
        <v>0</v>
      </c>
      <c r="AN157" s="71" t="s">
        <v>2120</v>
      </c>
      <c r="AQ157" s="2">
        <f t="shared" si="27"/>
        <v>0</v>
      </c>
      <c r="AR157" s="2">
        <f t="shared" si="28"/>
        <v>3.6669999999999998</v>
      </c>
      <c r="AU157" s="2">
        <v>5</v>
      </c>
      <c r="AV157" s="2">
        <v>3.6669999999999998</v>
      </c>
      <c r="AY157" s="97">
        <f t="shared" si="29"/>
        <v>0.35714285714285715</v>
      </c>
      <c r="AZ157">
        <f t="shared" si="30"/>
        <v>3.6669999999999998</v>
      </c>
    </row>
    <row r="158" spans="2:52">
      <c r="B158" s="59" t="s">
        <v>652</v>
      </c>
      <c r="C158" s="59" t="s">
        <v>653</v>
      </c>
      <c r="D158" s="59">
        <v>38620</v>
      </c>
      <c r="E158" s="35">
        <v>0</v>
      </c>
      <c r="F158" s="35">
        <v>0</v>
      </c>
      <c r="G158" s="63">
        <v>0</v>
      </c>
      <c r="H158" s="63">
        <v>0</v>
      </c>
      <c r="I158" s="63">
        <v>0</v>
      </c>
      <c r="J158" s="63">
        <v>0</v>
      </c>
      <c r="K158" s="63">
        <v>0</v>
      </c>
      <c r="L158" s="63">
        <v>0</v>
      </c>
      <c r="M158" s="63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0</v>
      </c>
      <c r="AJ158" s="35">
        <v>0</v>
      </c>
      <c r="AK158" s="36">
        <f t="shared" si="24"/>
        <v>0</v>
      </c>
      <c r="AL158" s="37">
        <f t="shared" si="26"/>
        <v>0</v>
      </c>
      <c r="AM158" s="38">
        <f t="shared" si="25"/>
        <v>0</v>
      </c>
      <c r="AN158" s="71" t="s">
        <v>2116</v>
      </c>
      <c r="AQ158" s="2">
        <f t="shared" si="27"/>
        <v>0</v>
      </c>
      <c r="AR158" s="2">
        <f t="shared" si="28"/>
        <v>2.6669999999999998</v>
      </c>
      <c r="AU158" s="2">
        <v>5</v>
      </c>
      <c r="AV158" s="2">
        <v>3.6669999999999998</v>
      </c>
      <c r="AY158" s="97">
        <f t="shared" si="29"/>
        <v>0.35714285714285715</v>
      </c>
      <c r="AZ158">
        <f t="shared" si="30"/>
        <v>3.6669999999999998</v>
      </c>
    </row>
    <row r="159" spans="2:52">
      <c r="B159" s="59" t="s">
        <v>654</v>
      </c>
      <c r="C159" s="59" t="s">
        <v>655</v>
      </c>
      <c r="D159" s="59">
        <v>38620</v>
      </c>
      <c r="E159" s="35">
        <v>0</v>
      </c>
      <c r="F159" s="35">
        <v>0</v>
      </c>
      <c r="G159" s="63">
        <v>0</v>
      </c>
      <c r="H159" s="63">
        <v>0</v>
      </c>
      <c r="I159" s="63">
        <v>0</v>
      </c>
      <c r="J159" s="63">
        <v>0</v>
      </c>
      <c r="K159" s="63">
        <v>0</v>
      </c>
      <c r="L159" s="63">
        <v>0</v>
      </c>
      <c r="M159" s="63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5">
        <v>0</v>
      </c>
      <c r="AJ159" s="35">
        <v>0</v>
      </c>
      <c r="AK159" s="36">
        <f t="shared" si="24"/>
        <v>0</v>
      </c>
      <c r="AL159" s="37">
        <f t="shared" si="26"/>
        <v>0</v>
      </c>
      <c r="AM159" s="38">
        <f t="shared" si="25"/>
        <v>0</v>
      </c>
      <c r="AN159" s="71" t="s">
        <v>2123</v>
      </c>
      <c r="AQ159" s="2">
        <f t="shared" si="27"/>
        <v>0</v>
      </c>
      <c r="AR159" s="2">
        <f t="shared" si="28"/>
        <v>2.3330000000000002</v>
      </c>
      <c r="AU159" s="2">
        <v>5</v>
      </c>
      <c r="AV159" s="2">
        <v>4</v>
      </c>
      <c r="AY159" s="97">
        <f t="shared" si="29"/>
        <v>0.35714285714285715</v>
      </c>
      <c r="AZ159">
        <f t="shared" si="30"/>
        <v>4</v>
      </c>
    </row>
    <row r="160" spans="2:52">
      <c r="B160" s="59" t="s">
        <v>656</v>
      </c>
      <c r="C160" s="59" t="s">
        <v>657</v>
      </c>
      <c r="D160" s="59">
        <v>38620</v>
      </c>
      <c r="E160" s="35">
        <v>0</v>
      </c>
      <c r="F160" s="35">
        <v>0</v>
      </c>
      <c r="G160" s="63">
        <v>0</v>
      </c>
      <c r="H160" s="63">
        <v>0</v>
      </c>
      <c r="I160" s="63">
        <v>0</v>
      </c>
      <c r="J160" s="63">
        <v>0</v>
      </c>
      <c r="K160" s="63">
        <v>0</v>
      </c>
      <c r="L160" s="63">
        <v>0</v>
      </c>
      <c r="M160" s="63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5">
        <v>0</v>
      </c>
      <c r="AJ160" s="35">
        <v>0</v>
      </c>
      <c r="AK160" s="36">
        <f t="shared" si="24"/>
        <v>0</v>
      </c>
      <c r="AL160" s="37">
        <f t="shared" si="26"/>
        <v>0</v>
      </c>
      <c r="AM160" s="38">
        <f t="shared" si="25"/>
        <v>0</v>
      </c>
      <c r="AN160" s="71" t="s">
        <v>2116</v>
      </c>
      <c r="AQ160" s="2">
        <f t="shared" si="27"/>
        <v>0</v>
      </c>
      <c r="AR160" s="2">
        <f t="shared" si="28"/>
        <v>2.6669999999999998</v>
      </c>
      <c r="AU160" s="2">
        <v>5</v>
      </c>
      <c r="AV160" s="2">
        <v>4</v>
      </c>
      <c r="AY160" s="97">
        <f t="shared" si="29"/>
        <v>0.35714285714285715</v>
      </c>
      <c r="AZ160">
        <f t="shared" si="30"/>
        <v>4</v>
      </c>
    </row>
    <row r="161" spans="2:52">
      <c r="B161" s="59" t="s">
        <v>658</v>
      </c>
      <c r="C161" s="59" t="s">
        <v>659</v>
      </c>
      <c r="D161" s="59">
        <v>38620</v>
      </c>
      <c r="E161" s="35">
        <v>0</v>
      </c>
      <c r="F161" s="35">
        <v>0</v>
      </c>
      <c r="G161" s="63">
        <v>0</v>
      </c>
      <c r="H161" s="63">
        <v>0</v>
      </c>
      <c r="I161" s="63">
        <v>0</v>
      </c>
      <c r="J161" s="63">
        <v>0</v>
      </c>
      <c r="K161" s="63">
        <v>0</v>
      </c>
      <c r="L161" s="63">
        <v>0</v>
      </c>
      <c r="M161" s="63">
        <v>0</v>
      </c>
      <c r="N161" s="35">
        <v>0</v>
      </c>
      <c r="O161" s="35">
        <v>0</v>
      </c>
      <c r="P161" s="35">
        <v>1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1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5">
        <v>0</v>
      </c>
      <c r="AJ161" s="35">
        <v>0</v>
      </c>
      <c r="AK161" s="36">
        <f t="shared" si="24"/>
        <v>2</v>
      </c>
      <c r="AL161" s="37">
        <f t="shared" si="26"/>
        <v>1</v>
      </c>
      <c r="AM161" s="38">
        <f t="shared" si="25"/>
        <v>2</v>
      </c>
      <c r="AN161" s="71" t="s">
        <v>2123</v>
      </c>
      <c r="AQ161" s="2">
        <f t="shared" si="27"/>
        <v>2</v>
      </c>
      <c r="AR161" s="2">
        <f t="shared" si="28"/>
        <v>2.3330000000000002</v>
      </c>
      <c r="AU161" s="2">
        <v>5</v>
      </c>
      <c r="AV161" s="2">
        <v>4</v>
      </c>
      <c r="AY161" s="97">
        <f t="shared" si="29"/>
        <v>0.35714285714285715</v>
      </c>
      <c r="AZ161">
        <f t="shared" si="30"/>
        <v>4</v>
      </c>
    </row>
    <row r="162" spans="2:52">
      <c r="B162" s="59" t="s">
        <v>660</v>
      </c>
      <c r="C162" s="59" t="s">
        <v>661</v>
      </c>
      <c r="D162" s="59">
        <v>38620</v>
      </c>
      <c r="E162" s="35">
        <v>0</v>
      </c>
      <c r="F162" s="35">
        <v>0</v>
      </c>
      <c r="G162" s="63">
        <v>0</v>
      </c>
      <c r="H162" s="63">
        <v>0</v>
      </c>
      <c r="I162" s="63">
        <v>0</v>
      </c>
      <c r="J162" s="63">
        <v>0</v>
      </c>
      <c r="K162" s="63">
        <v>0</v>
      </c>
      <c r="L162" s="63">
        <v>0</v>
      </c>
      <c r="M162" s="63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5">
        <v>0</v>
      </c>
      <c r="AJ162" s="35">
        <v>0</v>
      </c>
      <c r="AK162" s="36">
        <f t="shared" si="24"/>
        <v>0</v>
      </c>
      <c r="AL162" s="37">
        <f t="shared" si="26"/>
        <v>0</v>
      </c>
      <c r="AM162" s="38">
        <f t="shared" si="25"/>
        <v>0</v>
      </c>
      <c r="AN162" s="71" t="s">
        <v>2113</v>
      </c>
      <c r="AQ162" s="2">
        <f t="shared" si="27"/>
        <v>0</v>
      </c>
      <c r="AR162" s="2" t="str">
        <f t="shared" si="28"/>
        <v>QQQ</v>
      </c>
      <c r="AU162" s="2">
        <v>6</v>
      </c>
      <c r="AV162" s="2">
        <v>3</v>
      </c>
      <c r="AY162" s="97">
        <f t="shared" si="29"/>
        <v>0.42857142857142855</v>
      </c>
      <c r="AZ162">
        <f t="shared" si="30"/>
        <v>3</v>
      </c>
    </row>
    <row r="163" spans="2:52">
      <c r="B163" s="59" t="s">
        <v>662</v>
      </c>
      <c r="C163" s="59" t="s">
        <v>663</v>
      </c>
      <c r="D163" s="59">
        <v>38620</v>
      </c>
      <c r="E163" s="35">
        <v>0</v>
      </c>
      <c r="F163" s="35">
        <v>0</v>
      </c>
      <c r="G163" s="63">
        <v>0</v>
      </c>
      <c r="H163" s="63">
        <v>0</v>
      </c>
      <c r="I163" s="63">
        <v>0</v>
      </c>
      <c r="J163" s="63">
        <v>0</v>
      </c>
      <c r="K163" s="63">
        <v>0</v>
      </c>
      <c r="L163" s="63">
        <v>0</v>
      </c>
      <c r="M163" s="63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5">
        <v>0</v>
      </c>
      <c r="AJ163" s="35">
        <v>0</v>
      </c>
      <c r="AK163" s="36">
        <f t="shared" si="24"/>
        <v>0</v>
      </c>
      <c r="AL163" s="37">
        <f t="shared" si="26"/>
        <v>0</v>
      </c>
      <c r="AM163" s="38">
        <f t="shared" si="25"/>
        <v>0</v>
      </c>
      <c r="AN163" s="71" t="s">
        <v>2117</v>
      </c>
      <c r="AQ163" s="2">
        <f t="shared" si="27"/>
        <v>0</v>
      </c>
      <c r="AR163" s="2">
        <f t="shared" si="28"/>
        <v>4</v>
      </c>
      <c r="AU163" s="2">
        <v>6</v>
      </c>
      <c r="AV163" s="2">
        <v>3</v>
      </c>
      <c r="AY163" s="97">
        <f t="shared" si="29"/>
        <v>0.42857142857142855</v>
      </c>
      <c r="AZ163">
        <f t="shared" si="30"/>
        <v>3</v>
      </c>
    </row>
    <row r="164" spans="2:52">
      <c r="B164" s="59" t="s">
        <v>664</v>
      </c>
      <c r="C164" s="59" t="s">
        <v>665</v>
      </c>
      <c r="D164" s="59">
        <v>38620</v>
      </c>
      <c r="E164" s="35">
        <v>0</v>
      </c>
      <c r="F164" s="35">
        <v>0</v>
      </c>
      <c r="G164" s="63">
        <v>0</v>
      </c>
      <c r="H164" s="63">
        <v>0</v>
      </c>
      <c r="I164" s="63">
        <v>0</v>
      </c>
      <c r="J164" s="63">
        <v>0</v>
      </c>
      <c r="K164" s="63">
        <v>0</v>
      </c>
      <c r="L164" s="63">
        <v>0</v>
      </c>
      <c r="M164" s="63">
        <v>0</v>
      </c>
      <c r="N164" s="35">
        <v>0</v>
      </c>
      <c r="O164" s="35">
        <v>1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1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5">
        <v>0</v>
      </c>
      <c r="AK164" s="36">
        <f t="shared" si="24"/>
        <v>2</v>
      </c>
      <c r="AL164" s="37">
        <f t="shared" si="26"/>
        <v>1</v>
      </c>
      <c r="AM164" s="38">
        <f t="shared" si="25"/>
        <v>2</v>
      </c>
      <c r="AN164" s="71" t="s">
        <v>2127</v>
      </c>
      <c r="AQ164" s="2">
        <f t="shared" si="27"/>
        <v>2</v>
      </c>
      <c r="AR164" s="2">
        <f t="shared" si="28"/>
        <v>1.667</v>
      </c>
      <c r="AU164" s="2">
        <v>6</v>
      </c>
      <c r="AV164" s="2">
        <v>3.6669999999999998</v>
      </c>
      <c r="AY164" s="97">
        <f t="shared" si="29"/>
        <v>0.42857142857142855</v>
      </c>
      <c r="AZ164">
        <f t="shared" si="30"/>
        <v>3.6669999999999998</v>
      </c>
    </row>
    <row r="165" spans="2:52">
      <c r="B165" s="59" t="s">
        <v>666</v>
      </c>
      <c r="C165" s="59" t="s">
        <v>667</v>
      </c>
      <c r="D165" s="59">
        <v>38620</v>
      </c>
      <c r="E165" s="35">
        <v>0</v>
      </c>
      <c r="F165" s="35">
        <v>0</v>
      </c>
      <c r="G165" s="63">
        <v>0</v>
      </c>
      <c r="H165" s="63">
        <v>0</v>
      </c>
      <c r="I165" s="63">
        <v>0</v>
      </c>
      <c r="J165" s="63">
        <v>0</v>
      </c>
      <c r="K165" s="63">
        <v>0</v>
      </c>
      <c r="L165" s="63">
        <v>0</v>
      </c>
      <c r="M165" s="63">
        <v>0</v>
      </c>
      <c r="N165" s="35">
        <v>0</v>
      </c>
      <c r="O165" s="35">
        <v>1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1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1</v>
      </c>
      <c r="AH165" s="35">
        <v>0</v>
      </c>
      <c r="AI165" s="35">
        <v>0</v>
      </c>
      <c r="AJ165" s="35">
        <v>0</v>
      </c>
      <c r="AK165" s="36">
        <f t="shared" si="24"/>
        <v>3</v>
      </c>
      <c r="AL165" s="37">
        <f t="shared" si="26"/>
        <v>1</v>
      </c>
      <c r="AM165" s="38">
        <f t="shared" si="25"/>
        <v>3</v>
      </c>
      <c r="AN165" s="71" t="s">
        <v>2117</v>
      </c>
      <c r="AQ165" s="2">
        <f t="shared" si="27"/>
        <v>3</v>
      </c>
      <c r="AR165" s="2">
        <f t="shared" si="28"/>
        <v>4</v>
      </c>
      <c r="AU165" s="2">
        <v>6</v>
      </c>
      <c r="AV165" s="2">
        <v>3.6669999999999998</v>
      </c>
      <c r="AY165" s="97">
        <f t="shared" si="29"/>
        <v>0.42857142857142855</v>
      </c>
      <c r="AZ165">
        <f t="shared" si="30"/>
        <v>3.6669999999999998</v>
      </c>
    </row>
    <row r="166" spans="2:52">
      <c r="B166" s="59" t="s">
        <v>668</v>
      </c>
      <c r="C166" s="59" t="s">
        <v>669</v>
      </c>
      <c r="D166" s="59">
        <v>38620</v>
      </c>
      <c r="E166" s="35">
        <v>0</v>
      </c>
      <c r="F166" s="35">
        <v>0</v>
      </c>
      <c r="G166" s="63">
        <v>0</v>
      </c>
      <c r="H166" s="63">
        <v>0</v>
      </c>
      <c r="I166" s="63">
        <v>0</v>
      </c>
      <c r="J166" s="63">
        <v>0</v>
      </c>
      <c r="K166" s="63">
        <v>0</v>
      </c>
      <c r="L166" s="63">
        <v>0</v>
      </c>
      <c r="M166" s="63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1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5">
        <v>0</v>
      </c>
      <c r="AJ166" s="35">
        <v>0</v>
      </c>
      <c r="AK166" s="36">
        <f t="shared" si="24"/>
        <v>1</v>
      </c>
      <c r="AL166" s="37">
        <f t="shared" si="26"/>
        <v>1</v>
      </c>
      <c r="AM166" s="38">
        <f t="shared" si="25"/>
        <v>1</v>
      </c>
      <c r="AN166" s="71" t="s">
        <v>2116</v>
      </c>
      <c r="AQ166" s="2">
        <f t="shared" si="27"/>
        <v>1</v>
      </c>
      <c r="AR166" s="2">
        <f t="shared" si="28"/>
        <v>2.6669999999999998</v>
      </c>
      <c r="AU166" s="2">
        <v>6</v>
      </c>
      <c r="AV166" s="2">
        <v>4</v>
      </c>
      <c r="AY166" s="97">
        <f t="shared" si="29"/>
        <v>0.42857142857142855</v>
      </c>
      <c r="AZ166">
        <f t="shared" si="30"/>
        <v>4</v>
      </c>
    </row>
    <row r="167" spans="2:52">
      <c r="B167" s="59" t="s">
        <v>670</v>
      </c>
      <c r="C167" s="59" t="s">
        <v>671</v>
      </c>
      <c r="D167" s="59">
        <v>38620</v>
      </c>
      <c r="E167" s="35">
        <v>0</v>
      </c>
      <c r="F167" s="35">
        <v>0</v>
      </c>
      <c r="G167" s="63">
        <v>1</v>
      </c>
      <c r="H167" s="63">
        <v>1</v>
      </c>
      <c r="I167" s="63">
        <v>1</v>
      </c>
      <c r="J167" s="63">
        <v>0</v>
      </c>
      <c r="K167" s="63">
        <v>1</v>
      </c>
      <c r="L167" s="63">
        <v>1</v>
      </c>
      <c r="M167" s="63">
        <v>0</v>
      </c>
      <c r="N167" s="35">
        <v>0</v>
      </c>
      <c r="O167" s="35">
        <v>1</v>
      </c>
      <c r="P167" s="35">
        <v>0</v>
      </c>
      <c r="Q167" s="35">
        <v>0</v>
      </c>
      <c r="R167" s="35">
        <v>0</v>
      </c>
      <c r="S167" s="35">
        <v>0</v>
      </c>
      <c r="T167" s="35">
        <v>1</v>
      </c>
      <c r="U167" s="35">
        <v>0</v>
      </c>
      <c r="V167" s="35">
        <v>1</v>
      </c>
      <c r="W167" s="35">
        <v>1</v>
      </c>
      <c r="X167" s="35">
        <v>0</v>
      </c>
      <c r="Y167" s="35">
        <v>1</v>
      </c>
      <c r="Z167" s="35">
        <v>0</v>
      </c>
      <c r="AA167" s="35">
        <v>0</v>
      </c>
      <c r="AB167" s="35">
        <v>1</v>
      </c>
      <c r="AC167" s="35">
        <v>0</v>
      </c>
      <c r="AD167" s="35">
        <v>1</v>
      </c>
      <c r="AE167" s="35">
        <v>0</v>
      </c>
      <c r="AF167" s="35">
        <v>0</v>
      </c>
      <c r="AG167" s="35">
        <v>0</v>
      </c>
      <c r="AH167" s="35">
        <v>0</v>
      </c>
      <c r="AI167" s="35">
        <v>0</v>
      </c>
      <c r="AJ167" s="35">
        <v>0</v>
      </c>
      <c r="AK167" s="36">
        <f t="shared" si="24"/>
        <v>12</v>
      </c>
      <c r="AL167" s="37">
        <f t="shared" si="26"/>
        <v>1</v>
      </c>
      <c r="AM167" s="38">
        <f t="shared" si="25"/>
        <v>12</v>
      </c>
      <c r="AN167" s="71" t="s">
        <v>2117</v>
      </c>
      <c r="AQ167" s="2">
        <f t="shared" si="27"/>
        <v>12</v>
      </c>
      <c r="AR167" s="2">
        <f t="shared" si="28"/>
        <v>4</v>
      </c>
      <c r="AU167" s="2">
        <v>7</v>
      </c>
      <c r="AV167" s="2">
        <v>2.3330000000000002</v>
      </c>
      <c r="AY167" s="97">
        <f t="shared" si="29"/>
        <v>0.5</v>
      </c>
      <c r="AZ167">
        <f t="shared" si="30"/>
        <v>2.3330000000000002</v>
      </c>
    </row>
    <row r="168" spans="2:52">
      <c r="B168" s="59" t="s">
        <v>672</v>
      </c>
      <c r="C168" s="59" t="s">
        <v>673</v>
      </c>
      <c r="D168" s="59">
        <v>38620</v>
      </c>
      <c r="E168" s="35">
        <v>0</v>
      </c>
      <c r="F168" s="35">
        <v>0</v>
      </c>
      <c r="G168" s="63">
        <v>1</v>
      </c>
      <c r="H168" s="63">
        <v>0</v>
      </c>
      <c r="I168" s="63">
        <v>1</v>
      </c>
      <c r="J168" s="63">
        <v>1</v>
      </c>
      <c r="K168" s="63">
        <v>1</v>
      </c>
      <c r="L168" s="63">
        <v>0</v>
      </c>
      <c r="M168" s="63">
        <v>1</v>
      </c>
      <c r="N168" s="35">
        <v>0</v>
      </c>
      <c r="O168" s="35">
        <v>1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1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1</v>
      </c>
      <c r="AC168" s="35">
        <v>0</v>
      </c>
      <c r="AD168" s="35">
        <v>0</v>
      </c>
      <c r="AE168" s="35">
        <v>0</v>
      </c>
      <c r="AF168" s="35">
        <v>0</v>
      </c>
      <c r="AG168" s="35">
        <v>1</v>
      </c>
      <c r="AH168" s="35">
        <v>0</v>
      </c>
      <c r="AI168" s="35">
        <v>0</v>
      </c>
      <c r="AJ168" s="35">
        <v>0</v>
      </c>
      <c r="AK168" s="36">
        <f t="shared" si="24"/>
        <v>9</v>
      </c>
      <c r="AL168" s="37">
        <f t="shared" si="26"/>
        <v>1</v>
      </c>
      <c r="AM168" s="38">
        <f t="shared" si="25"/>
        <v>9</v>
      </c>
      <c r="AN168" s="71" t="s">
        <v>2115</v>
      </c>
      <c r="AQ168" s="2">
        <f t="shared" si="27"/>
        <v>9</v>
      </c>
      <c r="AR168" s="2">
        <f t="shared" si="28"/>
        <v>3</v>
      </c>
      <c r="AU168" s="2">
        <v>7</v>
      </c>
      <c r="AV168" s="2">
        <v>3</v>
      </c>
      <c r="AY168" s="97">
        <f t="shared" si="29"/>
        <v>0.5</v>
      </c>
      <c r="AZ168">
        <f t="shared" si="30"/>
        <v>3</v>
      </c>
    </row>
    <row r="169" spans="2:52">
      <c r="B169" s="59" t="s">
        <v>1657</v>
      </c>
      <c r="C169" s="59" t="s">
        <v>1658</v>
      </c>
      <c r="D169" s="59">
        <v>38620</v>
      </c>
      <c r="E169" s="35">
        <v>0</v>
      </c>
      <c r="F169" s="35">
        <v>0</v>
      </c>
      <c r="G169" s="63">
        <v>0</v>
      </c>
      <c r="H169" s="63">
        <v>0</v>
      </c>
      <c r="I169" s="63">
        <v>0</v>
      </c>
      <c r="J169" s="63">
        <v>0</v>
      </c>
      <c r="K169" s="63">
        <v>0</v>
      </c>
      <c r="L169" s="63">
        <v>0</v>
      </c>
      <c r="M169" s="63">
        <v>0</v>
      </c>
      <c r="N169" s="35">
        <v>0</v>
      </c>
      <c r="O169" s="35">
        <v>0</v>
      </c>
      <c r="P169" s="35">
        <v>1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1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5">
        <v>0</v>
      </c>
      <c r="AJ169" s="35">
        <v>0</v>
      </c>
      <c r="AK169" s="36">
        <f t="shared" si="24"/>
        <v>2</v>
      </c>
      <c r="AL169" s="37">
        <f t="shared" si="26"/>
        <v>1</v>
      </c>
      <c r="AM169" s="38">
        <f t="shared" si="25"/>
        <v>2</v>
      </c>
      <c r="AN169" s="71" t="s">
        <v>2116</v>
      </c>
      <c r="AQ169" s="2">
        <f t="shared" si="27"/>
        <v>2</v>
      </c>
      <c r="AR169" s="2">
        <f t="shared" si="28"/>
        <v>2.6669999999999998</v>
      </c>
      <c r="AU169" s="2">
        <v>7</v>
      </c>
      <c r="AV169" s="2">
        <v>3</v>
      </c>
      <c r="AY169" s="97">
        <f t="shared" si="29"/>
        <v>0.5</v>
      </c>
      <c r="AZ169">
        <f t="shared" si="30"/>
        <v>3</v>
      </c>
    </row>
    <row r="170" spans="2:52">
      <c r="B170" s="59" t="s">
        <v>674</v>
      </c>
      <c r="C170" s="59" t="s">
        <v>675</v>
      </c>
      <c r="D170" s="59">
        <v>38620</v>
      </c>
      <c r="E170" s="35">
        <v>0</v>
      </c>
      <c r="F170" s="35">
        <v>0</v>
      </c>
      <c r="G170" s="63">
        <v>0</v>
      </c>
      <c r="H170" s="63">
        <v>0</v>
      </c>
      <c r="I170" s="63">
        <v>0</v>
      </c>
      <c r="J170" s="63">
        <v>0</v>
      </c>
      <c r="K170" s="63">
        <v>0</v>
      </c>
      <c r="L170" s="63">
        <v>0</v>
      </c>
      <c r="M170" s="63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1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5">
        <v>0</v>
      </c>
      <c r="AK170" s="36">
        <f t="shared" si="24"/>
        <v>1</v>
      </c>
      <c r="AL170" s="37">
        <f t="shared" si="26"/>
        <v>1</v>
      </c>
      <c r="AM170" s="38">
        <f t="shared" si="25"/>
        <v>1</v>
      </c>
      <c r="AN170" s="71" t="s">
        <v>2116</v>
      </c>
      <c r="AQ170" s="2">
        <f t="shared" si="27"/>
        <v>1</v>
      </c>
      <c r="AR170" s="2">
        <f t="shared" si="28"/>
        <v>2.6669999999999998</v>
      </c>
      <c r="AU170" s="2">
        <v>7</v>
      </c>
      <c r="AV170" s="2">
        <v>3.3330000000000002</v>
      </c>
      <c r="AY170" s="97">
        <f t="shared" si="29"/>
        <v>0.5</v>
      </c>
      <c r="AZ170">
        <f t="shared" si="30"/>
        <v>3.3330000000000002</v>
      </c>
    </row>
    <row r="171" spans="2:52">
      <c r="B171" s="59" t="s">
        <v>676</v>
      </c>
      <c r="C171" s="59" t="s">
        <v>677</v>
      </c>
      <c r="D171" s="59">
        <v>38620</v>
      </c>
      <c r="E171" s="35">
        <v>0</v>
      </c>
      <c r="F171" s="35">
        <v>0</v>
      </c>
      <c r="G171" s="63">
        <v>0</v>
      </c>
      <c r="H171" s="63">
        <v>0</v>
      </c>
      <c r="I171" s="63">
        <v>0</v>
      </c>
      <c r="J171" s="63">
        <v>0</v>
      </c>
      <c r="K171" s="63">
        <v>0</v>
      </c>
      <c r="L171" s="63">
        <v>0</v>
      </c>
      <c r="M171" s="63">
        <v>0</v>
      </c>
      <c r="N171" s="35">
        <v>0</v>
      </c>
      <c r="O171" s="35">
        <v>0</v>
      </c>
      <c r="P171" s="35">
        <v>1</v>
      </c>
      <c r="Q171" s="35">
        <v>1</v>
      </c>
      <c r="R171" s="35">
        <v>0</v>
      </c>
      <c r="S171" s="35">
        <v>0</v>
      </c>
      <c r="T171" s="35">
        <v>0</v>
      </c>
      <c r="U171" s="35">
        <v>1</v>
      </c>
      <c r="V171" s="35">
        <v>0</v>
      </c>
      <c r="W171" s="35">
        <v>0</v>
      </c>
      <c r="X171" s="35">
        <v>1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5">
        <v>0</v>
      </c>
      <c r="AJ171" s="35">
        <v>0</v>
      </c>
      <c r="AK171" s="36">
        <f t="shared" si="24"/>
        <v>4</v>
      </c>
      <c r="AL171" s="37">
        <f t="shared" si="26"/>
        <v>1</v>
      </c>
      <c r="AM171" s="38">
        <f t="shared" si="25"/>
        <v>4</v>
      </c>
      <c r="AN171" s="71" t="s">
        <v>2117</v>
      </c>
      <c r="AQ171" s="2">
        <f t="shared" si="27"/>
        <v>4</v>
      </c>
      <c r="AR171" s="2">
        <f t="shared" si="28"/>
        <v>4</v>
      </c>
      <c r="AU171" s="2">
        <v>7</v>
      </c>
      <c r="AV171" s="2">
        <v>3.6669999999999998</v>
      </c>
      <c r="AY171" s="97">
        <f t="shared" si="29"/>
        <v>0.5</v>
      </c>
      <c r="AZ171">
        <f t="shared" si="30"/>
        <v>3.6669999999999998</v>
      </c>
    </row>
    <row r="172" spans="2:52">
      <c r="B172" s="59" t="s">
        <v>1659</v>
      </c>
      <c r="C172" s="59" t="s">
        <v>1660</v>
      </c>
      <c r="D172" s="59">
        <v>38620</v>
      </c>
      <c r="E172" s="35">
        <v>0</v>
      </c>
      <c r="F172" s="35">
        <v>0</v>
      </c>
      <c r="G172" s="63">
        <v>0</v>
      </c>
      <c r="H172" s="63">
        <v>0</v>
      </c>
      <c r="I172" s="63">
        <v>0</v>
      </c>
      <c r="J172" s="63">
        <v>0</v>
      </c>
      <c r="K172" s="63">
        <v>0</v>
      </c>
      <c r="L172" s="63">
        <v>0</v>
      </c>
      <c r="M172" s="63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5">
        <v>0</v>
      </c>
      <c r="AJ172" s="35">
        <v>0</v>
      </c>
      <c r="AK172" s="36">
        <f t="shared" si="24"/>
        <v>0</v>
      </c>
      <c r="AL172" s="37">
        <f t="shared" si="26"/>
        <v>0</v>
      </c>
      <c r="AM172" s="38">
        <f t="shared" si="25"/>
        <v>0</v>
      </c>
      <c r="AN172" s="71" t="s">
        <v>2119</v>
      </c>
      <c r="AQ172" s="2">
        <f t="shared" si="27"/>
        <v>0</v>
      </c>
      <c r="AR172" s="2">
        <f t="shared" si="28"/>
        <v>2</v>
      </c>
      <c r="AU172" s="2">
        <v>7</v>
      </c>
      <c r="AV172" s="2">
        <v>3.6669999999999998</v>
      </c>
      <c r="AY172" s="97">
        <f t="shared" si="29"/>
        <v>0.5</v>
      </c>
      <c r="AZ172">
        <f t="shared" si="30"/>
        <v>3.6669999999999998</v>
      </c>
    </row>
    <row r="173" spans="2:52">
      <c r="B173" s="59" t="s">
        <v>1661</v>
      </c>
      <c r="C173" s="59" t="s">
        <v>1662</v>
      </c>
      <c r="D173" s="59">
        <v>38620</v>
      </c>
      <c r="E173" s="35">
        <v>0</v>
      </c>
      <c r="F173" s="35">
        <v>0</v>
      </c>
      <c r="G173" s="63">
        <v>0</v>
      </c>
      <c r="H173" s="63">
        <v>0</v>
      </c>
      <c r="I173" s="63">
        <v>1</v>
      </c>
      <c r="J173" s="63">
        <v>0</v>
      </c>
      <c r="K173" s="63">
        <v>0</v>
      </c>
      <c r="L173" s="63">
        <v>0</v>
      </c>
      <c r="M173" s="63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5">
        <v>0</v>
      </c>
      <c r="AK173" s="36">
        <f t="shared" si="24"/>
        <v>1</v>
      </c>
      <c r="AL173" s="37">
        <f t="shared" si="26"/>
        <v>1</v>
      </c>
      <c r="AM173" s="38">
        <f t="shared" si="25"/>
        <v>1</v>
      </c>
      <c r="AN173" s="71" t="s">
        <v>2114</v>
      </c>
      <c r="AQ173" s="2">
        <f t="shared" si="27"/>
        <v>1</v>
      </c>
      <c r="AR173" s="2">
        <f t="shared" si="28"/>
        <v>3.3330000000000002</v>
      </c>
      <c r="AU173" s="2">
        <v>7</v>
      </c>
      <c r="AV173" s="2">
        <v>4</v>
      </c>
      <c r="AY173" s="97">
        <f t="shared" si="29"/>
        <v>0.5</v>
      </c>
      <c r="AZ173">
        <f t="shared" si="30"/>
        <v>4</v>
      </c>
    </row>
    <row r="174" spans="2:52">
      <c r="B174" s="59" t="s">
        <v>1663</v>
      </c>
      <c r="C174" s="59" t="s">
        <v>1664</v>
      </c>
      <c r="D174" s="59">
        <v>38620</v>
      </c>
      <c r="E174" s="35">
        <v>0</v>
      </c>
      <c r="F174" s="35">
        <v>0</v>
      </c>
      <c r="G174" s="63">
        <v>1</v>
      </c>
      <c r="H174" s="63">
        <v>1</v>
      </c>
      <c r="I174" s="63">
        <v>0</v>
      </c>
      <c r="J174" s="63">
        <v>0</v>
      </c>
      <c r="K174" s="63">
        <v>0</v>
      </c>
      <c r="L174" s="63">
        <v>0</v>
      </c>
      <c r="M174" s="63">
        <v>1</v>
      </c>
      <c r="N174" s="35">
        <v>0</v>
      </c>
      <c r="O174" s="35">
        <v>1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1</v>
      </c>
      <c r="W174" s="35">
        <v>0</v>
      </c>
      <c r="X174" s="35">
        <v>1</v>
      </c>
      <c r="Y174" s="35">
        <v>1</v>
      </c>
      <c r="Z174" s="35">
        <v>0</v>
      </c>
      <c r="AA174" s="35">
        <v>0</v>
      </c>
      <c r="AB174" s="35">
        <v>0</v>
      </c>
      <c r="AC174" s="35">
        <v>1</v>
      </c>
      <c r="AD174" s="35">
        <v>0</v>
      </c>
      <c r="AE174" s="35">
        <v>0</v>
      </c>
      <c r="AF174" s="35">
        <v>0</v>
      </c>
      <c r="AG174" s="35">
        <v>1</v>
      </c>
      <c r="AH174" s="35">
        <v>0</v>
      </c>
      <c r="AI174" s="35">
        <v>0</v>
      </c>
      <c r="AJ174" s="35">
        <v>0</v>
      </c>
      <c r="AK174" s="36">
        <f t="shared" si="24"/>
        <v>9</v>
      </c>
      <c r="AL174" s="37">
        <f t="shared" si="26"/>
        <v>1</v>
      </c>
      <c r="AM174" s="38">
        <f t="shared" si="25"/>
        <v>9</v>
      </c>
      <c r="AN174" s="71" t="s">
        <v>2117</v>
      </c>
      <c r="AQ174" s="2">
        <f t="shared" si="27"/>
        <v>9</v>
      </c>
      <c r="AR174" s="2">
        <f t="shared" si="28"/>
        <v>4</v>
      </c>
      <c r="AU174" s="2">
        <v>7</v>
      </c>
      <c r="AV174" s="2">
        <v>4</v>
      </c>
      <c r="AY174" s="97">
        <f t="shared" si="29"/>
        <v>0.5</v>
      </c>
      <c r="AZ174">
        <f t="shared" si="30"/>
        <v>4</v>
      </c>
    </row>
    <row r="175" spans="2:52">
      <c r="B175" s="59" t="s">
        <v>1665</v>
      </c>
      <c r="C175" s="59" t="s">
        <v>1666</v>
      </c>
      <c r="D175" s="59">
        <v>38620</v>
      </c>
      <c r="E175" s="35">
        <v>0</v>
      </c>
      <c r="F175" s="35">
        <v>0</v>
      </c>
      <c r="G175" s="63">
        <v>0</v>
      </c>
      <c r="H175" s="63">
        <v>0</v>
      </c>
      <c r="I175" s="63">
        <v>1</v>
      </c>
      <c r="J175" s="63">
        <v>1</v>
      </c>
      <c r="K175" s="63">
        <v>0</v>
      </c>
      <c r="L175" s="63">
        <v>0</v>
      </c>
      <c r="M175" s="63">
        <v>0</v>
      </c>
      <c r="N175" s="35">
        <v>0</v>
      </c>
      <c r="O175" s="35">
        <v>1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1</v>
      </c>
      <c r="Y175" s="35">
        <v>0</v>
      </c>
      <c r="Z175" s="35">
        <v>1</v>
      </c>
      <c r="AA175" s="35">
        <v>0</v>
      </c>
      <c r="AB175" s="35">
        <v>0</v>
      </c>
      <c r="AC175" s="35">
        <v>0</v>
      </c>
      <c r="AD175" s="35">
        <v>1</v>
      </c>
      <c r="AE175" s="35">
        <v>0</v>
      </c>
      <c r="AF175" s="35">
        <v>0</v>
      </c>
      <c r="AG175" s="35">
        <v>1</v>
      </c>
      <c r="AH175" s="35">
        <v>0</v>
      </c>
      <c r="AI175" s="35">
        <v>0</v>
      </c>
      <c r="AJ175" s="35">
        <v>0</v>
      </c>
      <c r="AK175" s="36">
        <f t="shared" si="24"/>
        <v>7</v>
      </c>
      <c r="AL175" s="37">
        <f t="shared" si="26"/>
        <v>1</v>
      </c>
      <c r="AM175" s="38">
        <f t="shared" si="25"/>
        <v>7</v>
      </c>
      <c r="AN175" s="71" t="s">
        <v>2117</v>
      </c>
      <c r="AQ175" s="2">
        <f t="shared" si="27"/>
        <v>7</v>
      </c>
      <c r="AR175" s="2">
        <f t="shared" si="28"/>
        <v>4</v>
      </c>
      <c r="AU175" s="2">
        <v>8</v>
      </c>
      <c r="AV175" s="2">
        <v>3.3330000000000002</v>
      </c>
      <c r="AY175" s="97">
        <f t="shared" si="29"/>
        <v>0.5714285714285714</v>
      </c>
      <c r="AZ175">
        <f t="shared" si="30"/>
        <v>3.3330000000000002</v>
      </c>
    </row>
    <row r="176" spans="2:52">
      <c r="B176" s="59" t="s">
        <v>678</v>
      </c>
      <c r="C176" s="59" t="s">
        <v>679</v>
      </c>
      <c r="D176" s="59">
        <v>38620</v>
      </c>
      <c r="E176" s="35">
        <v>0</v>
      </c>
      <c r="F176" s="35">
        <v>0</v>
      </c>
      <c r="G176" s="63">
        <v>0</v>
      </c>
      <c r="H176" s="63">
        <v>0</v>
      </c>
      <c r="I176" s="63">
        <v>0</v>
      </c>
      <c r="J176" s="63">
        <v>0</v>
      </c>
      <c r="K176" s="63">
        <v>0</v>
      </c>
      <c r="L176" s="63">
        <v>0</v>
      </c>
      <c r="M176" s="63">
        <v>0</v>
      </c>
      <c r="N176" s="35">
        <v>0</v>
      </c>
      <c r="O176" s="35">
        <v>0</v>
      </c>
      <c r="P176" s="35">
        <v>0</v>
      </c>
      <c r="Q176" s="35">
        <v>0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0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1</v>
      </c>
      <c r="AH176" s="35">
        <v>0</v>
      </c>
      <c r="AI176" s="35">
        <v>0</v>
      </c>
      <c r="AJ176" s="35">
        <v>0</v>
      </c>
      <c r="AK176" s="36">
        <f t="shared" si="24"/>
        <v>1</v>
      </c>
      <c r="AL176" s="37">
        <f t="shared" si="26"/>
        <v>1</v>
      </c>
      <c r="AM176" s="38">
        <f t="shared" si="25"/>
        <v>1</v>
      </c>
      <c r="AN176" s="71" t="s">
        <v>2125</v>
      </c>
      <c r="AQ176" s="2">
        <f t="shared" si="27"/>
        <v>1</v>
      </c>
      <c r="AR176" s="2">
        <f t="shared" si="28"/>
        <v>1.333</v>
      </c>
      <c r="AU176" s="2">
        <v>8</v>
      </c>
      <c r="AV176" s="2">
        <v>3.3330000000000002</v>
      </c>
      <c r="AY176" s="97">
        <f t="shared" si="29"/>
        <v>0.5714285714285714</v>
      </c>
      <c r="AZ176">
        <f t="shared" si="30"/>
        <v>3.3330000000000002</v>
      </c>
    </row>
    <row r="177" spans="2:52">
      <c r="B177" s="59" t="s">
        <v>680</v>
      </c>
      <c r="C177" s="59" t="s">
        <v>681</v>
      </c>
      <c r="D177" s="59">
        <v>38620</v>
      </c>
      <c r="E177" s="35">
        <v>0</v>
      </c>
      <c r="F177" s="35">
        <v>0</v>
      </c>
      <c r="G177" s="63">
        <v>0</v>
      </c>
      <c r="H177" s="63">
        <v>0</v>
      </c>
      <c r="I177" s="63">
        <v>0</v>
      </c>
      <c r="J177" s="63">
        <v>0</v>
      </c>
      <c r="K177" s="63">
        <v>0</v>
      </c>
      <c r="L177" s="63">
        <v>0</v>
      </c>
      <c r="M177" s="63">
        <v>0</v>
      </c>
      <c r="N177" s="35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5">
        <v>0</v>
      </c>
      <c r="AJ177" s="35">
        <v>0</v>
      </c>
      <c r="AK177" s="36">
        <f t="shared" si="24"/>
        <v>0</v>
      </c>
      <c r="AL177" s="37">
        <f t="shared" si="26"/>
        <v>0</v>
      </c>
      <c r="AM177" s="38">
        <f t="shared" si="25"/>
        <v>0</v>
      </c>
      <c r="AN177" s="71" t="s">
        <v>2113</v>
      </c>
      <c r="AQ177" s="2">
        <f t="shared" si="27"/>
        <v>0</v>
      </c>
      <c r="AR177" s="2" t="str">
        <f t="shared" si="28"/>
        <v>QQQ</v>
      </c>
      <c r="AU177" s="2">
        <v>8</v>
      </c>
      <c r="AV177" s="2">
        <v>3.6669999999999998</v>
      </c>
      <c r="AY177" s="97">
        <f t="shared" si="29"/>
        <v>0.5714285714285714</v>
      </c>
      <c r="AZ177">
        <f t="shared" si="30"/>
        <v>3.6669999999999998</v>
      </c>
    </row>
    <row r="178" spans="2:52">
      <c r="B178" s="59" t="s">
        <v>682</v>
      </c>
      <c r="C178" s="59" t="s">
        <v>683</v>
      </c>
      <c r="D178" s="59">
        <v>38620</v>
      </c>
      <c r="E178" s="35">
        <v>0</v>
      </c>
      <c r="F178" s="35">
        <v>0</v>
      </c>
      <c r="G178" s="63">
        <v>0</v>
      </c>
      <c r="H178" s="63">
        <v>0</v>
      </c>
      <c r="I178" s="63">
        <v>0</v>
      </c>
      <c r="J178" s="63">
        <v>0</v>
      </c>
      <c r="K178" s="63">
        <v>0</v>
      </c>
      <c r="L178" s="63">
        <v>0</v>
      </c>
      <c r="M178" s="63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1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5">
        <v>0</v>
      </c>
      <c r="AJ178" s="35">
        <v>0</v>
      </c>
      <c r="AK178" s="36">
        <f t="shared" si="24"/>
        <v>1</v>
      </c>
      <c r="AL178" s="37">
        <f t="shared" si="26"/>
        <v>1</v>
      </c>
      <c r="AM178" s="38">
        <f t="shared" si="25"/>
        <v>1</v>
      </c>
      <c r="AN178" s="71" t="s">
        <v>2127</v>
      </c>
      <c r="AQ178" s="2">
        <f t="shared" si="27"/>
        <v>1</v>
      </c>
      <c r="AR178" s="2">
        <f t="shared" si="28"/>
        <v>1.667</v>
      </c>
      <c r="AU178" s="2">
        <v>9</v>
      </c>
      <c r="AV178" s="2">
        <v>3</v>
      </c>
      <c r="AY178" s="97">
        <f t="shared" si="29"/>
        <v>0.6428571428571429</v>
      </c>
      <c r="AZ178">
        <f t="shared" si="30"/>
        <v>3</v>
      </c>
    </row>
    <row r="179" spans="2:52">
      <c r="B179" s="59" t="s">
        <v>1667</v>
      </c>
      <c r="C179" s="59" t="s">
        <v>1668</v>
      </c>
      <c r="D179" s="59">
        <v>38620</v>
      </c>
      <c r="E179" s="35">
        <v>0</v>
      </c>
      <c r="F179" s="35">
        <v>0</v>
      </c>
      <c r="G179" s="63">
        <v>0</v>
      </c>
      <c r="H179" s="63">
        <v>0</v>
      </c>
      <c r="I179" s="63">
        <v>0</v>
      </c>
      <c r="J179" s="63">
        <v>0</v>
      </c>
      <c r="K179" s="63">
        <v>0</v>
      </c>
      <c r="L179" s="63">
        <v>0</v>
      </c>
      <c r="M179" s="63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5">
        <v>0</v>
      </c>
      <c r="AJ179" s="35">
        <v>0</v>
      </c>
      <c r="AK179" s="36">
        <f t="shared" si="24"/>
        <v>0</v>
      </c>
      <c r="AL179" s="37">
        <f t="shared" si="26"/>
        <v>0</v>
      </c>
      <c r="AM179" s="38">
        <f t="shared" si="25"/>
        <v>0</v>
      </c>
      <c r="AN179" s="71" t="s">
        <v>2116</v>
      </c>
      <c r="AQ179" s="2">
        <f t="shared" si="27"/>
        <v>0</v>
      </c>
      <c r="AR179" s="2">
        <f t="shared" si="28"/>
        <v>2.6669999999999998</v>
      </c>
      <c r="AU179" s="2">
        <v>9</v>
      </c>
      <c r="AV179" s="2">
        <v>3.6669999999999998</v>
      </c>
      <c r="AY179" s="97">
        <f t="shared" si="29"/>
        <v>0.6428571428571429</v>
      </c>
      <c r="AZ179">
        <f t="shared" si="30"/>
        <v>3.6669999999999998</v>
      </c>
    </row>
    <row r="180" spans="2:52">
      <c r="B180" s="59" t="s">
        <v>684</v>
      </c>
      <c r="C180" s="59" t="s">
        <v>685</v>
      </c>
      <c r="D180" s="59">
        <v>38620</v>
      </c>
      <c r="E180" s="35">
        <v>0</v>
      </c>
      <c r="F180" s="35">
        <v>0</v>
      </c>
      <c r="G180" s="63">
        <v>0</v>
      </c>
      <c r="H180" s="63">
        <v>0</v>
      </c>
      <c r="I180" s="63">
        <v>0</v>
      </c>
      <c r="J180" s="63">
        <v>0</v>
      </c>
      <c r="K180" s="63">
        <v>0</v>
      </c>
      <c r="L180" s="63">
        <v>0</v>
      </c>
      <c r="M180" s="63">
        <v>0</v>
      </c>
      <c r="N180" s="35">
        <v>0</v>
      </c>
      <c r="O180" s="35">
        <v>0</v>
      </c>
      <c r="P180" s="35">
        <v>1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1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5">
        <v>0</v>
      </c>
      <c r="AJ180" s="35">
        <v>0</v>
      </c>
      <c r="AK180" s="36">
        <f t="shared" si="24"/>
        <v>2</v>
      </c>
      <c r="AL180" s="37">
        <f t="shared" si="26"/>
        <v>1</v>
      </c>
      <c r="AM180" s="38">
        <f t="shared" si="25"/>
        <v>2</v>
      </c>
      <c r="AN180" s="71" t="s">
        <v>2114</v>
      </c>
      <c r="AQ180" s="2">
        <f t="shared" si="27"/>
        <v>2</v>
      </c>
      <c r="AR180" s="2">
        <f t="shared" si="28"/>
        <v>3.3330000000000002</v>
      </c>
      <c r="AU180" s="2">
        <v>9</v>
      </c>
      <c r="AV180" s="2">
        <v>4</v>
      </c>
      <c r="AY180" s="97">
        <f t="shared" si="29"/>
        <v>0.6428571428571429</v>
      </c>
      <c r="AZ180">
        <f t="shared" si="30"/>
        <v>4</v>
      </c>
    </row>
    <row r="181" spans="2:52">
      <c r="B181" s="59" t="s">
        <v>1669</v>
      </c>
      <c r="C181" s="59" t="s">
        <v>1670</v>
      </c>
      <c r="D181" s="59">
        <v>38620</v>
      </c>
      <c r="E181" s="35">
        <v>0</v>
      </c>
      <c r="F181" s="35">
        <v>0</v>
      </c>
      <c r="G181" s="63">
        <v>0</v>
      </c>
      <c r="H181" s="63">
        <v>0</v>
      </c>
      <c r="I181" s="63">
        <v>0</v>
      </c>
      <c r="J181" s="63">
        <v>0</v>
      </c>
      <c r="K181" s="63">
        <v>0</v>
      </c>
      <c r="L181" s="63">
        <v>0</v>
      </c>
      <c r="M181" s="63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1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5">
        <v>0</v>
      </c>
      <c r="AJ181" s="35">
        <v>0</v>
      </c>
      <c r="AK181" s="36">
        <f t="shared" si="24"/>
        <v>1</v>
      </c>
      <c r="AL181" s="37">
        <f t="shared" si="26"/>
        <v>1</v>
      </c>
      <c r="AM181" s="38">
        <f t="shared" si="25"/>
        <v>1</v>
      </c>
      <c r="AN181" s="71" t="s">
        <v>2120</v>
      </c>
      <c r="AQ181" s="2">
        <f t="shared" si="27"/>
        <v>1</v>
      </c>
      <c r="AR181" s="2">
        <f t="shared" si="28"/>
        <v>3.6669999999999998</v>
      </c>
      <c r="AU181" s="2">
        <v>10</v>
      </c>
      <c r="AV181" s="2">
        <v>4</v>
      </c>
      <c r="AY181" s="97">
        <f t="shared" si="29"/>
        <v>0.7142857142857143</v>
      </c>
      <c r="AZ181">
        <f t="shared" si="30"/>
        <v>4</v>
      </c>
    </row>
    <row r="182" spans="2:52">
      <c r="B182" s="59" t="s">
        <v>686</v>
      </c>
      <c r="C182" s="59" t="s">
        <v>687</v>
      </c>
      <c r="D182" s="59">
        <v>38620</v>
      </c>
      <c r="E182" s="35">
        <v>0</v>
      </c>
      <c r="F182" s="35">
        <v>0</v>
      </c>
      <c r="G182" s="63">
        <v>0</v>
      </c>
      <c r="H182" s="63">
        <v>0</v>
      </c>
      <c r="I182" s="63">
        <v>0</v>
      </c>
      <c r="J182" s="63">
        <v>0</v>
      </c>
      <c r="K182" s="63">
        <v>0</v>
      </c>
      <c r="L182" s="63">
        <v>0</v>
      </c>
      <c r="M182" s="63">
        <v>0</v>
      </c>
      <c r="N182" s="35">
        <v>0</v>
      </c>
      <c r="O182" s="35">
        <v>0</v>
      </c>
      <c r="P182" s="35">
        <v>1</v>
      </c>
      <c r="Q182" s="35">
        <v>1</v>
      </c>
      <c r="R182" s="35">
        <v>0</v>
      </c>
      <c r="S182" s="35">
        <v>0</v>
      </c>
      <c r="T182" s="35">
        <v>0</v>
      </c>
      <c r="U182" s="35">
        <v>0</v>
      </c>
      <c r="V182" s="35">
        <v>1</v>
      </c>
      <c r="W182" s="35">
        <v>1</v>
      </c>
      <c r="X182" s="35">
        <v>0</v>
      </c>
      <c r="Y182" s="35">
        <v>0</v>
      </c>
      <c r="Z182" s="35">
        <v>0</v>
      </c>
      <c r="AA182" s="35">
        <v>0</v>
      </c>
      <c r="AB182" s="35">
        <v>1</v>
      </c>
      <c r="AC182" s="35">
        <v>0</v>
      </c>
      <c r="AD182" s="35">
        <v>0</v>
      </c>
      <c r="AE182" s="35">
        <v>1</v>
      </c>
      <c r="AF182" s="35">
        <v>0</v>
      </c>
      <c r="AG182" s="35">
        <v>0</v>
      </c>
      <c r="AH182" s="35">
        <v>0</v>
      </c>
      <c r="AI182" s="35">
        <v>0</v>
      </c>
      <c r="AJ182" s="35">
        <v>0</v>
      </c>
      <c r="AK182" s="36">
        <f t="shared" si="24"/>
        <v>6</v>
      </c>
      <c r="AL182" s="37">
        <f t="shared" si="26"/>
        <v>1</v>
      </c>
      <c r="AM182" s="38">
        <f t="shared" si="25"/>
        <v>6</v>
      </c>
      <c r="AN182" s="71" t="s">
        <v>2120</v>
      </c>
      <c r="AQ182" s="2">
        <f t="shared" si="27"/>
        <v>6</v>
      </c>
      <c r="AR182" s="2">
        <f t="shared" si="28"/>
        <v>3.6669999999999998</v>
      </c>
      <c r="AU182" s="2">
        <v>10</v>
      </c>
      <c r="AV182" s="2">
        <v>4</v>
      </c>
      <c r="AY182" s="97">
        <f t="shared" si="29"/>
        <v>0.7142857142857143</v>
      </c>
      <c r="AZ182">
        <f t="shared" si="30"/>
        <v>4</v>
      </c>
    </row>
    <row r="183" spans="2:52">
      <c r="B183" s="59" t="s">
        <v>688</v>
      </c>
      <c r="C183" s="59" t="s">
        <v>689</v>
      </c>
      <c r="D183" s="59">
        <v>38620</v>
      </c>
      <c r="E183" s="35">
        <v>0</v>
      </c>
      <c r="F183" s="35">
        <v>0</v>
      </c>
      <c r="G183" s="63">
        <v>0</v>
      </c>
      <c r="H183" s="63">
        <v>0</v>
      </c>
      <c r="I183" s="63">
        <v>1</v>
      </c>
      <c r="J183" s="63">
        <v>1</v>
      </c>
      <c r="K183" s="63">
        <v>0</v>
      </c>
      <c r="L183" s="63">
        <v>0</v>
      </c>
      <c r="M183" s="63">
        <v>0</v>
      </c>
      <c r="N183" s="35">
        <v>0</v>
      </c>
      <c r="O183" s="35">
        <v>1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1</v>
      </c>
      <c r="X183" s="35">
        <v>0</v>
      </c>
      <c r="Y183" s="35">
        <v>0</v>
      </c>
      <c r="Z183" s="35">
        <v>0</v>
      </c>
      <c r="AA183" s="35">
        <v>0</v>
      </c>
      <c r="AB183" s="35">
        <v>1</v>
      </c>
      <c r="AC183" s="35">
        <v>0</v>
      </c>
      <c r="AD183" s="35">
        <v>0</v>
      </c>
      <c r="AE183" s="35">
        <v>0</v>
      </c>
      <c r="AF183" s="35">
        <v>0</v>
      </c>
      <c r="AG183" s="35">
        <v>1</v>
      </c>
      <c r="AH183" s="35">
        <v>0</v>
      </c>
      <c r="AI183" s="35">
        <v>0</v>
      </c>
      <c r="AJ183" s="35">
        <v>0</v>
      </c>
      <c r="AK183" s="36">
        <f t="shared" si="24"/>
        <v>6</v>
      </c>
      <c r="AL183" s="37">
        <f t="shared" si="26"/>
        <v>1</v>
      </c>
      <c r="AM183" s="38">
        <f t="shared" si="25"/>
        <v>6</v>
      </c>
      <c r="AN183" s="71" t="s">
        <v>2115</v>
      </c>
      <c r="AQ183" s="2">
        <f t="shared" si="27"/>
        <v>6</v>
      </c>
      <c r="AR183" s="2">
        <f t="shared" si="28"/>
        <v>3</v>
      </c>
      <c r="AU183" s="2">
        <v>11</v>
      </c>
      <c r="AV183" s="2">
        <v>3</v>
      </c>
      <c r="AY183" s="97">
        <f t="shared" si="29"/>
        <v>0.7857142857142857</v>
      </c>
      <c r="AZ183">
        <f t="shared" si="30"/>
        <v>3</v>
      </c>
    </row>
    <row r="184" spans="2:52">
      <c r="B184" s="59" t="s">
        <v>690</v>
      </c>
      <c r="C184" s="59" t="s">
        <v>691</v>
      </c>
      <c r="D184" s="59">
        <v>38620</v>
      </c>
      <c r="E184" s="35">
        <v>0</v>
      </c>
      <c r="F184" s="35">
        <v>0</v>
      </c>
      <c r="G184" s="63">
        <v>0</v>
      </c>
      <c r="H184" s="63">
        <v>0</v>
      </c>
      <c r="I184" s="63">
        <v>0</v>
      </c>
      <c r="J184" s="63">
        <v>0</v>
      </c>
      <c r="K184" s="63">
        <v>0</v>
      </c>
      <c r="L184" s="63">
        <v>0</v>
      </c>
      <c r="M184" s="63">
        <v>0</v>
      </c>
      <c r="N184" s="35">
        <v>0</v>
      </c>
      <c r="O184" s="35">
        <v>1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5">
        <v>0</v>
      </c>
      <c r="AJ184" s="35">
        <v>0</v>
      </c>
      <c r="AK184" s="36">
        <f t="shared" ref="AK184:AK204" si="31">SUM(E184:AJ184)</f>
        <v>1</v>
      </c>
      <c r="AL184" s="37">
        <f t="shared" si="26"/>
        <v>1</v>
      </c>
      <c r="AM184" s="38">
        <f t="shared" ref="AM184:AM204" si="32">SUMPRODUCT($E$20:$AJ$20,E184:AJ184)</f>
        <v>1</v>
      </c>
      <c r="AN184" s="71" t="s">
        <v>2123</v>
      </c>
      <c r="AQ184" s="2">
        <f t="shared" si="27"/>
        <v>1</v>
      </c>
      <c r="AR184" s="2">
        <f t="shared" si="28"/>
        <v>2.3330000000000002</v>
      </c>
      <c r="AU184" s="2">
        <v>11</v>
      </c>
      <c r="AV184" s="2">
        <v>3.3330000000000002</v>
      </c>
      <c r="AY184" s="97">
        <f t="shared" si="29"/>
        <v>0.7857142857142857</v>
      </c>
      <c r="AZ184">
        <f t="shared" si="30"/>
        <v>3.3330000000000002</v>
      </c>
    </row>
    <row r="185" spans="2:52">
      <c r="B185" s="59" t="s">
        <v>692</v>
      </c>
      <c r="C185" s="59" t="s">
        <v>693</v>
      </c>
      <c r="D185" s="59">
        <v>38620</v>
      </c>
      <c r="E185" s="35">
        <v>0</v>
      </c>
      <c r="F185" s="35">
        <v>0</v>
      </c>
      <c r="G185" s="63">
        <v>1</v>
      </c>
      <c r="H185" s="63">
        <v>1</v>
      </c>
      <c r="I185" s="63">
        <v>0</v>
      </c>
      <c r="J185" s="63">
        <v>0</v>
      </c>
      <c r="K185" s="63">
        <v>0</v>
      </c>
      <c r="L185" s="63">
        <v>0</v>
      </c>
      <c r="M185" s="63">
        <v>0</v>
      </c>
      <c r="N185" s="35">
        <v>0</v>
      </c>
      <c r="O185" s="35">
        <v>1</v>
      </c>
      <c r="P185" s="35">
        <v>0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1</v>
      </c>
      <c r="W185" s="35">
        <v>1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5">
        <v>0</v>
      </c>
      <c r="AJ185" s="35">
        <v>0</v>
      </c>
      <c r="AK185" s="36">
        <f t="shared" si="31"/>
        <v>5</v>
      </c>
      <c r="AL185" s="37">
        <f t="shared" si="26"/>
        <v>1</v>
      </c>
      <c r="AM185" s="38">
        <f t="shared" si="32"/>
        <v>5</v>
      </c>
      <c r="AN185" s="71" t="s">
        <v>2120</v>
      </c>
      <c r="AQ185" s="2">
        <f t="shared" si="27"/>
        <v>5</v>
      </c>
      <c r="AR185" s="2">
        <f t="shared" si="28"/>
        <v>3.6669999999999998</v>
      </c>
      <c r="AU185" s="2">
        <v>11</v>
      </c>
      <c r="AV185" s="2">
        <v>3.3330000000000002</v>
      </c>
      <c r="AY185" s="97">
        <f t="shared" si="29"/>
        <v>0.7857142857142857</v>
      </c>
      <c r="AZ185">
        <f t="shared" si="30"/>
        <v>3.3330000000000002</v>
      </c>
    </row>
    <row r="186" spans="2:52">
      <c r="B186" s="59" t="s">
        <v>694</v>
      </c>
      <c r="C186" s="59" t="s">
        <v>695</v>
      </c>
      <c r="D186" s="59">
        <v>38620</v>
      </c>
      <c r="E186" s="35">
        <v>0</v>
      </c>
      <c r="F186" s="35">
        <v>0</v>
      </c>
      <c r="G186" s="63">
        <v>0</v>
      </c>
      <c r="H186" s="63">
        <v>1</v>
      </c>
      <c r="I186" s="63">
        <v>0</v>
      </c>
      <c r="J186" s="63">
        <v>0</v>
      </c>
      <c r="K186" s="63">
        <v>1</v>
      </c>
      <c r="L186" s="63">
        <v>1</v>
      </c>
      <c r="M186" s="63">
        <v>1</v>
      </c>
      <c r="N186" s="35">
        <v>0</v>
      </c>
      <c r="O186" s="35">
        <v>1</v>
      </c>
      <c r="P186" s="35">
        <v>0</v>
      </c>
      <c r="Q186" s="35">
        <v>1</v>
      </c>
      <c r="R186" s="35">
        <v>0</v>
      </c>
      <c r="S186" s="35">
        <v>0</v>
      </c>
      <c r="T186" s="35">
        <v>1</v>
      </c>
      <c r="U186" s="35">
        <v>0</v>
      </c>
      <c r="V186" s="35">
        <v>1</v>
      </c>
      <c r="W186" s="35">
        <v>0</v>
      </c>
      <c r="X186" s="35">
        <v>1</v>
      </c>
      <c r="Y186" s="35">
        <v>0</v>
      </c>
      <c r="Z186" s="35">
        <v>0</v>
      </c>
      <c r="AA186" s="35">
        <v>0</v>
      </c>
      <c r="AB186" s="35">
        <v>1</v>
      </c>
      <c r="AC186" s="35">
        <v>0</v>
      </c>
      <c r="AD186" s="35">
        <v>0</v>
      </c>
      <c r="AE186" s="35">
        <v>0</v>
      </c>
      <c r="AF186" s="35">
        <v>0</v>
      </c>
      <c r="AG186" s="35">
        <v>1</v>
      </c>
      <c r="AH186" s="35">
        <v>0</v>
      </c>
      <c r="AI186" s="35">
        <v>0</v>
      </c>
      <c r="AJ186" s="35">
        <v>0</v>
      </c>
      <c r="AK186" s="36">
        <f t="shared" si="31"/>
        <v>11</v>
      </c>
      <c r="AL186" s="37">
        <f t="shared" si="26"/>
        <v>1</v>
      </c>
      <c r="AM186" s="38">
        <f t="shared" si="32"/>
        <v>11</v>
      </c>
      <c r="AN186" s="71" t="s">
        <v>2117</v>
      </c>
      <c r="AQ186" s="2">
        <f t="shared" si="27"/>
        <v>11</v>
      </c>
      <c r="AR186" s="2">
        <f t="shared" si="28"/>
        <v>4</v>
      </c>
      <c r="AU186" s="2">
        <v>11</v>
      </c>
      <c r="AV186" s="2">
        <v>4</v>
      </c>
      <c r="AY186" s="97">
        <f t="shared" si="29"/>
        <v>0.7857142857142857</v>
      </c>
      <c r="AZ186">
        <f t="shared" si="30"/>
        <v>4</v>
      </c>
    </row>
    <row r="187" spans="2:52">
      <c r="B187" s="59" t="s">
        <v>696</v>
      </c>
      <c r="C187" s="59" t="s">
        <v>697</v>
      </c>
      <c r="D187" s="59">
        <v>38620</v>
      </c>
      <c r="E187" s="35">
        <v>0</v>
      </c>
      <c r="F187" s="35">
        <v>0</v>
      </c>
      <c r="G187" s="63">
        <v>0</v>
      </c>
      <c r="H187" s="63">
        <v>0</v>
      </c>
      <c r="I187" s="63">
        <v>0</v>
      </c>
      <c r="J187" s="63">
        <v>0</v>
      </c>
      <c r="K187" s="63">
        <v>0</v>
      </c>
      <c r="L187" s="63">
        <v>0</v>
      </c>
      <c r="M187" s="63">
        <v>0</v>
      </c>
      <c r="N187" s="35">
        <v>0</v>
      </c>
      <c r="O187" s="35">
        <v>0</v>
      </c>
      <c r="P187" s="35">
        <v>0</v>
      </c>
      <c r="Q187" s="35">
        <v>1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5">
        <v>0</v>
      </c>
      <c r="AJ187" s="35">
        <v>0</v>
      </c>
      <c r="AK187" s="36">
        <f t="shared" si="31"/>
        <v>1</v>
      </c>
      <c r="AL187" s="37">
        <f t="shared" si="26"/>
        <v>1</v>
      </c>
      <c r="AM187" s="38">
        <f t="shared" si="32"/>
        <v>1</v>
      </c>
      <c r="AN187" s="71" t="s">
        <v>2114</v>
      </c>
      <c r="AQ187" s="2">
        <f t="shared" si="27"/>
        <v>1</v>
      </c>
      <c r="AR187" s="2">
        <f t="shared" si="28"/>
        <v>3.3330000000000002</v>
      </c>
      <c r="AU187" s="2">
        <v>12</v>
      </c>
      <c r="AV187" s="2">
        <v>3</v>
      </c>
      <c r="AY187" s="97">
        <f t="shared" si="29"/>
        <v>0.8571428571428571</v>
      </c>
      <c r="AZ187">
        <f t="shared" si="30"/>
        <v>3</v>
      </c>
    </row>
    <row r="188" spans="2:52">
      <c r="B188" s="59" t="s">
        <v>698</v>
      </c>
      <c r="C188" s="59" t="s">
        <v>699</v>
      </c>
      <c r="D188" s="59">
        <v>38620</v>
      </c>
      <c r="E188" s="35">
        <v>0</v>
      </c>
      <c r="F188" s="35">
        <v>0</v>
      </c>
      <c r="G188" s="63">
        <v>0</v>
      </c>
      <c r="H188" s="63">
        <v>0</v>
      </c>
      <c r="I188" s="63">
        <v>0</v>
      </c>
      <c r="J188" s="63">
        <v>0</v>
      </c>
      <c r="K188" s="63">
        <v>0</v>
      </c>
      <c r="L188" s="63">
        <v>0</v>
      </c>
      <c r="M188" s="63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5">
        <v>0</v>
      </c>
      <c r="AJ188" s="35">
        <v>0</v>
      </c>
      <c r="AK188" s="36">
        <f t="shared" si="31"/>
        <v>0</v>
      </c>
      <c r="AL188" s="37">
        <f t="shared" si="26"/>
        <v>0</v>
      </c>
      <c r="AM188" s="38">
        <f t="shared" si="32"/>
        <v>0</v>
      </c>
      <c r="AN188" s="71" t="s">
        <v>2123</v>
      </c>
      <c r="AQ188" s="2">
        <f t="shared" si="27"/>
        <v>0</v>
      </c>
      <c r="AR188" s="2">
        <f t="shared" si="28"/>
        <v>2.3330000000000002</v>
      </c>
      <c r="AU188" s="2">
        <v>12</v>
      </c>
      <c r="AV188" s="2">
        <v>4</v>
      </c>
      <c r="AY188" s="97">
        <f t="shared" si="29"/>
        <v>0.8571428571428571</v>
      </c>
      <c r="AZ188">
        <f t="shared" si="30"/>
        <v>4</v>
      </c>
    </row>
    <row r="189" spans="2:52">
      <c r="B189" s="59" t="s">
        <v>700</v>
      </c>
      <c r="C189" s="59" t="s">
        <v>701</v>
      </c>
      <c r="D189" s="59">
        <v>38620</v>
      </c>
      <c r="E189" s="35">
        <v>0</v>
      </c>
      <c r="F189" s="35">
        <v>0</v>
      </c>
      <c r="G189" s="63">
        <v>0</v>
      </c>
      <c r="H189" s="63">
        <v>0</v>
      </c>
      <c r="I189" s="63">
        <v>0</v>
      </c>
      <c r="J189" s="63">
        <v>0</v>
      </c>
      <c r="K189" s="63">
        <v>0</v>
      </c>
      <c r="L189" s="63">
        <v>0</v>
      </c>
      <c r="M189" s="63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1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1</v>
      </c>
      <c r="AE189" s="35">
        <v>0</v>
      </c>
      <c r="AF189" s="35">
        <v>0</v>
      </c>
      <c r="AG189" s="35">
        <v>0</v>
      </c>
      <c r="AH189" s="35">
        <v>0</v>
      </c>
      <c r="AI189" s="35">
        <v>0</v>
      </c>
      <c r="AJ189" s="35">
        <v>0</v>
      </c>
      <c r="AK189" s="36">
        <f t="shared" si="31"/>
        <v>2</v>
      </c>
      <c r="AL189" s="37">
        <f t="shared" si="26"/>
        <v>1</v>
      </c>
      <c r="AM189" s="38">
        <f t="shared" si="32"/>
        <v>2</v>
      </c>
      <c r="AN189" s="71" t="s">
        <v>2114</v>
      </c>
      <c r="AQ189" s="2">
        <f t="shared" si="27"/>
        <v>2</v>
      </c>
      <c r="AR189" s="2">
        <f t="shared" si="28"/>
        <v>3.3330000000000002</v>
      </c>
      <c r="AU189" s="2">
        <v>12</v>
      </c>
      <c r="AV189" s="2">
        <v>4</v>
      </c>
      <c r="AY189" s="97">
        <f t="shared" si="29"/>
        <v>0.8571428571428571</v>
      </c>
      <c r="AZ189">
        <f t="shared" si="30"/>
        <v>4</v>
      </c>
    </row>
    <row r="190" spans="2:52">
      <c r="B190" s="59" t="s">
        <v>702</v>
      </c>
      <c r="C190" s="59" t="s">
        <v>703</v>
      </c>
      <c r="D190" s="59">
        <v>38620</v>
      </c>
      <c r="E190" s="35">
        <v>0</v>
      </c>
      <c r="F190" s="35">
        <v>0</v>
      </c>
      <c r="G190" s="63">
        <v>1</v>
      </c>
      <c r="H190" s="63">
        <v>0</v>
      </c>
      <c r="I190" s="63">
        <v>0</v>
      </c>
      <c r="J190" s="63">
        <v>0</v>
      </c>
      <c r="K190" s="63">
        <v>0</v>
      </c>
      <c r="L190" s="63">
        <v>0</v>
      </c>
      <c r="M190" s="63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5">
        <v>0</v>
      </c>
      <c r="AJ190" s="35">
        <v>0</v>
      </c>
      <c r="AK190" s="36">
        <f t="shared" si="31"/>
        <v>1</v>
      </c>
      <c r="AL190" s="37">
        <f t="shared" si="26"/>
        <v>1</v>
      </c>
      <c r="AM190" s="38">
        <f t="shared" si="32"/>
        <v>1</v>
      </c>
      <c r="AN190" s="71" t="s">
        <v>2123</v>
      </c>
      <c r="AQ190" s="2">
        <f t="shared" si="27"/>
        <v>1</v>
      </c>
      <c r="AR190" s="2">
        <f t="shared" si="28"/>
        <v>2.3330000000000002</v>
      </c>
      <c r="AU190" s="2">
        <v>14</v>
      </c>
      <c r="AV190" s="2">
        <v>3</v>
      </c>
      <c r="AY190" s="97">
        <f t="shared" si="29"/>
        <v>1</v>
      </c>
      <c r="AZ190">
        <f t="shared" si="30"/>
        <v>3</v>
      </c>
    </row>
    <row r="191" spans="2:52">
      <c r="B191" s="59" t="s">
        <v>1671</v>
      </c>
      <c r="C191" s="59" t="s">
        <v>1672</v>
      </c>
      <c r="D191" s="59">
        <v>38620</v>
      </c>
      <c r="E191" s="35">
        <v>0</v>
      </c>
      <c r="F191" s="35">
        <v>0</v>
      </c>
      <c r="G191" s="63">
        <v>0</v>
      </c>
      <c r="H191" s="63">
        <v>0</v>
      </c>
      <c r="I191" s="63">
        <v>0</v>
      </c>
      <c r="J191" s="63">
        <v>0</v>
      </c>
      <c r="K191" s="63">
        <v>0</v>
      </c>
      <c r="L191" s="63">
        <v>0</v>
      </c>
      <c r="M191" s="63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1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5">
        <v>0</v>
      </c>
      <c r="AJ191" s="35">
        <v>0</v>
      </c>
      <c r="AK191" s="36">
        <f t="shared" si="31"/>
        <v>1</v>
      </c>
      <c r="AL191" s="37">
        <f t="shared" si="26"/>
        <v>1</v>
      </c>
      <c r="AM191" s="38">
        <f t="shared" si="32"/>
        <v>1</v>
      </c>
      <c r="AN191" s="71" t="s">
        <v>2119</v>
      </c>
      <c r="AQ191" s="2">
        <f t="shared" si="27"/>
        <v>1</v>
      </c>
      <c r="AR191" s="2">
        <f t="shared" si="28"/>
        <v>2</v>
      </c>
      <c r="AU191" s="2">
        <v>14</v>
      </c>
      <c r="AV191" s="2">
        <v>3.6669999999999998</v>
      </c>
      <c r="AY191" s="97">
        <f t="shared" si="29"/>
        <v>1</v>
      </c>
      <c r="AZ191">
        <f t="shared" si="30"/>
        <v>3.6669999999999998</v>
      </c>
    </row>
    <row r="192" spans="2:52">
      <c r="B192" s="59" t="s">
        <v>704</v>
      </c>
      <c r="C192" s="59" t="s">
        <v>705</v>
      </c>
      <c r="D192" s="59">
        <v>38620</v>
      </c>
      <c r="E192" s="35">
        <v>0</v>
      </c>
      <c r="F192" s="35">
        <v>0</v>
      </c>
      <c r="G192" s="63">
        <v>0</v>
      </c>
      <c r="H192" s="63">
        <v>0</v>
      </c>
      <c r="I192" s="63">
        <v>1</v>
      </c>
      <c r="J192" s="63">
        <v>1</v>
      </c>
      <c r="K192" s="63">
        <v>0</v>
      </c>
      <c r="L192" s="63">
        <v>1</v>
      </c>
      <c r="M192" s="63">
        <v>1</v>
      </c>
      <c r="N192" s="35">
        <v>0</v>
      </c>
      <c r="O192" s="35">
        <v>1</v>
      </c>
      <c r="P192" s="35">
        <v>0</v>
      </c>
      <c r="Q192" s="35">
        <v>0</v>
      </c>
      <c r="R192" s="35">
        <v>0</v>
      </c>
      <c r="S192" s="35">
        <v>0</v>
      </c>
      <c r="T192" s="35">
        <v>1</v>
      </c>
      <c r="U192" s="35">
        <v>0</v>
      </c>
      <c r="V192" s="35">
        <v>0</v>
      </c>
      <c r="W192" s="35">
        <v>0</v>
      </c>
      <c r="X192" s="35">
        <v>0</v>
      </c>
      <c r="Y192" s="35">
        <v>0</v>
      </c>
      <c r="Z192" s="35">
        <v>0</v>
      </c>
      <c r="AA192" s="35">
        <v>0</v>
      </c>
      <c r="AB192" s="35">
        <v>1</v>
      </c>
      <c r="AC192" s="35">
        <v>0</v>
      </c>
      <c r="AD192" s="35">
        <v>0</v>
      </c>
      <c r="AE192" s="35">
        <v>0</v>
      </c>
      <c r="AF192" s="35">
        <v>0</v>
      </c>
      <c r="AG192" s="35">
        <v>0</v>
      </c>
      <c r="AH192" s="35">
        <v>0</v>
      </c>
      <c r="AI192" s="35">
        <v>0</v>
      </c>
      <c r="AJ192" s="35">
        <v>0</v>
      </c>
      <c r="AK192" s="36">
        <f t="shared" si="31"/>
        <v>7</v>
      </c>
      <c r="AL192" s="37">
        <f t="shared" si="26"/>
        <v>1</v>
      </c>
      <c r="AM192" s="38">
        <f t="shared" si="32"/>
        <v>7</v>
      </c>
      <c r="AN192" s="71" t="s">
        <v>2115</v>
      </c>
      <c r="AQ192" s="2">
        <f t="shared" si="27"/>
        <v>7</v>
      </c>
      <c r="AR192" s="2">
        <f t="shared" si="28"/>
        <v>3</v>
      </c>
      <c r="AU192" s="2">
        <v>0</v>
      </c>
      <c r="AV192" s="2" t="s">
        <v>2133</v>
      </c>
    </row>
    <row r="193" spans="2:48">
      <c r="B193" s="59" t="s">
        <v>706</v>
      </c>
      <c r="C193" s="59" t="s">
        <v>707</v>
      </c>
      <c r="D193" s="59">
        <v>38620</v>
      </c>
      <c r="E193" s="35">
        <v>0</v>
      </c>
      <c r="F193" s="35">
        <v>0</v>
      </c>
      <c r="G193" s="63">
        <v>0</v>
      </c>
      <c r="H193" s="63">
        <v>0</v>
      </c>
      <c r="I193" s="63">
        <v>0</v>
      </c>
      <c r="J193" s="63">
        <v>0</v>
      </c>
      <c r="K193" s="63">
        <v>0</v>
      </c>
      <c r="L193" s="63">
        <v>0</v>
      </c>
      <c r="M193" s="63">
        <v>0</v>
      </c>
      <c r="N193" s="35">
        <v>0</v>
      </c>
      <c r="O193" s="35">
        <v>0</v>
      </c>
      <c r="P193" s="35">
        <v>1</v>
      </c>
      <c r="Q193" s="35">
        <v>1</v>
      </c>
      <c r="R193" s="35">
        <v>0</v>
      </c>
      <c r="S193" s="35">
        <v>0</v>
      </c>
      <c r="T193" s="35">
        <v>0</v>
      </c>
      <c r="U193" s="35">
        <v>1</v>
      </c>
      <c r="V193" s="35">
        <v>0</v>
      </c>
      <c r="W193" s="35">
        <v>1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1</v>
      </c>
      <c r="AE193" s="35">
        <v>1</v>
      </c>
      <c r="AF193" s="35">
        <v>0</v>
      </c>
      <c r="AG193" s="35">
        <v>1</v>
      </c>
      <c r="AH193" s="35">
        <v>0</v>
      </c>
      <c r="AI193" s="35">
        <v>0</v>
      </c>
      <c r="AJ193" s="35">
        <v>0</v>
      </c>
      <c r="AK193" s="36">
        <f t="shared" si="31"/>
        <v>7</v>
      </c>
      <c r="AL193" s="37">
        <f t="shared" si="26"/>
        <v>1</v>
      </c>
      <c r="AM193" s="38">
        <f t="shared" si="32"/>
        <v>7</v>
      </c>
      <c r="AN193" s="71" t="s">
        <v>2117</v>
      </c>
      <c r="AQ193" s="2">
        <f t="shared" si="27"/>
        <v>7</v>
      </c>
      <c r="AR193" s="2">
        <f t="shared" si="28"/>
        <v>4</v>
      </c>
      <c r="AU193" s="2">
        <v>0</v>
      </c>
      <c r="AV193" s="2" t="s">
        <v>2133</v>
      </c>
    </row>
    <row r="194" spans="2:48">
      <c r="B194" s="59" t="s">
        <v>708</v>
      </c>
      <c r="C194" s="59" t="s">
        <v>709</v>
      </c>
      <c r="D194" s="59">
        <v>38620</v>
      </c>
      <c r="E194" s="35">
        <v>0</v>
      </c>
      <c r="F194" s="35">
        <v>0</v>
      </c>
      <c r="G194" s="63">
        <v>0</v>
      </c>
      <c r="H194" s="63">
        <v>0</v>
      </c>
      <c r="I194" s="63">
        <v>0</v>
      </c>
      <c r="J194" s="63">
        <v>0</v>
      </c>
      <c r="K194" s="63">
        <v>0</v>
      </c>
      <c r="L194" s="63">
        <v>0</v>
      </c>
      <c r="M194" s="63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1</v>
      </c>
      <c r="T194" s="35">
        <v>0</v>
      </c>
      <c r="U194" s="35">
        <v>1</v>
      </c>
      <c r="V194" s="35">
        <v>0</v>
      </c>
      <c r="W194" s="35">
        <v>1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1</v>
      </c>
      <c r="AD194" s="35">
        <v>0</v>
      </c>
      <c r="AE194" s="35">
        <v>0</v>
      </c>
      <c r="AF194" s="35">
        <v>0</v>
      </c>
      <c r="AG194" s="35">
        <v>1</v>
      </c>
      <c r="AH194" s="35">
        <v>0</v>
      </c>
      <c r="AI194" s="35">
        <v>0</v>
      </c>
      <c r="AJ194" s="35">
        <v>0</v>
      </c>
      <c r="AK194" s="36">
        <f t="shared" si="31"/>
        <v>5</v>
      </c>
      <c r="AL194" s="37">
        <f t="shared" si="26"/>
        <v>1</v>
      </c>
      <c r="AM194" s="38">
        <f t="shared" si="32"/>
        <v>5</v>
      </c>
      <c r="AN194" s="71" t="s">
        <v>2117</v>
      </c>
      <c r="AQ194" s="2">
        <f t="shared" si="27"/>
        <v>5</v>
      </c>
      <c r="AR194" s="2">
        <f t="shared" si="28"/>
        <v>4</v>
      </c>
      <c r="AU194" s="2">
        <v>1</v>
      </c>
      <c r="AV194" s="2" t="s">
        <v>2133</v>
      </c>
    </row>
    <row r="195" spans="2:48">
      <c r="B195" s="59" t="s">
        <v>710</v>
      </c>
      <c r="C195" s="59" t="s">
        <v>711</v>
      </c>
      <c r="D195" s="59">
        <v>38620</v>
      </c>
      <c r="E195" s="35">
        <v>0</v>
      </c>
      <c r="F195" s="35">
        <v>0</v>
      </c>
      <c r="G195" s="63">
        <v>0</v>
      </c>
      <c r="H195" s="63">
        <v>0</v>
      </c>
      <c r="I195" s="63">
        <v>0</v>
      </c>
      <c r="J195" s="63">
        <v>0</v>
      </c>
      <c r="K195" s="63">
        <v>0</v>
      </c>
      <c r="L195" s="63">
        <v>0</v>
      </c>
      <c r="M195" s="63">
        <v>0</v>
      </c>
      <c r="N195" s="35">
        <v>0</v>
      </c>
      <c r="O195" s="35">
        <v>0</v>
      </c>
      <c r="P195" s="35">
        <v>1</v>
      </c>
      <c r="Q195" s="35">
        <v>1</v>
      </c>
      <c r="R195" s="35">
        <v>0</v>
      </c>
      <c r="S195" s="35">
        <v>0</v>
      </c>
      <c r="T195" s="35">
        <v>1</v>
      </c>
      <c r="U195" s="35">
        <v>1</v>
      </c>
      <c r="V195" s="35">
        <v>0</v>
      </c>
      <c r="W195" s="35">
        <v>0</v>
      </c>
      <c r="X195" s="35">
        <v>1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1</v>
      </c>
      <c r="AF195" s="35">
        <v>0</v>
      </c>
      <c r="AG195" s="35">
        <v>0</v>
      </c>
      <c r="AH195" s="35">
        <v>0</v>
      </c>
      <c r="AI195" s="35">
        <v>0</v>
      </c>
      <c r="AJ195" s="35">
        <v>0</v>
      </c>
      <c r="AK195" s="36">
        <f t="shared" si="31"/>
        <v>6</v>
      </c>
      <c r="AL195" s="37">
        <f t="shared" si="26"/>
        <v>1</v>
      </c>
      <c r="AM195" s="38">
        <f t="shared" si="32"/>
        <v>6</v>
      </c>
      <c r="AN195" s="71" t="s">
        <v>2120</v>
      </c>
      <c r="AQ195" s="2">
        <f t="shared" si="27"/>
        <v>6</v>
      </c>
      <c r="AR195" s="2">
        <f t="shared" si="28"/>
        <v>3.6669999999999998</v>
      </c>
      <c r="AU195" s="2">
        <v>1</v>
      </c>
      <c r="AV195" s="2" t="s">
        <v>2133</v>
      </c>
    </row>
    <row r="196" spans="2:48">
      <c r="B196" s="59" t="s">
        <v>712</v>
      </c>
      <c r="C196" s="59" t="s">
        <v>713</v>
      </c>
      <c r="D196" s="59">
        <v>38620</v>
      </c>
      <c r="E196" s="35">
        <v>0</v>
      </c>
      <c r="F196" s="35">
        <v>0</v>
      </c>
      <c r="G196" s="63">
        <v>0</v>
      </c>
      <c r="H196" s="63">
        <v>0</v>
      </c>
      <c r="I196" s="63">
        <v>0</v>
      </c>
      <c r="J196" s="63">
        <v>0</v>
      </c>
      <c r="K196" s="63">
        <v>0</v>
      </c>
      <c r="L196" s="63">
        <v>0</v>
      </c>
      <c r="M196" s="63">
        <v>0</v>
      </c>
      <c r="N196" s="35">
        <v>0</v>
      </c>
      <c r="O196" s="35">
        <v>0</v>
      </c>
      <c r="P196" s="35">
        <v>0</v>
      </c>
      <c r="Q196" s="35">
        <v>0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0</v>
      </c>
      <c r="X196" s="35">
        <v>0</v>
      </c>
      <c r="Y196" s="35">
        <v>0</v>
      </c>
      <c r="Z196" s="35">
        <v>0</v>
      </c>
      <c r="AA196" s="35">
        <v>0</v>
      </c>
      <c r="AB196" s="35">
        <v>0</v>
      </c>
      <c r="AC196" s="35">
        <v>0</v>
      </c>
      <c r="AD196" s="35">
        <v>0</v>
      </c>
      <c r="AE196" s="35">
        <v>0</v>
      </c>
      <c r="AF196" s="35">
        <v>0</v>
      </c>
      <c r="AG196" s="35">
        <v>0</v>
      </c>
      <c r="AH196" s="35">
        <v>0</v>
      </c>
      <c r="AI196" s="35">
        <v>0</v>
      </c>
      <c r="AJ196" s="35">
        <v>0</v>
      </c>
      <c r="AK196" s="36">
        <f t="shared" si="31"/>
        <v>0</v>
      </c>
      <c r="AL196" s="37">
        <f t="shared" si="26"/>
        <v>0</v>
      </c>
      <c r="AM196" s="38">
        <f t="shared" si="32"/>
        <v>0</v>
      </c>
      <c r="AN196" s="71" t="s">
        <v>2115</v>
      </c>
      <c r="AQ196" s="2">
        <f t="shared" si="27"/>
        <v>0</v>
      </c>
      <c r="AR196" s="2">
        <f t="shared" si="28"/>
        <v>3</v>
      </c>
      <c r="AU196" s="2">
        <v>0</v>
      </c>
      <c r="AV196" s="2" t="s">
        <v>2133</v>
      </c>
    </row>
    <row r="197" spans="2:48">
      <c r="B197" s="59" t="s">
        <v>714</v>
      </c>
      <c r="C197" s="59" t="s">
        <v>715</v>
      </c>
      <c r="D197" s="59">
        <v>38620</v>
      </c>
      <c r="E197" s="35">
        <v>0</v>
      </c>
      <c r="F197" s="35">
        <v>0</v>
      </c>
      <c r="G197" s="63">
        <v>0</v>
      </c>
      <c r="H197" s="63">
        <v>0</v>
      </c>
      <c r="I197" s="63">
        <v>0</v>
      </c>
      <c r="J197" s="63">
        <v>0</v>
      </c>
      <c r="K197" s="63">
        <v>0</v>
      </c>
      <c r="L197" s="63">
        <v>0</v>
      </c>
      <c r="M197" s="63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1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5">
        <v>0</v>
      </c>
      <c r="AJ197" s="35">
        <v>0</v>
      </c>
      <c r="AK197" s="36">
        <f t="shared" si="31"/>
        <v>1</v>
      </c>
      <c r="AL197" s="37">
        <f t="shared" si="26"/>
        <v>1</v>
      </c>
      <c r="AM197" s="38">
        <f t="shared" si="32"/>
        <v>1</v>
      </c>
      <c r="AN197" s="71" t="s">
        <v>2123</v>
      </c>
      <c r="AQ197" s="2">
        <f t="shared" si="27"/>
        <v>1</v>
      </c>
      <c r="AR197" s="2">
        <f t="shared" si="28"/>
        <v>2.3330000000000002</v>
      </c>
      <c r="AU197" s="2">
        <v>0</v>
      </c>
      <c r="AV197" s="2" t="s">
        <v>2133</v>
      </c>
    </row>
    <row r="198" spans="2:48">
      <c r="B198" s="59" t="s">
        <v>716</v>
      </c>
      <c r="C198" s="59" t="s">
        <v>717</v>
      </c>
      <c r="D198" s="59">
        <v>38620</v>
      </c>
      <c r="E198" s="35">
        <v>0</v>
      </c>
      <c r="F198" s="35">
        <v>0</v>
      </c>
      <c r="G198" s="63">
        <v>0</v>
      </c>
      <c r="H198" s="63">
        <v>0</v>
      </c>
      <c r="I198" s="63">
        <v>0</v>
      </c>
      <c r="J198" s="63">
        <v>0</v>
      </c>
      <c r="K198" s="63">
        <v>0</v>
      </c>
      <c r="L198" s="63">
        <v>0</v>
      </c>
      <c r="M198" s="63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5">
        <v>0</v>
      </c>
      <c r="AJ198" s="35">
        <v>0</v>
      </c>
      <c r="AK198" s="36">
        <f t="shared" si="31"/>
        <v>0</v>
      </c>
      <c r="AL198" s="37">
        <f t="shared" si="26"/>
        <v>0</v>
      </c>
      <c r="AM198" s="38">
        <f t="shared" si="32"/>
        <v>0</v>
      </c>
      <c r="AN198" s="71" t="s">
        <v>2113</v>
      </c>
      <c r="AQ198" s="2">
        <f t="shared" si="27"/>
        <v>0</v>
      </c>
      <c r="AR198" s="2" t="str">
        <f t="shared" si="28"/>
        <v>QQQ</v>
      </c>
      <c r="AU198" s="2">
        <v>0</v>
      </c>
      <c r="AV198" s="2" t="s">
        <v>2133</v>
      </c>
    </row>
    <row r="199" spans="2:48">
      <c r="B199" s="59" t="s">
        <v>718</v>
      </c>
      <c r="C199" s="59" t="s">
        <v>719</v>
      </c>
      <c r="D199" s="59">
        <v>38620</v>
      </c>
      <c r="E199" s="35">
        <v>0</v>
      </c>
      <c r="F199" s="35">
        <v>0</v>
      </c>
      <c r="G199" s="63">
        <v>1</v>
      </c>
      <c r="H199" s="63">
        <v>0</v>
      </c>
      <c r="I199" s="63">
        <v>0</v>
      </c>
      <c r="J199" s="63">
        <v>0</v>
      </c>
      <c r="K199" s="63">
        <v>0</v>
      </c>
      <c r="L199" s="63">
        <v>0</v>
      </c>
      <c r="M199" s="63">
        <v>0</v>
      </c>
      <c r="N199" s="35">
        <v>0</v>
      </c>
      <c r="O199" s="35">
        <v>1</v>
      </c>
      <c r="P199" s="35">
        <v>1</v>
      </c>
      <c r="Q199" s="35">
        <v>0</v>
      </c>
      <c r="R199" s="35">
        <v>0</v>
      </c>
      <c r="S199" s="35">
        <v>0</v>
      </c>
      <c r="T199" s="35">
        <v>0</v>
      </c>
      <c r="U199" s="35">
        <v>0</v>
      </c>
      <c r="V199" s="35">
        <v>0</v>
      </c>
      <c r="W199" s="35">
        <v>1</v>
      </c>
      <c r="X199" s="35">
        <v>1</v>
      </c>
      <c r="Y199" s="35">
        <v>0</v>
      </c>
      <c r="Z199" s="35">
        <v>0</v>
      </c>
      <c r="AA199" s="35">
        <v>0</v>
      </c>
      <c r="AB199" s="35">
        <v>0</v>
      </c>
      <c r="AC199" s="35">
        <v>1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5">
        <v>0</v>
      </c>
      <c r="AJ199" s="35">
        <v>0</v>
      </c>
      <c r="AK199" s="36">
        <f t="shared" si="31"/>
        <v>6</v>
      </c>
      <c r="AL199" s="37">
        <f t="shared" si="26"/>
        <v>1</v>
      </c>
      <c r="AM199" s="38">
        <f t="shared" si="32"/>
        <v>6</v>
      </c>
      <c r="AN199" s="71" t="s">
        <v>2115</v>
      </c>
      <c r="AQ199" s="2">
        <f t="shared" si="27"/>
        <v>6</v>
      </c>
      <c r="AR199" s="2">
        <f t="shared" si="28"/>
        <v>3</v>
      </c>
      <c r="AU199" s="2">
        <v>0</v>
      </c>
      <c r="AV199" s="2" t="s">
        <v>2133</v>
      </c>
    </row>
    <row r="200" spans="2:48">
      <c r="B200" s="59" t="s">
        <v>720</v>
      </c>
      <c r="C200" s="59" t="s">
        <v>721</v>
      </c>
      <c r="D200" s="59">
        <v>38620</v>
      </c>
      <c r="E200" s="35">
        <v>0</v>
      </c>
      <c r="F200" s="35">
        <v>0</v>
      </c>
      <c r="G200" s="63">
        <v>0</v>
      </c>
      <c r="H200" s="63">
        <v>0</v>
      </c>
      <c r="I200" s="63">
        <v>0</v>
      </c>
      <c r="J200" s="63">
        <v>0</v>
      </c>
      <c r="K200" s="63">
        <v>0</v>
      </c>
      <c r="L200" s="63">
        <v>0</v>
      </c>
      <c r="M200" s="63">
        <v>0</v>
      </c>
      <c r="N200" s="35">
        <v>0</v>
      </c>
      <c r="O200" s="35">
        <v>0</v>
      </c>
      <c r="P200" s="35">
        <v>1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1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1</v>
      </c>
      <c r="AH200" s="35">
        <v>0</v>
      </c>
      <c r="AI200" s="35">
        <v>0</v>
      </c>
      <c r="AJ200" s="35">
        <v>0</v>
      </c>
      <c r="AK200" s="36">
        <f t="shared" si="31"/>
        <v>3</v>
      </c>
      <c r="AL200" s="37">
        <f t="shared" si="26"/>
        <v>1</v>
      </c>
      <c r="AM200" s="38">
        <f t="shared" si="32"/>
        <v>3</v>
      </c>
      <c r="AN200" s="71" t="s">
        <v>2117</v>
      </c>
      <c r="AQ200" s="2">
        <f t="shared" si="27"/>
        <v>3</v>
      </c>
      <c r="AR200" s="2">
        <f t="shared" si="28"/>
        <v>4</v>
      </c>
      <c r="AU200" s="2">
        <v>0</v>
      </c>
      <c r="AV200" s="2" t="s">
        <v>2133</v>
      </c>
    </row>
    <row r="201" spans="2:48">
      <c r="B201" s="59" t="s">
        <v>722</v>
      </c>
      <c r="C201" s="59" t="s">
        <v>723</v>
      </c>
      <c r="D201" s="59">
        <v>38620</v>
      </c>
      <c r="E201" s="35">
        <v>0</v>
      </c>
      <c r="F201" s="35">
        <v>0</v>
      </c>
      <c r="G201" s="63">
        <v>0</v>
      </c>
      <c r="H201" s="63">
        <v>0</v>
      </c>
      <c r="I201" s="63">
        <v>0</v>
      </c>
      <c r="J201" s="63">
        <v>0</v>
      </c>
      <c r="K201" s="63">
        <v>0</v>
      </c>
      <c r="L201" s="63">
        <v>0</v>
      </c>
      <c r="M201" s="63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1</v>
      </c>
      <c r="Y201" s="35">
        <v>0</v>
      </c>
      <c r="Z201" s="35">
        <v>0</v>
      </c>
      <c r="AA201" s="35">
        <v>0</v>
      </c>
      <c r="AB201" s="35">
        <v>0</v>
      </c>
      <c r="AC201" s="35">
        <v>1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5">
        <v>0</v>
      </c>
      <c r="AJ201" s="35">
        <v>0</v>
      </c>
      <c r="AK201" s="36">
        <f t="shared" si="31"/>
        <v>2</v>
      </c>
      <c r="AL201" s="37">
        <f t="shared" si="26"/>
        <v>1</v>
      </c>
      <c r="AM201" s="38">
        <f t="shared" si="32"/>
        <v>2</v>
      </c>
      <c r="AN201" s="71" t="s">
        <v>2120</v>
      </c>
      <c r="AQ201" s="2">
        <f t="shared" si="27"/>
        <v>2</v>
      </c>
      <c r="AR201" s="2">
        <f t="shared" si="28"/>
        <v>3.6669999999999998</v>
      </c>
      <c r="AU201" s="2">
        <v>0</v>
      </c>
      <c r="AV201" s="2" t="s">
        <v>2133</v>
      </c>
    </row>
    <row r="202" spans="2:48">
      <c r="B202" s="59" t="s">
        <v>724</v>
      </c>
      <c r="C202" s="59" t="s">
        <v>725</v>
      </c>
      <c r="D202" s="59">
        <v>38620</v>
      </c>
      <c r="E202" s="35">
        <v>0</v>
      </c>
      <c r="F202" s="35">
        <v>0</v>
      </c>
      <c r="G202" s="63">
        <v>1</v>
      </c>
      <c r="H202" s="63">
        <v>1</v>
      </c>
      <c r="I202" s="63">
        <v>1</v>
      </c>
      <c r="J202" s="63">
        <v>0</v>
      </c>
      <c r="K202" s="63">
        <v>0</v>
      </c>
      <c r="L202" s="63">
        <v>0</v>
      </c>
      <c r="M202" s="63">
        <v>1</v>
      </c>
      <c r="N202" s="35">
        <v>0</v>
      </c>
      <c r="O202" s="35">
        <v>1</v>
      </c>
      <c r="P202" s="35">
        <v>0</v>
      </c>
      <c r="Q202" s="35">
        <v>0</v>
      </c>
      <c r="R202" s="35">
        <v>0</v>
      </c>
      <c r="S202" s="35">
        <v>0</v>
      </c>
      <c r="T202" s="35">
        <v>0</v>
      </c>
      <c r="U202" s="35">
        <v>0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0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5">
        <v>0</v>
      </c>
      <c r="AJ202" s="35">
        <v>0</v>
      </c>
      <c r="AK202" s="36">
        <f t="shared" si="31"/>
        <v>5</v>
      </c>
      <c r="AL202" s="37">
        <f t="shared" si="26"/>
        <v>1</v>
      </c>
      <c r="AM202" s="38">
        <f t="shared" si="32"/>
        <v>5</v>
      </c>
      <c r="AN202" s="71" t="s">
        <v>2113</v>
      </c>
      <c r="AQ202" s="2">
        <f t="shared" si="27"/>
        <v>5</v>
      </c>
      <c r="AR202" s="2" t="str">
        <f t="shared" si="28"/>
        <v>QQQ</v>
      </c>
      <c r="AU202" s="2">
        <v>5</v>
      </c>
      <c r="AV202" s="2" t="s">
        <v>2133</v>
      </c>
    </row>
    <row r="203" spans="2:48">
      <c r="B203" s="59" t="s">
        <v>1673</v>
      </c>
      <c r="C203" s="59" t="s">
        <v>1674</v>
      </c>
      <c r="D203" s="59">
        <v>38620</v>
      </c>
      <c r="E203" s="35">
        <v>0</v>
      </c>
      <c r="F203" s="35">
        <v>0</v>
      </c>
      <c r="G203" s="63">
        <v>0</v>
      </c>
      <c r="H203" s="63">
        <v>0</v>
      </c>
      <c r="I203" s="63">
        <v>0</v>
      </c>
      <c r="J203" s="63">
        <v>0</v>
      </c>
      <c r="K203" s="63">
        <v>0</v>
      </c>
      <c r="L203" s="63">
        <v>0</v>
      </c>
      <c r="M203" s="63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0</v>
      </c>
      <c r="AI203" s="35">
        <v>0</v>
      </c>
      <c r="AJ203" s="35">
        <v>0</v>
      </c>
      <c r="AK203" s="36">
        <f t="shared" si="31"/>
        <v>0</v>
      </c>
      <c r="AL203" s="37">
        <f t="shared" si="26"/>
        <v>0</v>
      </c>
      <c r="AM203" s="38">
        <f t="shared" si="32"/>
        <v>0</v>
      </c>
      <c r="AN203" s="71" t="s">
        <v>2113</v>
      </c>
      <c r="AQ203" s="2">
        <f t="shared" si="27"/>
        <v>0</v>
      </c>
      <c r="AR203" s="2" t="str">
        <f t="shared" si="28"/>
        <v>QQQ</v>
      </c>
      <c r="AU203" s="2">
        <v>0</v>
      </c>
      <c r="AV203" s="2" t="s">
        <v>2133</v>
      </c>
    </row>
    <row r="204" spans="2:48">
      <c r="B204" s="59" t="s">
        <v>726</v>
      </c>
      <c r="C204" s="59" t="s">
        <v>727</v>
      </c>
      <c r="D204" s="59">
        <v>38620</v>
      </c>
      <c r="E204" s="35">
        <v>0</v>
      </c>
      <c r="F204" s="35">
        <v>0</v>
      </c>
      <c r="G204" s="63">
        <v>0</v>
      </c>
      <c r="H204" s="63">
        <v>0</v>
      </c>
      <c r="I204" s="63">
        <v>0</v>
      </c>
      <c r="J204" s="63">
        <v>0</v>
      </c>
      <c r="K204" s="63">
        <v>0</v>
      </c>
      <c r="L204" s="63">
        <v>0</v>
      </c>
      <c r="M204" s="63">
        <v>0</v>
      </c>
      <c r="N204" s="35">
        <v>0</v>
      </c>
      <c r="O204" s="35">
        <v>0</v>
      </c>
      <c r="P204" s="35">
        <v>0</v>
      </c>
      <c r="Q204" s="35">
        <v>0</v>
      </c>
      <c r="R204" s="35">
        <v>0</v>
      </c>
      <c r="S204" s="35">
        <v>0</v>
      </c>
      <c r="T204" s="35">
        <v>0</v>
      </c>
      <c r="U204" s="35">
        <v>0</v>
      </c>
      <c r="V204" s="35">
        <v>0</v>
      </c>
      <c r="W204" s="35">
        <v>0</v>
      </c>
      <c r="X204" s="35">
        <v>1</v>
      </c>
      <c r="Y204" s="35">
        <v>0</v>
      </c>
      <c r="Z204" s="35">
        <v>0</v>
      </c>
      <c r="AA204" s="35">
        <v>0</v>
      </c>
      <c r="AB204" s="35">
        <v>0</v>
      </c>
      <c r="AC204" s="35">
        <v>0</v>
      </c>
      <c r="AD204" s="35">
        <v>0</v>
      </c>
      <c r="AE204" s="35">
        <v>0</v>
      </c>
      <c r="AF204" s="35">
        <v>0</v>
      </c>
      <c r="AG204" s="35">
        <v>0</v>
      </c>
      <c r="AH204" s="35">
        <v>0</v>
      </c>
      <c r="AI204" s="35">
        <v>0</v>
      </c>
      <c r="AJ204" s="35">
        <v>0</v>
      </c>
      <c r="AK204" s="36">
        <f t="shared" si="31"/>
        <v>1</v>
      </c>
      <c r="AL204" s="37">
        <f t="shared" si="26"/>
        <v>1</v>
      </c>
      <c r="AM204" s="38">
        <f t="shared" si="32"/>
        <v>1</v>
      </c>
      <c r="AN204" s="71" t="s">
        <v>2119</v>
      </c>
      <c r="AQ204" s="2">
        <f t="shared" si="27"/>
        <v>1</v>
      </c>
      <c r="AR204" s="2">
        <f t="shared" si="28"/>
        <v>2</v>
      </c>
      <c r="AU204" s="2">
        <v>1</v>
      </c>
      <c r="AV204" s="2" t="s">
        <v>2134</v>
      </c>
    </row>
    <row r="206" spans="2:48">
      <c r="B206" t="s">
        <v>1675</v>
      </c>
    </row>
    <row r="207" spans="2:48">
      <c r="B207" t="s">
        <v>1676</v>
      </c>
    </row>
  </sheetData>
  <sortState ref="AU24:AV191">
    <sortCondition ref="AU24:AU191"/>
    <sortCondition ref="AV24:AV191"/>
  </sortState>
  <mergeCells count="7">
    <mergeCell ref="B21:D21"/>
    <mergeCell ref="B22:D22"/>
    <mergeCell ref="BC2:BF2"/>
    <mergeCell ref="BC17:BD17"/>
    <mergeCell ref="B18:D18"/>
    <mergeCell ref="B19:D19"/>
    <mergeCell ref="B20:D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workbookViewId="0">
      <selection activeCell="O85" sqref="O85"/>
    </sheetView>
  </sheetViews>
  <sheetFormatPr baseColWidth="10" defaultColWidth="11" defaultRowHeight="15" x14ac:dyDescent="0"/>
  <cols>
    <col min="1" max="1" width="24.83203125" customWidth="1"/>
    <col min="2" max="2" width="9.1640625" style="2" customWidth="1"/>
    <col min="3" max="3" width="14.33203125" customWidth="1"/>
    <col min="4" max="4" width="3.1640625" style="42" customWidth="1"/>
    <col min="5" max="5" width="24.83203125" customWidth="1"/>
    <col min="7" max="7" width="14.33203125" customWidth="1"/>
  </cols>
  <sheetData>
    <row r="1" spans="1:7" ht="23">
      <c r="A1" s="1" t="s">
        <v>439</v>
      </c>
      <c r="B1" s="40"/>
      <c r="C1" s="41"/>
      <c r="G1" s="43" t="s">
        <v>21</v>
      </c>
    </row>
    <row r="2" spans="1:7" ht="20">
      <c r="A2" s="3" t="s">
        <v>728</v>
      </c>
      <c r="B2" s="40"/>
      <c r="C2" s="41"/>
      <c r="G2" s="57" t="s">
        <v>730</v>
      </c>
    </row>
    <row r="11" spans="1:7" ht="17" customHeight="1">
      <c r="A11" s="144" t="s">
        <v>22</v>
      </c>
      <c r="B11" s="144"/>
      <c r="C11" s="144"/>
      <c r="D11" s="144"/>
      <c r="E11" s="144"/>
      <c r="F11" s="144"/>
      <c r="G11" s="144"/>
    </row>
    <row r="12" spans="1:7" ht="17" customHeight="1">
      <c r="A12" s="145" t="s">
        <v>23</v>
      </c>
      <c r="B12" s="145"/>
      <c r="C12" s="145"/>
      <c r="D12" s="145"/>
      <c r="E12" s="145"/>
      <c r="F12" s="145"/>
      <c r="G12" s="145"/>
    </row>
    <row r="14" spans="1:7" s="46" customFormat="1" ht="29.25" customHeight="1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>
      <c r="A15" s="47" t="s">
        <v>440</v>
      </c>
      <c r="B15" s="48" t="s">
        <v>441</v>
      </c>
      <c r="C15" s="47"/>
      <c r="D15" s="49"/>
      <c r="E15" s="47" t="s">
        <v>482</v>
      </c>
      <c r="F15" s="48" t="s">
        <v>483</v>
      </c>
      <c r="G15" s="47"/>
    </row>
    <row r="16" spans="1:7" s="50" customFormat="1" ht="21" customHeight="1">
      <c r="A16" s="51" t="s">
        <v>442</v>
      </c>
      <c r="B16" s="52" t="s">
        <v>443</v>
      </c>
      <c r="C16" s="51"/>
      <c r="D16" s="49"/>
      <c r="E16" s="51" t="s">
        <v>1619</v>
      </c>
      <c r="F16" s="52" t="s">
        <v>1620</v>
      </c>
      <c r="G16" s="51"/>
    </row>
    <row r="17" spans="1:7" s="50" customFormat="1" ht="21" customHeight="1">
      <c r="A17" s="47" t="s">
        <v>444</v>
      </c>
      <c r="B17" s="48" t="s">
        <v>445</v>
      </c>
      <c r="C17" s="47"/>
      <c r="D17" s="49"/>
      <c r="E17" s="47" t="s">
        <v>484</v>
      </c>
      <c r="F17" s="48" t="s">
        <v>485</v>
      </c>
      <c r="G17" s="47"/>
    </row>
    <row r="18" spans="1:7" s="50" customFormat="1" ht="21" customHeight="1">
      <c r="A18" s="51" t="s">
        <v>1605</v>
      </c>
      <c r="B18" s="52" t="s">
        <v>1606</v>
      </c>
      <c r="C18" s="51"/>
      <c r="D18" s="49"/>
      <c r="E18" s="51" t="s">
        <v>486</v>
      </c>
      <c r="F18" s="52" t="s">
        <v>487</v>
      </c>
      <c r="G18" s="51"/>
    </row>
    <row r="19" spans="1:7" s="50" customFormat="1" ht="21" customHeight="1">
      <c r="A19" s="47" t="s">
        <v>446</v>
      </c>
      <c r="B19" s="48" t="s">
        <v>447</v>
      </c>
      <c r="C19" s="47"/>
      <c r="D19" s="49"/>
      <c r="E19" s="47" t="s">
        <v>488</v>
      </c>
      <c r="F19" s="48" t="s">
        <v>489</v>
      </c>
      <c r="G19" s="47"/>
    </row>
    <row r="20" spans="1:7" s="50" customFormat="1" ht="21" customHeight="1">
      <c r="A20" s="51" t="s">
        <v>1607</v>
      </c>
      <c r="B20" s="52" t="s">
        <v>1608</v>
      </c>
      <c r="C20" s="51"/>
      <c r="D20" s="49"/>
      <c r="E20" s="51" t="s">
        <v>1621</v>
      </c>
      <c r="F20" s="52" t="s">
        <v>1622</v>
      </c>
      <c r="G20" s="51"/>
    </row>
    <row r="21" spans="1:7" s="50" customFormat="1" ht="21" customHeight="1">
      <c r="A21" s="47" t="s">
        <v>448</v>
      </c>
      <c r="B21" s="48" t="s">
        <v>449</v>
      </c>
      <c r="C21" s="47"/>
      <c r="D21" s="49"/>
      <c r="E21" s="47" t="s">
        <v>490</v>
      </c>
      <c r="F21" s="48" t="s">
        <v>491</v>
      </c>
      <c r="G21" s="47"/>
    </row>
    <row r="22" spans="1:7" s="50" customFormat="1" ht="21" customHeight="1">
      <c r="A22" s="51" t="s">
        <v>450</v>
      </c>
      <c r="B22" s="52" t="s">
        <v>451</v>
      </c>
      <c r="C22" s="51"/>
      <c r="D22" s="49"/>
      <c r="E22" s="51" t="s">
        <v>492</v>
      </c>
      <c r="F22" s="52" t="s">
        <v>493</v>
      </c>
      <c r="G22" s="51"/>
    </row>
    <row r="23" spans="1:7" s="50" customFormat="1" ht="21" customHeight="1">
      <c r="A23" s="47" t="s">
        <v>452</v>
      </c>
      <c r="B23" s="48" t="s">
        <v>453</v>
      </c>
      <c r="C23" s="47"/>
      <c r="D23" s="49"/>
      <c r="E23" s="47" t="s">
        <v>494</v>
      </c>
      <c r="F23" s="48" t="s">
        <v>495</v>
      </c>
      <c r="G23" s="47"/>
    </row>
    <row r="24" spans="1:7" s="50" customFormat="1" ht="21" customHeight="1">
      <c r="A24" s="51" t="s">
        <v>1609</v>
      </c>
      <c r="B24" s="52" t="s">
        <v>1610</v>
      </c>
      <c r="C24" s="51"/>
      <c r="D24" s="49"/>
      <c r="E24" s="51" t="s">
        <v>496</v>
      </c>
      <c r="F24" s="52" t="s">
        <v>497</v>
      </c>
      <c r="G24" s="51"/>
    </row>
    <row r="25" spans="1:7" s="50" customFormat="1" ht="21" customHeight="1">
      <c r="A25" s="47" t="s">
        <v>454</v>
      </c>
      <c r="B25" s="48" t="s">
        <v>455</v>
      </c>
      <c r="C25" s="47"/>
      <c r="D25" s="49"/>
      <c r="E25" s="47" t="s">
        <v>1623</v>
      </c>
      <c r="F25" s="48" t="s">
        <v>1624</v>
      </c>
      <c r="G25" s="47"/>
    </row>
    <row r="26" spans="1:7" s="50" customFormat="1" ht="21" customHeight="1">
      <c r="A26" s="51" t="s">
        <v>456</v>
      </c>
      <c r="B26" s="52" t="s">
        <v>457</v>
      </c>
      <c r="C26" s="51"/>
      <c r="D26" s="49"/>
      <c r="E26" s="51" t="s">
        <v>498</v>
      </c>
      <c r="F26" s="52" t="s">
        <v>499</v>
      </c>
      <c r="G26" s="51"/>
    </row>
    <row r="27" spans="1:7" s="50" customFormat="1" ht="21" customHeight="1">
      <c r="A27" s="47" t="s">
        <v>458</v>
      </c>
      <c r="B27" s="48" t="s">
        <v>459</v>
      </c>
      <c r="C27" s="47"/>
      <c r="D27" s="49"/>
      <c r="E27" s="47" t="s">
        <v>500</v>
      </c>
      <c r="F27" s="48" t="s">
        <v>501</v>
      </c>
      <c r="G27" s="47"/>
    </row>
    <row r="28" spans="1:7" s="50" customFormat="1" ht="21" customHeight="1">
      <c r="A28" s="51" t="s">
        <v>460</v>
      </c>
      <c r="B28" s="52" t="s">
        <v>461</v>
      </c>
      <c r="C28" s="51"/>
      <c r="D28" s="49"/>
      <c r="E28" s="51" t="s">
        <v>502</v>
      </c>
      <c r="F28" s="52" t="s">
        <v>503</v>
      </c>
      <c r="G28" s="51"/>
    </row>
    <row r="29" spans="1:7" s="50" customFormat="1" ht="21" customHeight="1">
      <c r="A29" s="47" t="s">
        <v>462</v>
      </c>
      <c r="B29" s="48" t="s">
        <v>463</v>
      </c>
      <c r="C29" s="47"/>
      <c r="D29" s="49"/>
      <c r="E29" s="47" t="s">
        <v>1625</v>
      </c>
      <c r="F29" s="48" t="s">
        <v>1626</v>
      </c>
      <c r="G29" s="47"/>
    </row>
    <row r="30" spans="1:7" s="50" customFormat="1" ht="21" customHeight="1">
      <c r="A30" s="51" t="s">
        <v>464</v>
      </c>
      <c r="B30" s="52" t="s">
        <v>465</v>
      </c>
      <c r="C30" s="51"/>
      <c r="D30" s="49"/>
      <c r="E30" s="51" t="s">
        <v>504</v>
      </c>
      <c r="F30" s="52" t="s">
        <v>505</v>
      </c>
      <c r="G30" s="51"/>
    </row>
    <row r="31" spans="1:7" s="50" customFormat="1" ht="21" customHeight="1">
      <c r="A31" s="47" t="s">
        <v>466</v>
      </c>
      <c r="B31" s="48" t="s">
        <v>467</v>
      </c>
      <c r="C31" s="47"/>
      <c r="D31" s="49"/>
      <c r="E31" s="47" t="s">
        <v>506</v>
      </c>
      <c r="F31" s="48" t="s">
        <v>507</v>
      </c>
      <c r="G31" s="47"/>
    </row>
    <row r="32" spans="1:7" s="50" customFormat="1" ht="21" customHeight="1">
      <c r="A32" s="51" t="s">
        <v>468</v>
      </c>
      <c r="B32" s="52" t="s">
        <v>469</v>
      </c>
      <c r="C32" s="51"/>
      <c r="D32" s="49"/>
      <c r="E32" s="51" t="s">
        <v>1627</v>
      </c>
      <c r="F32" s="52" t="s">
        <v>1628</v>
      </c>
      <c r="G32" s="51"/>
    </row>
    <row r="33" spans="1:7" s="50" customFormat="1" ht="21" customHeight="1">
      <c r="A33" s="47" t="s">
        <v>470</v>
      </c>
      <c r="B33" s="48" t="s">
        <v>471</v>
      </c>
      <c r="C33" s="47"/>
      <c r="D33" s="49"/>
      <c r="E33" s="47" t="s">
        <v>508</v>
      </c>
      <c r="F33" s="48" t="s">
        <v>509</v>
      </c>
      <c r="G33" s="47"/>
    </row>
    <row r="34" spans="1:7" s="50" customFormat="1" ht="21" customHeight="1">
      <c r="A34" s="51" t="s">
        <v>472</v>
      </c>
      <c r="B34" s="52" t="s">
        <v>473</v>
      </c>
      <c r="C34" s="51"/>
      <c r="D34" s="49"/>
      <c r="E34" s="51" t="s">
        <v>510</v>
      </c>
      <c r="F34" s="52" t="s">
        <v>511</v>
      </c>
      <c r="G34" s="51"/>
    </row>
    <row r="35" spans="1:7" s="50" customFormat="1" ht="21" customHeight="1">
      <c r="A35" s="47" t="s">
        <v>474</v>
      </c>
      <c r="B35" s="48" t="s">
        <v>475</v>
      </c>
      <c r="C35" s="47"/>
      <c r="D35" s="49"/>
      <c r="E35" s="47" t="s">
        <v>512</v>
      </c>
      <c r="F35" s="48" t="s">
        <v>513</v>
      </c>
      <c r="G35" s="47"/>
    </row>
    <row r="36" spans="1:7" s="50" customFormat="1" ht="21" customHeight="1">
      <c r="A36" s="51" t="s">
        <v>1611</v>
      </c>
      <c r="B36" s="52" t="s">
        <v>1612</v>
      </c>
      <c r="C36" s="51"/>
      <c r="D36" s="49"/>
      <c r="E36" s="51" t="s">
        <v>514</v>
      </c>
      <c r="F36" s="52" t="s">
        <v>515</v>
      </c>
      <c r="G36" s="51"/>
    </row>
    <row r="37" spans="1:7" s="50" customFormat="1" ht="21" customHeight="1">
      <c r="A37" s="47" t="s">
        <v>1613</v>
      </c>
      <c r="B37" s="48" t="s">
        <v>1614</v>
      </c>
      <c r="C37" s="47"/>
      <c r="D37" s="49"/>
      <c r="E37" s="47" t="s">
        <v>516</v>
      </c>
      <c r="F37" s="48" t="s">
        <v>517</v>
      </c>
      <c r="G37" s="47"/>
    </row>
    <row r="38" spans="1:7" s="50" customFormat="1" ht="21" customHeight="1">
      <c r="A38" s="51" t="s">
        <v>1615</v>
      </c>
      <c r="B38" s="52" t="s">
        <v>1616</v>
      </c>
      <c r="C38" s="51"/>
      <c r="D38" s="49"/>
      <c r="E38" s="51" t="s">
        <v>518</v>
      </c>
      <c r="F38" s="52" t="s">
        <v>519</v>
      </c>
      <c r="G38" s="51"/>
    </row>
    <row r="39" spans="1:7" s="50" customFormat="1" ht="21" customHeight="1">
      <c r="A39" s="47" t="s">
        <v>476</v>
      </c>
      <c r="B39" s="48" t="s">
        <v>477</v>
      </c>
      <c r="C39" s="47"/>
      <c r="D39" s="49"/>
      <c r="E39" s="47" t="s">
        <v>520</v>
      </c>
      <c r="F39" s="48" t="s">
        <v>521</v>
      </c>
      <c r="G39" s="47"/>
    </row>
    <row r="40" spans="1:7" s="50" customFormat="1" ht="21" customHeight="1">
      <c r="A40" s="51" t="s">
        <v>1617</v>
      </c>
      <c r="B40" s="52" t="s">
        <v>1618</v>
      </c>
      <c r="C40" s="51"/>
      <c r="D40" s="49"/>
      <c r="E40" s="51" t="s">
        <v>1629</v>
      </c>
      <c r="F40" s="52" t="s">
        <v>1630</v>
      </c>
      <c r="G40" s="51"/>
    </row>
    <row r="41" spans="1:7" s="50" customFormat="1" ht="21" customHeight="1">
      <c r="A41" s="53" t="s">
        <v>478</v>
      </c>
      <c r="B41" s="54" t="s">
        <v>479</v>
      </c>
      <c r="C41" s="53"/>
      <c r="D41" s="49"/>
      <c r="E41" s="53" t="s">
        <v>522</v>
      </c>
      <c r="F41" s="54" t="s">
        <v>523</v>
      </c>
      <c r="G41" s="53"/>
    </row>
    <row r="42" spans="1:7" s="50" customFormat="1" ht="27.75" customHeight="1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</row>
    <row r="43" spans="1:7" s="50" customFormat="1" ht="21" customHeight="1">
      <c r="A43" s="47" t="s">
        <v>524</v>
      </c>
      <c r="B43" s="48" t="s">
        <v>525</v>
      </c>
      <c r="C43" s="47"/>
      <c r="D43" s="49"/>
      <c r="E43" s="47" t="s">
        <v>582</v>
      </c>
      <c r="F43" s="48" t="s">
        <v>583</v>
      </c>
      <c r="G43" s="47"/>
    </row>
    <row r="44" spans="1:7" s="50" customFormat="1" ht="21" customHeight="1">
      <c r="A44" s="51" t="s">
        <v>1631</v>
      </c>
      <c r="B44" s="52" t="s">
        <v>1632</v>
      </c>
      <c r="C44" s="51"/>
      <c r="D44" s="49"/>
      <c r="E44" s="51" t="s">
        <v>584</v>
      </c>
      <c r="F44" s="52" t="s">
        <v>585</v>
      </c>
      <c r="G44" s="51"/>
    </row>
    <row r="45" spans="1:7" s="50" customFormat="1" ht="21" customHeight="1">
      <c r="A45" s="47" t="s">
        <v>526</v>
      </c>
      <c r="B45" s="48" t="s">
        <v>527</v>
      </c>
      <c r="C45" s="47"/>
      <c r="D45" s="49"/>
      <c r="E45" s="47" t="s">
        <v>586</v>
      </c>
      <c r="F45" s="48" t="s">
        <v>587</v>
      </c>
      <c r="G45" s="47"/>
    </row>
    <row r="46" spans="1:7" s="50" customFormat="1" ht="21" customHeight="1">
      <c r="A46" s="51" t="s">
        <v>528</v>
      </c>
      <c r="B46" s="52" t="s">
        <v>529</v>
      </c>
      <c r="C46" s="51"/>
      <c r="D46" s="49"/>
      <c r="E46" s="51" t="s">
        <v>1643</v>
      </c>
      <c r="F46" s="52" t="s">
        <v>1644</v>
      </c>
      <c r="G46" s="51"/>
    </row>
    <row r="47" spans="1:7" s="50" customFormat="1" ht="21" customHeight="1">
      <c r="A47" s="47" t="s">
        <v>530</v>
      </c>
      <c r="B47" s="48" t="s">
        <v>531</v>
      </c>
      <c r="C47" s="47"/>
      <c r="D47" s="49"/>
      <c r="E47" s="47" t="s">
        <v>588</v>
      </c>
      <c r="F47" s="48" t="s">
        <v>589</v>
      </c>
      <c r="G47" s="47"/>
    </row>
    <row r="48" spans="1:7" s="50" customFormat="1" ht="21" customHeight="1">
      <c r="A48" s="51" t="s">
        <v>532</v>
      </c>
      <c r="B48" s="52" t="s">
        <v>533</v>
      </c>
      <c r="C48" s="51"/>
      <c r="D48" s="49"/>
      <c r="E48" s="51" t="s">
        <v>1645</v>
      </c>
      <c r="F48" s="52" t="s">
        <v>1646</v>
      </c>
      <c r="G48" s="51"/>
    </row>
    <row r="49" spans="1:7" s="50" customFormat="1" ht="21" customHeight="1">
      <c r="A49" s="47" t="s">
        <v>534</v>
      </c>
      <c r="B49" s="48" t="s">
        <v>535</v>
      </c>
      <c r="C49" s="47"/>
      <c r="D49" s="49"/>
      <c r="E49" s="47" t="s">
        <v>590</v>
      </c>
      <c r="F49" s="48" t="s">
        <v>591</v>
      </c>
      <c r="G49" s="47"/>
    </row>
    <row r="50" spans="1:7" s="50" customFormat="1" ht="21" customHeight="1">
      <c r="A50" s="51" t="s">
        <v>1633</v>
      </c>
      <c r="B50" s="52" t="s">
        <v>1634</v>
      </c>
      <c r="C50" s="51"/>
      <c r="D50" s="49"/>
      <c r="E50" s="51" t="s">
        <v>592</v>
      </c>
      <c r="F50" s="52" t="s">
        <v>593</v>
      </c>
      <c r="G50" s="51"/>
    </row>
    <row r="51" spans="1:7" s="50" customFormat="1" ht="21" customHeight="1">
      <c r="A51" s="47" t="s">
        <v>1635</v>
      </c>
      <c r="B51" s="48" t="s">
        <v>1636</v>
      </c>
      <c r="C51" s="47"/>
      <c r="D51" s="49"/>
      <c r="E51" s="47" t="s">
        <v>594</v>
      </c>
      <c r="F51" s="48" t="s">
        <v>595</v>
      </c>
      <c r="G51" s="47"/>
    </row>
    <row r="52" spans="1:7" s="50" customFormat="1" ht="21" customHeight="1">
      <c r="A52" s="51" t="s">
        <v>536</v>
      </c>
      <c r="B52" s="52" t="s">
        <v>537</v>
      </c>
      <c r="C52" s="51"/>
      <c r="D52" s="49"/>
      <c r="E52" s="51" t="s">
        <v>596</v>
      </c>
      <c r="F52" s="52" t="s">
        <v>597</v>
      </c>
      <c r="G52" s="51"/>
    </row>
    <row r="53" spans="1:7" s="50" customFormat="1" ht="21" customHeight="1">
      <c r="A53" s="47" t="s">
        <v>538</v>
      </c>
      <c r="B53" s="48" t="s">
        <v>539</v>
      </c>
      <c r="C53" s="47"/>
      <c r="D53" s="49"/>
      <c r="E53" s="47" t="s">
        <v>598</v>
      </c>
      <c r="F53" s="48" t="s">
        <v>599</v>
      </c>
      <c r="G53" s="47"/>
    </row>
    <row r="54" spans="1:7" s="50" customFormat="1" ht="21" customHeight="1">
      <c r="A54" s="51" t="s">
        <v>540</v>
      </c>
      <c r="B54" s="52" t="s">
        <v>541</v>
      </c>
      <c r="C54" s="51"/>
      <c r="D54" s="49"/>
      <c r="E54" s="51" t="s">
        <v>600</v>
      </c>
      <c r="F54" s="52" t="s">
        <v>601</v>
      </c>
      <c r="G54" s="51"/>
    </row>
    <row r="55" spans="1:7" s="50" customFormat="1" ht="21" customHeight="1">
      <c r="A55" s="47" t="s">
        <v>542</v>
      </c>
      <c r="B55" s="48" t="s">
        <v>543</v>
      </c>
      <c r="C55" s="47"/>
      <c r="D55" s="49"/>
      <c r="E55" s="47" t="s">
        <v>602</v>
      </c>
      <c r="F55" s="48" t="s">
        <v>603</v>
      </c>
      <c r="G55" s="47"/>
    </row>
    <row r="56" spans="1:7" s="50" customFormat="1" ht="21" customHeight="1">
      <c r="A56" s="51" t="s">
        <v>544</v>
      </c>
      <c r="B56" s="52" t="s">
        <v>545</v>
      </c>
      <c r="C56" s="51"/>
      <c r="D56" s="49"/>
      <c r="E56" s="51" t="s">
        <v>604</v>
      </c>
      <c r="F56" s="52" t="s">
        <v>605</v>
      </c>
      <c r="G56" s="51"/>
    </row>
    <row r="57" spans="1:7" s="50" customFormat="1" ht="21" customHeight="1">
      <c r="A57" s="47" t="s">
        <v>546</v>
      </c>
      <c r="B57" s="48" t="s">
        <v>547</v>
      </c>
      <c r="C57" s="47"/>
      <c r="D57" s="49"/>
      <c r="E57" s="47" t="s">
        <v>606</v>
      </c>
      <c r="F57" s="48" t="s">
        <v>607</v>
      </c>
      <c r="G57" s="47"/>
    </row>
    <row r="58" spans="1:7" s="50" customFormat="1" ht="21" customHeight="1">
      <c r="A58" s="51" t="s">
        <v>548</v>
      </c>
      <c r="B58" s="52" t="s">
        <v>549</v>
      </c>
      <c r="C58" s="51"/>
      <c r="D58" s="49"/>
      <c r="E58" s="51" t="s">
        <v>608</v>
      </c>
      <c r="F58" s="52" t="s">
        <v>609</v>
      </c>
      <c r="G58" s="51"/>
    </row>
    <row r="59" spans="1:7" s="50" customFormat="1" ht="21" customHeight="1">
      <c r="A59" s="47" t="s">
        <v>550</v>
      </c>
      <c r="B59" s="48" t="s">
        <v>551</v>
      </c>
      <c r="C59" s="47"/>
      <c r="D59" s="49"/>
      <c r="E59" s="47" t="s">
        <v>610</v>
      </c>
      <c r="F59" s="48" t="s">
        <v>611</v>
      </c>
      <c r="G59" s="47"/>
    </row>
    <row r="60" spans="1:7" s="50" customFormat="1" ht="21" customHeight="1">
      <c r="A60" s="51" t="s">
        <v>552</v>
      </c>
      <c r="B60" s="52" t="s">
        <v>553</v>
      </c>
      <c r="C60" s="51"/>
      <c r="D60" s="49"/>
      <c r="E60" s="51" t="s">
        <v>612</v>
      </c>
      <c r="F60" s="52" t="s">
        <v>613</v>
      </c>
      <c r="G60" s="51"/>
    </row>
    <row r="61" spans="1:7" s="50" customFormat="1" ht="21" customHeight="1">
      <c r="A61" s="47" t="s">
        <v>554</v>
      </c>
      <c r="B61" s="48" t="s">
        <v>555</v>
      </c>
      <c r="C61" s="47"/>
      <c r="D61" s="49"/>
      <c r="E61" s="47" t="s">
        <v>392</v>
      </c>
      <c r="F61" s="48" t="s">
        <v>393</v>
      </c>
      <c r="G61" s="47"/>
    </row>
    <row r="62" spans="1:7" s="50" customFormat="1" ht="21" customHeight="1">
      <c r="A62" s="51" t="s">
        <v>556</v>
      </c>
      <c r="B62" s="52" t="s">
        <v>557</v>
      </c>
      <c r="C62" s="51"/>
      <c r="D62" s="49"/>
      <c r="E62" s="51" t="s">
        <v>614</v>
      </c>
      <c r="F62" s="52" t="s">
        <v>615</v>
      </c>
      <c r="G62" s="51"/>
    </row>
    <row r="63" spans="1:7" s="50" customFormat="1" ht="21" customHeight="1">
      <c r="A63" s="47" t="s">
        <v>558</v>
      </c>
      <c r="B63" s="48" t="s">
        <v>559</v>
      </c>
      <c r="C63" s="47"/>
      <c r="D63" s="49"/>
      <c r="E63" s="47" t="s">
        <v>1647</v>
      </c>
      <c r="F63" s="48" t="s">
        <v>1648</v>
      </c>
      <c r="G63" s="47"/>
    </row>
    <row r="64" spans="1:7" s="50" customFormat="1" ht="21" customHeight="1">
      <c r="A64" s="51" t="s">
        <v>1637</v>
      </c>
      <c r="B64" s="52" t="s">
        <v>1638</v>
      </c>
      <c r="C64" s="51"/>
      <c r="D64" s="49"/>
      <c r="E64" s="51" t="s">
        <v>616</v>
      </c>
      <c r="F64" s="52" t="s">
        <v>617</v>
      </c>
      <c r="G64" s="51"/>
    </row>
    <row r="65" spans="1:7" s="50" customFormat="1" ht="21" customHeight="1">
      <c r="A65" s="47" t="s">
        <v>560</v>
      </c>
      <c r="B65" s="48" t="s">
        <v>561</v>
      </c>
      <c r="C65" s="47"/>
      <c r="D65" s="49"/>
      <c r="E65" s="47" t="s">
        <v>618</v>
      </c>
      <c r="F65" s="48" t="s">
        <v>619</v>
      </c>
      <c r="G65" s="47"/>
    </row>
    <row r="66" spans="1:7" s="50" customFormat="1" ht="21" customHeight="1">
      <c r="A66" s="51" t="s">
        <v>562</v>
      </c>
      <c r="B66" s="52" t="s">
        <v>563</v>
      </c>
      <c r="C66" s="51"/>
      <c r="D66" s="49"/>
      <c r="E66" s="51" t="s">
        <v>620</v>
      </c>
      <c r="F66" s="52" t="s">
        <v>621</v>
      </c>
      <c r="G66" s="51"/>
    </row>
    <row r="67" spans="1:7" s="50" customFormat="1" ht="21" customHeight="1">
      <c r="A67" s="47" t="s">
        <v>564</v>
      </c>
      <c r="B67" s="48" t="s">
        <v>565</v>
      </c>
      <c r="C67" s="47"/>
      <c r="D67" s="49"/>
      <c r="E67" s="47" t="s">
        <v>1649</v>
      </c>
      <c r="F67" s="48" t="s">
        <v>1650</v>
      </c>
      <c r="G67" s="47"/>
    </row>
    <row r="68" spans="1:7" s="50" customFormat="1" ht="21" customHeight="1">
      <c r="A68" s="51" t="s">
        <v>566</v>
      </c>
      <c r="B68" s="52" t="s">
        <v>567</v>
      </c>
      <c r="C68" s="51"/>
      <c r="D68" s="49"/>
      <c r="E68" s="51" t="s">
        <v>622</v>
      </c>
      <c r="F68" s="52" t="s">
        <v>623</v>
      </c>
      <c r="G68" s="51"/>
    </row>
    <row r="69" spans="1:7" s="50" customFormat="1" ht="21" customHeight="1">
      <c r="A69" s="47" t="s">
        <v>568</v>
      </c>
      <c r="B69" s="48" t="s">
        <v>569</v>
      </c>
      <c r="C69" s="47"/>
      <c r="D69" s="49"/>
      <c r="E69" s="47" t="s">
        <v>1651</v>
      </c>
      <c r="F69" s="48" t="s">
        <v>1652</v>
      </c>
      <c r="G69" s="47"/>
    </row>
    <row r="70" spans="1:7" s="50" customFormat="1" ht="21" customHeight="1">
      <c r="A70" s="51" t="s">
        <v>570</v>
      </c>
      <c r="B70" s="52" t="s">
        <v>571</v>
      </c>
      <c r="C70" s="51"/>
      <c r="D70" s="49"/>
      <c r="E70" s="51" t="s">
        <v>624</v>
      </c>
      <c r="F70" s="52" t="s">
        <v>625</v>
      </c>
      <c r="G70" s="51"/>
    </row>
    <row r="71" spans="1:7" s="50" customFormat="1" ht="21" customHeight="1">
      <c r="A71" s="47" t="s">
        <v>431</v>
      </c>
      <c r="B71" s="48" t="s">
        <v>432</v>
      </c>
      <c r="C71" s="47"/>
      <c r="D71" s="49"/>
      <c r="E71" s="47" t="s">
        <v>626</v>
      </c>
      <c r="F71" s="48" t="s">
        <v>627</v>
      </c>
      <c r="G71" s="47"/>
    </row>
    <row r="72" spans="1:7" s="50" customFormat="1" ht="21" customHeight="1">
      <c r="A72" s="51" t="s">
        <v>1639</v>
      </c>
      <c r="B72" s="52" t="s">
        <v>1640</v>
      </c>
      <c r="C72" s="51"/>
      <c r="D72" s="49"/>
      <c r="E72" s="51" t="s">
        <v>628</v>
      </c>
      <c r="F72" s="52" t="s">
        <v>629</v>
      </c>
      <c r="G72" s="51"/>
    </row>
    <row r="73" spans="1:7" s="50" customFormat="1" ht="21" customHeight="1">
      <c r="A73" s="47" t="s">
        <v>572</v>
      </c>
      <c r="B73" s="48" t="s">
        <v>573</v>
      </c>
      <c r="C73" s="47"/>
      <c r="D73" s="49"/>
      <c r="E73" s="47" t="s">
        <v>630</v>
      </c>
      <c r="F73" s="48" t="s">
        <v>631</v>
      </c>
      <c r="G73" s="47"/>
    </row>
    <row r="74" spans="1:7" s="50" customFormat="1" ht="21" customHeight="1">
      <c r="A74" s="51" t="s">
        <v>574</v>
      </c>
      <c r="B74" s="52" t="s">
        <v>575</v>
      </c>
      <c r="C74" s="51"/>
      <c r="D74" s="49"/>
      <c r="E74" s="51" t="s">
        <v>632</v>
      </c>
      <c r="F74" s="52" t="s">
        <v>633</v>
      </c>
      <c r="G74" s="51"/>
    </row>
    <row r="75" spans="1:7" s="50" customFormat="1" ht="21" customHeight="1">
      <c r="A75" s="47" t="s">
        <v>435</v>
      </c>
      <c r="B75" s="48" t="s">
        <v>436</v>
      </c>
      <c r="C75" s="47"/>
      <c r="D75" s="49"/>
      <c r="E75" s="47" t="s">
        <v>634</v>
      </c>
      <c r="F75" s="48" t="s">
        <v>635</v>
      </c>
      <c r="G75" s="47"/>
    </row>
    <row r="76" spans="1:7" s="50" customFormat="1" ht="21" customHeight="1">
      <c r="A76" s="51" t="s">
        <v>576</v>
      </c>
      <c r="B76" s="52" t="s">
        <v>577</v>
      </c>
      <c r="C76" s="51"/>
      <c r="D76" s="49"/>
      <c r="E76" s="51" t="s">
        <v>636</v>
      </c>
      <c r="F76" s="52" t="s">
        <v>637</v>
      </c>
      <c r="G76" s="51"/>
    </row>
    <row r="77" spans="1:7" s="50" customFormat="1" ht="21" customHeight="1">
      <c r="A77" s="47" t="s">
        <v>578</v>
      </c>
      <c r="B77" s="48" t="s">
        <v>579</v>
      </c>
      <c r="C77" s="47"/>
      <c r="D77" s="49"/>
      <c r="E77" s="47" t="s">
        <v>638</v>
      </c>
      <c r="F77" s="48" t="s">
        <v>639</v>
      </c>
      <c r="G77" s="47"/>
    </row>
    <row r="78" spans="1:7" s="50" customFormat="1" ht="21" customHeight="1">
      <c r="A78" s="51" t="s">
        <v>580</v>
      </c>
      <c r="B78" s="52" t="s">
        <v>581</v>
      </c>
      <c r="C78" s="51"/>
      <c r="D78" s="49"/>
      <c r="E78" s="51" t="s">
        <v>640</v>
      </c>
      <c r="F78" s="52" t="s">
        <v>641</v>
      </c>
      <c r="G78" s="51"/>
    </row>
    <row r="79" spans="1:7" s="50" customFormat="1" ht="21" customHeight="1">
      <c r="A79" s="47" t="s">
        <v>1641</v>
      </c>
      <c r="B79" s="48" t="s">
        <v>1642</v>
      </c>
      <c r="C79" s="47"/>
      <c r="D79" s="49"/>
      <c r="E79" s="47" t="s">
        <v>642</v>
      </c>
      <c r="F79" s="48" t="s">
        <v>643</v>
      </c>
      <c r="G79" s="47"/>
    </row>
    <row r="80" spans="1:7" s="50" customFormat="1" ht="29.25" customHeight="1">
      <c r="A80" s="44" t="s">
        <v>24</v>
      </c>
      <c r="B80" s="44" t="s">
        <v>16</v>
      </c>
      <c r="C80" s="44" t="s">
        <v>25</v>
      </c>
      <c r="D80" s="45"/>
      <c r="E80" s="44" t="s">
        <v>24</v>
      </c>
      <c r="F80" s="44" t="s">
        <v>16</v>
      </c>
      <c r="G80" s="44" t="s">
        <v>25</v>
      </c>
    </row>
    <row r="81" spans="1:7" s="50" customFormat="1" ht="21" customHeight="1">
      <c r="A81" s="47" t="s">
        <v>644</v>
      </c>
      <c r="B81" s="48" t="s">
        <v>645</v>
      </c>
      <c r="C81" s="47"/>
      <c r="D81" s="49"/>
      <c r="E81" s="47" t="s">
        <v>700</v>
      </c>
      <c r="F81" s="48" t="s">
        <v>701</v>
      </c>
      <c r="G81" s="47"/>
    </row>
    <row r="82" spans="1:7" s="50" customFormat="1" ht="21" customHeight="1">
      <c r="A82" s="51" t="s">
        <v>646</v>
      </c>
      <c r="B82" s="52" t="s">
        <v>647</v>
      </c>
      <c r="C82" s="51"/>
      <c r="D82" s="49"/>
      <c r="E82" s="51" t="s">
        <v>702</v>
      </c>
      <c r="F82" s="52" t="s">
        <v>703</v>
      </c>
      <c r="G82" s="51"/>
    </row>
    <row r="83" spans="1:7" s="50" customFormat="1" ht="21" customHeight="1">
      <c r="A83" s="47" t="s">
        <v>648</v>
      </c>
      <c r="B83" s="48" t="s">
        <v>649</v>
      </c>
      <c r="C83" s="47"/>
      <c r="D83" s="49"/>
      <c r="E83" s="47" t="s">
        <v>1671</v>
      </c>
      <c r="F83" s="48" t="s">
        <v>1672</v>
      </c>
      <c r="G83" s="47"/>
    </row>
    <row r="84" spans="1:7" s="50" customFormat="1" ht="21" customHeight="1">
      <c r="A84" s="51" t="s">
        <v>650</v>
      </c>
      <c r="B84" s="52" t="s">
        <v>651</v>
      </c>
      <c r="C84" s="51"/>
      <c r="D84" s="49"/>
      <c r="E84" s="51" t="s">
        <v>704</v>
      </c>
      <c r="F84" s="52" t="s">
        <v>705</v>
      </c>
      <c r="G84" s="51"/>
    </row>
    <row r="85" spans="1:7" s="50" customFormat="1" ht="21" customHeight="1">
      <c r="A85" s="47" t="s">
        <v>1653</v>
      </c>
      <c r="B85" s="48" t="s">
        <v>1654</v>
      </c>
      <c r="C85" s="47"/>
      <c r="D85" s="49"/>
      <c r="E85" s="47" t="s">
        <v>706</v>
      </c>
      <c r="F85" s="48" t="s">
        <v>707</v>
      </c>
      <c r="G85" s="47"/>
    </row>
    <row r="86" spans="1:7" s="50" customFormat="1" ht="21" customHeight="1">
      <c r="A86" s="51" t="s">
        <v>1655</v>
      </c>
      <c r="B86" s="52" t="s">
        <v>1656</v>
      </c>
      <c r="C86" s="51"/>
      <c r="D86" s="49"/>
      <c r="E86" s="51" t="s">
        <v>708</v>
      </c>
      <c r="F86" s="52" t="s">
        <v>709</v>
      </c>
      <c r="G86" s="51"/>
    </row>
    <row r="87" spans="1:7" s="50" customFormat="1" ht="21" customHeight="1">
      <c r="A87" s="47" t="s">
        <v>652</v>
      </c>
      <c r="B87" s="48" t="s">
        <v>653</v>
      </c>
      <c r="C87" s="47"/>
      <c r="D87" s="49"/>
      <c r="E87" s="47" t="s">
        <v>710</v>
      </c>
      <c r="F87" s="48" t="s">
        <v>711</v>
      </c>
      <c r="G87" s="47"/>
    </row>
    <row r="88" spans="1:7" s="50" customFormat="1" ht="21" customHeight="1">
      <c r="A88" s="51" t="s">
        <v>654</v>
      </c>
      <c r="B88" s="52" t="s">
        <v>655</v>
      </c>
      <c r="C88" s="51"/>
      <c r="D88" s="49"/>
      <c r="E88" s="51" t="s">
        <v>712</v>
      </c>
      <c r="F88" s="52" t="s">
        <v>713</v>
      </c>
      <c r="G88" s="51"/>
    </row>
    <row r="89" spans="1:7" s="50" customFormat="1" ht="21" customHeight="1">
      <c r="A89" s="47" t="s">
        <v>656</v>
      </c>
      <c r="B89" s="48" t="s">
        <v>657</v>
      </c>
      <c r="C89" s="47"/>
      <c r="D89" s="49"/>
      <c r="E89" s="47" t="s">
        <v>714</v>
      </c>
      <c r="F89" s="48" t="s">
        <v>715</v>
      </c>
      <c r="G89" s="47"/>
    </row>
    <row r="90" spans="1:7" s="50" customFormat="1" ht="21" customHeight="1">
      <c r="A90" s="51" t="s">
        <v>658</v>
      </c>
      <c r="B90" s="52" t="s">
        <v>659</v>
      </c>
      <c r="C90" s="51"/>
      <c r="D90" s="49"/>
      <c r="E90" s="51" t="s">
        <v>716</v>
      </c>
      <c r="F90" s="52" t="s">
        <v>717</v>
      </c>
      <c r="G90" s="51"/>
    </row>
    <row r="91" spans="1:7" s="50" customFormat="1" ht="21" customHeight="1">
      <c r="A91" s="47" t="s">
        <v>660</v>
      </c>
      <c r="B91" s="48" t="s">
        <v>661</v>
      </c>
      <c r="C91" s="47"/>
      <c r="D91" s="49"/>
      <c r="E91" s="47" t="s">
        <v>718</v>
      </c>
      <c r="F91" s="48" t="s">
        <v>719</v>
      </c>
      <c r="G91" s="47"/>
    </row>
    <row r="92" spans="1:7" s="50" customFormat="1" ht="21" customHeight="1">
      <c r="A92" s="51" t="s">
        <v>662</v>
      </c>
      <c r="B92" s="52" t="s">
        <v>663</v>
      </c>
      <c r="C92" s="51"/>
      <c r="D92" s="49"/>
      <c r="E92" s="51" t="s">
        <v>720</v>
      </c>
      <c r="F92" s="52" t="s">
        <v>721</v>
      </c>
      <c r="G92" s="51"/>
    </row>
    <row r="93" spans="1:7" s="50" customFormat="1" ht="21" customHeight="1">
      <c r="A93" s="47" t="s">
        <v>664</v>
      </c>
      <c r="B93" s="48" t="s">
        <v>665</v>
      </c>
      <c r="C93" s="47"/>
      <c r="D93" s="49"/>
      <c r="E93" s="47" t="s">
        <v>722</v>
      </c>
      <c r="F93" s="48" t="s">
        <v>723</v>
      </c>
      <c r="G93" s="47"/>
    </row>
    <row r="94" spans="1:7" s="50" customFormat="1" ht="21" customHeight="1">
      <c r="A94" s="51" t="s">
        <v>666</v>
      </c>
      <c r="B94" s="52" t="s">
        <v>667</v>
      </c>
      <c r="C94" s="51"/>
      <c r="D94" s="49"/>
      <c r="E94" s="51" t="s">
        <v>724</v>
      </c>
      <c r="F94" s="52" t="s">
        <v>725</v>
      </c>
      <c r="G94" s="51"/>
    </row>
    <row r="95" spans="1:7" s="50" customFormat="1" ht="21" customHeight="1">
      <c r="A95" s="47" t="s">
        <v>668</v>
      </c>
      <c r="B95" s="48" t="s">
        <v>669</v>
      </c>
      <c r="C95" s="47"/>
      <c r="D95" s="49"/>
      <c r="E95" s="47" t="s">
        <v>1673</v>
      </c>
      <c r="F95" s="48" t="s">
        <v>1674</v>
      </c>
      <c r="G95" s="47"/>
    </row>
    <row r="96" spans="1:7" s="50" customFormat="1" ht="21" customHeight="1">
      <c r="A96" s="51" t="s">
        <v>670</v>
      </c>
      <c r="B96" s="52" t="s">
        <v>671</v>
      </c>
      <c r="C96" s="51"/>
      <c r="D96" s="49"/>
      <c r="E96" s="51" t="s">
        <v>726</v>
      </c>
      <c r="F96" s="52" t="s">
        <v>727</v>
      </c>
      <c r="G96" s="51"/>
    </row>
    <row r="97" spans="1:7" s="50" customFormat="1" ht="21" customHeight="1">
      <c r="A97" s="47" t="s">
        <v>672</v>
      </c>
      <c r="B97" s="48" t="s">
        <v>673</v>
      </c>
      <c r="C97" s="47"/>
      <c r="D97" s="49"/>
      <c r="E97" s="47"/>
      <c r="F97" s="48"/>
      <c r="G97" s="47"/>
    </row>
    <row r="98" spans="1:7" s="50" customFormat="1" ht="21" customHeight="1">
      <c r="A98" s="51" t="s">
        <v>1657</v>
      </c>
      <c r="B98" s="52" t="s">
        <v>1658</v>
      </c>
      <c r="C98" s="51"/>
      <c r="D98" s="49"/>
      <c r="E98" s="51"/>
      <c r="F98" s="52"/>
      <c r="G98" s="51"/>
    </row>
    <row r="99" spans="1:7" s="50" customFormat="1" ht="21" customHeight="1">
      <c r="A99" s="47" t="s">
        <v>674</v>
      </c>
      <c r="B99" s="48" t="s">
        <v>675</v>
      </c>
      <c r="C99" s="47"/>
      <c r="D99" s="49"/>
      <c r="E99" s="47"/>
      <c r="F99" s="48"/>
      <c r="G99" s="47"/>
    </row>
    <row r="100" spans="1:7" s="50" customFormat="1" ht="21" customHeight="1">
      <c r="A100" s="51" t="s">
        <v>676</v>
      </c>
      <c r="B100" s="52" t="s">
        <v>677</v>
      </c>
      <c r="C100" s="51"/>
      <c r="D100" s="49"/>
      <c r="E100" s="51"/>
      <c r="F100" s="52"/>
      <c r="G100" s="51"/>
    </row>
    <row r="101" spans="1:7" s="50" customFormat="1" ht="21" customHeight="1">
      <c r="A101" s="47" t="s">
        <v>1659</v>
      </c>
      <c r="B101" s="48" t="s">
        <v>1660</v>
      </c>
      <c r="C101" s="47"/>
      <c r="D101" s="49"/>
      <c r="E101" s="47"/>
      <c r="F101" s="48"/>
      <c r="G101" s="47"/>
    </row>
    <row r="102" spans="1:7" s="50" customFormat="1" ht="21" customHeight="1">
      <c r="A102" s="51" t="s">
        <v>1661</v>
      </c>
      <c r="B102" s="52" t="s">
        <v>1662</v>
      </c>
      <c r="C102" s="51"/>
      <c r="D102" s="49"/>
      <c r="E102" s="51"/>
      <c r="F102" s="52"/>
      <c r="G102" s="51"/>
    </row>
    <row r="103" spans="1:7" s="50" customFormat="1" ht="21" customHeight="1">
      <c r="A103" s="47" t="s">
        <v>1663</v>
      </c>
      <c r="B103" s="48" t="s">
        <v>1664</v>
      </c>
      <c r="C103" s="47"/>
      <c r="D103" s="49"/>
      <c r="E103" s="47"/>
      <c r="F103" s="48"/>
      <c r="G103" s="47"/>
    </row>
    <row r="104" spans="1:7" s="50" customFormat="1" ht="21" customHeight="1">
      <c r="A104" s="51" t="s">
        <v>1665</v>
      </c>
      <c r="B104" s="52" t="s">
        <v>1666</v>
      </c>
      <c r="C104" s="51"/>
      <c r="D104" s="49"/>
      <c r="E104" s="51"/>
      <c r="F104" s="52"/>
      <c r="G104" s="51"/>
    </row>
    <row r="105" spans="1:7" s="50" customFormat="1" ht="21" customHeight="1">
      <c r="A105" s="47" t="s">
        <v>678</v>
      </c>
      <c r="B105" s="48" t="s">
        <v>679</v>
      </c>
      <c r="C105" s="47"/>
      <c r="D105" s="49"/>
      <c r="E105" s="47"/>
      <c r="F105" s="48"/>
      <c r="G105" s="47"/>
    </row>
    <row r="106" spans="1:7" s="50" customFormat="1" ht="21" customHeight="1">
      <c r="A106" s="51" t="s">
        <v>680</v>
      </c>
      <c r="B106" s="52" t="s">
        <v>681</v>
      </c>
      <c r="C106" s="51"/>
      <c r="D106" s="49"/>
      <c r="E106" s="51"/>
      <c r="F106" s="52"/>
      <c r="G106" s="51"/>
    </row>
    <row r="107" spans="1:7" s="50" customFormat="1" ht="21" customHeight="1">
      <c r="A107" s="47" t="s">
        <v>682</v>
      </c>
      <c r="B107" s="48" t="s">
        <v>683</v>
      </c>
      <c r="C107" s="47"/>
      <c r="D107" s="49"/>
      <c r="E107" s="47"/>
      <c r="F107" s="48"/>
      <c r="G107" s="47"/>
    </row>
    <row r="108" spans="1:7" s="50" customFormat="1" ht="21" customHeight="1">
      <c r="A108" s="51" t="s">
        <v>1667</v>
      </c>
      <c r="B108" s="52" t="s">
        <v>1668</v>
      </c>
      <c r="C108" s="51"/>
      <c r="D108" s="49"/>
      <c r="E108" s="51"/>
      <c r="F108" s="52"/>
      <c r="G108" s="51"/>
    </row>
    <row r="109" spans="1:7" s="50" customFormat="1" ht="21" customHeight="1">
      <c r="A109" s="47" t="s">
        <v>684</v>
      </c>
      <c r="B109" s="48" t="s">
        <v>685</v>
      </c>
      <c r="C109" s="47"/>
      <c r="D109" s="49"/>
      <c r="E109" s="47"/>
      <c r="F109" s="48"/>
      <c r="G109" s="47"/>
    </row>
    <row r="110" spans="1:7" s="50" customFormat="1" ht="21" customHeight="1">
      <c r="A110" s="51" t="s">
        <v>1669</v>
      </c>
      <c r="B110" s="52" t="s">
        <v>1670</v>
      </c>
      <c r="C110" s="51"/>
      <c r="D110" s="49"/>
      <c r="E110" s="51"/>
      <c r="F110" s="52"/>
      <c r="G110" s="51"/>
    </row>
    <row r="111" spans="1:7" s="50" customFormat="1" ht="21" customHeight="1">
      <c r="A111" s="47" t="s">
        <v>686</v>
      </c>
      <c r="B111" s="48" t="s">
        <v>687</v>
      </c>
      <c r="C111" s="47"/>
      <c r="D111" s="49"/>
      <c r="E111" s="47"/>
      <c r="F111" s="48"/>
      <c r="G111" s="47"/>
    </row>
    <row r="112" spans="1:7" s="50" customFormat="1" ht="21" customHeight="1">
      <c r="A112" s="51" t="s">
        <v>688</v>
      </c>
      <c r="B112" s="52" t="s">
        <v>689</v>
      </c>
      <c r="C112" s="51"/>
      <c r="D112" s="49"/>
      <c r="E112" s="51"/>
      <c r="F112" s="52"/>
      <c r="G112" s="51"/>
    </row>
    <row r="113" spans="1:7" s="50" customFormat="1" ht="21" customHeight="1">
      <c r="A113" s="47" t="s">
        <v>690</v>
      </c>
      <c r="B113" s="48" t="s">
        <v>691</v>
      </c>
      <c r="C113" s="47"/>
      <c r="D113" s="49"/>
      <c r="E113" s="47"/>
      <c r="F113" s="48"/>
      <c r="G113" s="47"/>
    </row>
    <row r="114" spans="1:7" s="50" customFormat="1" ht="21" customHeight="1">
      <c r="A114" s="51" t="s">
        <v>692</v>
      </c>
      <c r="B114" s="52" t="s">
        <v>693</v>
      </c>
      <c r="C114" s="51"/>
      <c r="D114" s="49"/>
      <c r="E114" s="51"/>
      <c r="F114" s="52"/>
      <c r="G114" s="51"/>
    </row>
    <row r="115" spans="1:7" s="50" customFormat="1" ht="21" customHeight="1">
      <c r="A115" s="47" t="s">
        <v>694</v>
      </c>
      <c r="B115" s="48" t="s">
        <v>695</v>
      </c>
      <c r="C115" s="47"/>
      <c r="D115" s="49"/>
      <c r="E115" s="47"/>
      <c r="F115" s="48"/>
      <c r="G115" s="47"/>
    </row>
    <row r="116" spans="1:7" s="50" customFormat="1" ht="21" customHeight="1">
      <c r="A116" s="51" t="s">
        <v>696</v>
      </c>
      <c r="B116" s="52" t="s">
        <v>697</v>
      </c>
      <c r="C116" s="51"/>
      <c r="D116" s="49"/>
      <c r="E116" s="51"/>
      <c r="F116" s="52"/>
      <c r="G116" s="51"/>
    </row>
    <row r="117" spans="1:7" s="50" customFormat="1" ht="21" customHeight="1">
      <c r="A117" s="47" t="s">
        <v>698</v>
      </c>
      <c r="B117" s="48" t="s">
        <v>699</v>
      </c>
      <c r="C117" s="47"/>
      <c r="D117" s="49"/>
      <c r="E117" s="47"/>
      <c r="F117" s="48"/>
      <c r="G117" s="47"/>
    </row>
    <row r="193" spans="2:4">
      <c r="B193"/>
      <c r="D193"/>
    </row>
    <row r="194" spans="2:4">
      <c r="B194"/>
      <c r="D194"/>
    </row>
    <row r="195" spans="2:4">
      <c r="B195"/>
      <c r="D195"/>
    </row>
    <row r="196" spans="2:4">
      <c r="B196"/>
      <c r="D196"/>
    </row>
    <row r="197" spans="2:4">
      <c r="B197"/>
      <c r="D197"/>
    </row>
    <row r="198" spans="2:4">
      <c r="B198"/>
      <c r="D198"/>
    </row>
    <row r="199" spans="2:4">
      <c r="B199"/>
      <c r="D199"/>
    </row>
    <row r="200" spans="2:4">
      <c r="B200"/>
      <c r="D200"/>
    </row>
    <row r="201" spans="2:4">
      <c r="B201"/>
      <c r="D201"/>
    </row>
    <row r="202" spans="2:4">
      <c r="B202"/>
      <c r="D202"/>
    </row>
    <row r="203" spans="2:4">
      <c r="B203"/>
      <c r="D203"/>
    </row>
    <row r="204" spans="2:4">
      <c r="B204"/>
      <c r="D204"/>
    </row>
    <row r="205" spans="2:4">
      <c r="B205"/>
      <c r="D205"/>
    </row>
    <row r="206" spans="2:4">
      <c r="B206"/>
      <c r="D206"/>
    </row>
    <row r="207" spans="2:4">
      <c r="B207"/>
      <c r="D207"/>
    </row>
    <row r="208" spans="2:4">
      <c r="B208"/>
      <c r="D208"/>
    </row>
    <row r="209" spans="2:4">
      <c r="B209"/>
      <c r="D209"/>
    </row>
    <row r="210" spans="2:4">
      <c r="B210"/>
      <c r="D210"/>
    </row>
    <row r="211" spans="2:4">
      <c r="B211"/>
      <c r="D211"/>
    </row>
    <row r="212" spans="2:4">
      <c r="B212"/>
      <c r="D212"/>
    </row>
    <row r="213" spans="2:4">
      <c r="B213"/>
      <c r="D213"/>
    </row>
    <row r="214" spans="2:4">
      <c r="B214"/>
      <c r="D214"/>
    </row>
    <row r="215" spans="2:4">
      <c r="B215"/>
      <c r="D215"/>
    </row>
    <row r="216" spans="2:4">
      <c r="B216"/>
      <c r="D216"/>
    </row>
    <row r="217" spans="2:4">
      <c r="B217"/>
      <c r="D217"/>
    </row>
    <row r="218" spans="2:4">
      <c r="B218"/>
      <c r="D218"/>
    </row>
    <row r="219" spans="2:4">
      <c r="B219"/>
      <c r="D219"/>
    </row>
    <row r="220" spans="2:4">
      <c r="B220"/>
      <c r="D220"/>
    </row>
    <row r="221" spans="2:4">
      <c r="B221"/>
      <c r="D221"/>
    </row>
    <row r="222" spans="2:4">
      <c r="B222"/>
      <c r="D222"/>
    </row>
    <row r="223" spans="2:4">
      <c r="B223"/>
      <c r="D223"/>
    </row>
    <row r="224" spans="2:4">
      <c r="B224"/>
      <c r="D224"/>
    </row>
    <row r="225" spans="2:4">
      <c r="B225"/>
      <c r="D225"/>
    </row>
    <row r="226" spans="2:4">
      <c r="B226"/>
      <c r="D226"/>
    </row>
    <row r="227" spans="2:4">
      <c r="B227"/>
      <c r="D227"/>
    </row>
    <row r="228" spans="2:4">
      <c r="B228"/>
      <c r="D228"/>
    </row>
    <row r="229" spans="2:4">
      <c r="B229"/>
      <c r="D229"/>
    </row>
    <row r="230" spans="2:4">
      <c r="B230"/>
      <c r="D230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  <row r="263" spans="2:4">
      <c r="B263"/>
      <c r="D263"/>
    </row>
    <row r="264" spans="2:4">
      <c r="B264"/>
      <c r="D264"/>
    </row>
    <row r="265" spans="2:4">
      <c r="B265"/>
      <c r="D265"/>
    </row>
    <row r="266" spans="2:4">
      <c r="B266"/>
      <c r="D266"/>
    </row>
    <row r="267" spans="2:4">
      <c r="B267"/>
      <c r="D267"/>
    </row>
    <row r="268" spans="2:4">
      <c r="B268"/>
      <c r="D268"/>
    </row>
    <row r="269" spans="2:4">
      <c r="B269"/>
      <c r="D269"/>
    </row>
    <row r="270" spans="2:4">
      <c r="B270"/>
      <c r="D270"/>
    </row>
    <row r="271" spans="2:4">
      <c r="B271"/>
      <c r="D271"/>
    </row>
    <row r="272" spans="2:4">
      <c r="B272"/>
      <c r="D272"/>
    </row>
    <row r="273" spans="2:4">
      <c r="B273"/>
      <c r="D273"/>
    </row>
    <row r="274" spans="2:4">
      <c r="B274"/>
      <c r="D274"/>
    </row>
    <row r="275" spans="2:4">
      <c r="B275"/>
      <c r="D275"/>
    </row>
    <row r="276" spans="2:4">
      <c r="B276"/>
      <c r="D276"/>
    </row>
    <row r="277" spans="2:4">
      <c r="B277"/>
      <c r="D277"/>
    </row>
    <row r="278" spans="2:4">
      <c r="B278"/>
      <c r="D278"/>
    </row>
    <row r="279" spans="2:4">
      <c r="B279"/>
      <c r="D279"/>
    </row>
    <row r="280" spans="2:4">
      <c r="B280"/>
      <c r="D280"/>
    </row>
    <row r="281" spans="2:4">
      <c r="B281"/>
      <c r="D281"/>
    </row>
    <row r="282" spans="2:4">
      <c r="B282"/>
      <c r="D282"/>
    </row>
    <row r="283" spans="2:4">
      <c r="B283"/>
      <c r="D283"/>
    </row>
    <row r="284" spans="2:4">
      <c r="B284"/>
      <c r="D284"/>
    </row>
    <row r="285" spans="2:4">
      <c r="B285"/>
      <c r="D285"/>
    </row>
    <row r="286" spans="2:4">
      <c r="B286"/>
      <c r="D286"/>
    </row>
    <row r="287" spans="2:4">
      <c r="B287"/>
      <c r="D287"/>
    </row>
    <row r="288" spans="2:4">
      <c r="B288"/>
      <c r="D288"/>
    </row>
    <row r="289" spans="2:4">
      <c r="B289"/>
      <c r="D289"/>
    </row>
    <row r="290" spans="2:4">
      <c r="B290"/>
      <c r="D290"/>
    </row>
    <row r="291" spans="2:4">
      <c r="B291"/>
      <c r="D291"/>
    </row>
    <row r="292" spans="2:4">
      <c r="B292"/>
      <c r="D292"/>
    </row>
    <row r="293" spans="2:4">
      <c r="B293"/>
      <c r="D293"/>
    </row>
    <row r="294" spans="2:4">
      <c r="B294"/>
      <c r="D294"/>
    </row>
    <row r="295" spans="2:4">
      <c r="B295"/>
      <c r="D295"/>
    </row>
    <row r="296" spans="2:4">
      <c r="B296"/>
      <c r="D296"/>
    </row>
    <row r="297" spans="2:4">
      <c r="B297"/>
      <c r="D297"/>
    </row>
    <row r="298" spans="2:4">
      <c r="B298"/>
      <c r="D298"/>
    </row>
    <row r="299" spans="2:4">
      <c r="B299"/>
      <c r="D299"/>
    </row>
    <row r="300" spans="2:4">
      <c r="B300"/>
      <c r="D300"/>
    </row>
    <row r="301" spans="2:4">
      <c r="B301"/>
      <c r="D301"/>
    </row>
    <row r="302" spans="2:4">
      <c r="B302"/>
      <c r="D302"/>
    </row>
    <row r="303" spans="2:4">
      <c r="B303"/>
      <c r="D303"/>
    </row>
  </sheetData>
  <mergeCells count="2">
    <mergeCell ref="A11:G11"/>
    <mergeCell ref="A12:G12"/>
  </mergeCells>
  <phoneticPr fontId="17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21"/>
  <sheetViews>
    <sheetView zoomScale="80" zoomScaleNormal="80" zoomScalePageLayoutView="80" workbookViewId="0">
      <pane xSplit="4" ySplit="23" topLeftCell="AD24" activePane="bottomRight" state="frozen"/>
      <selection pane="topRight" activeCell="E1" sqref="E1"/>
      <selection pane="bottomLeft" activeCell="A24" sqref="A24"/>
      <selection pane="bottomRight" activeCell="AN2" sqref="AN2:AO18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6" width="11" style="2"/>
    <col min="7" max="12" width="11" style="61"/>
    <col min="13" max="34" width="11" style="2"/>
    <col min="35" max="35" width="12.33203125" style="5" customWidth="1"/>
    <col min="36" max="36" width="13.6640625" style="2" customWidth="1"/>
    <col min="37" max="37" width="12.5" style="5" customWidth="1"/>
  </cols>
  <sheetData>
    <row r="1" spans="1:46" ht="23">
      <c r="A1" s="1" t="s">
        <v>30</v>
      </c>
      <c r="E1"/>
      <c r="F1"/>
      <c r="G1" s="42"/>
      <c r="H1" s="42"/>
      <c r="I1" s="42"/>
      <c r="J1" s="42"/>
      <c r="K1" s="42"/>
      <c r="L1" s="42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46" ht="16" thickBot="1">
      <c r="A2" s="3" t="s">
        <v>31</v>
      </c>
      <c r="E2"/>
      <c r="F2"/>
      <c r="G2" s="42"/>
      <c r="H2" s="42"/>
      <c r="I2" s="42"/>
      <c r="J2" s="42"/>
      <c r="K2" s="42"/>
      <c r="L2" s="4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N2" s="72" t="s">
        <v>2131</v>
      </c>
      <c r="AO2" s="72" t="s">
        <v>2132</v>
      </c>
      <c r="AQ2" s="125" t="s">
        <v>2141</v>
      </c>
      <c r="AR2" s="126"/>
      <c r="AS2" s="126"/>
      <c r="AT2" s="126"/>
    </row>
    <row r="3" spans="1:46">
      <c r="A3" s="3"/>
      <c r="C3" s="4" t="s">
        <v>0</v>
      </c>
      <c r="D3" s="5">
        <v>194</v>
      </c>
      <c r="E3"/>
      <c r="F3"/>
      <c r="G3" s="42"/>
      <c r="H3" s="42"/>
      <c r="I3" s="42"/>
      <c r="J3" s="42"/>
      <c r="K3" s="42"/>
      <c r="L3" s="42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N3" s="73" t="s">
        <v>2117</v>
      </c>
      <c r="AO3" s="73">
        <v>4</v>
      </c>
      <c r="AQ3" s="76" t="s">
        <v>2142</v>
      </c>
      <c r="AR3" s="77">
        <v>175</v>
      </c>
      <c r="AS3" s="76" t="s">
        <v>2143</v>
      </c>
      <c r="AT3" s="78">
        <v>2.3480956308823453</v>
      </c>
    </row>
    <row r="4" spans="1:46">
      <c r="C4" s="4" t="s">
        <v>1</v>
      </c>
      <c r="D4" s="6">
        <f>AJ19</f>
        <v>102</v>
      </c>
      <c r="E4"/>
      <c r="F4"/>
      <c r="G4" s="42"/>
      <c r="H4" s="42"/>
      <c r="I4" s="42"/>
      <c r="J4" s="42"/>
      <c r="K4" s="42"/>
      <c r="L4" s="42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N4" s="73" t="s">
        <v>2120</v>
      </c>
      <c r="AO4" s="73">
        <v>3.6669999999999998</v>
      </c>
    </row>
    <row r="5" spans="1:46">
      <c r="B5" s="4"/>
      <c r="C5" s="4" t="s">
        <v>2</v>
      </c>
      <c r="D5" s="7">
        <f>AI21</f>
        <v>22</v>
      </c>
      <c r="E5"/>
      <c r="F5"/>
      <c r="G5" s="42"/>
      <c r="H5" s="42"/>
      <c r="I5" s="42"/>
      <c r="J5" s="42"/>
      <c r="K5" s="42"/>
      <c r="L5" s="42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N5" s="73" t="s">
        <v>2114</v>
      </c>
      <c r="AO5" s="73">
        <v>3.3330000000000002</v>
      </c>
      <c r="AQ5" s="77"/>
      <c r="AR5" s="79"/>
      <c r="AS5" s="80" t="s">
        <v>2129</v>
      </c>
      <c r="AT5" s="80" t="s">
        <v>2130</v>
      </c>
    </row>
    <row r="6" spans="1:46">
      <c r="B6" s="4"/>
      <c r="C6" s="4" t="s">
        <v>3</v>
      </c>
      <c r="D6" s="5">
        <v>11</v>
      </c>
      <c r="E6"/>
      <c r="F6"/>
      <c r="G6" s="42"/>
      <c r="H6" s="42"/>
      <c r="I6" s="42"/>
      <c r="J6" s="42"/>
      <c r="K6" s="42"/>
      <c r="L6" s="42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N6" s="73" t="s">
        <v>2115</v>
      </c>
      <c r="AO6" s="73">
        <v>3</v>
      </c>
      <c r="AQ6" s="81" t="s">
        <v>2129</v>
      </c>
      <c r="AR6" s="82" t="s">
        <v>2144</v>
      </c>
      <c r="AS6" s="83">
        <v>1</v>
      </c>
      <c r="AT6" s="84"/>
    </row>
    <row r="7" spans="1:46">
      <c r="B7" s="4"/>
      <c r="C7" s="4" t="s">
        <v>4</v>
      </c>
      <c r="D7" s="8">
        <f>AK19</f>
        <v>348</v>
      </c>
      <c r="E7"/>
      <c r="F7"/>
      <c r="G7" s="42"/>
      <c r="H7" s="42"/>
      <c r="I7" s="42"/>
      <c r="J7" s="42"/>
      <c r="K7" s="42"/>
      <c r="L7" s="42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N7" s="73" t="s">
        <v>2116</v>
      </c>
      <c r="AO7" s="73">
        <v>2.6669999999999998</v>
      </c>
      <c r="AR7" s="85" t="s">
        <v>2145</v>
      </c>
      <c r="AS7" s="84"/>
      <c r="AT7" s="84"/>
    </row>
    <row r="8" spans="1:46">
      <c r="B8" s="4"/>
      <c r="C8" s="4"/>
      <c r="D8" s="9"/>
      <c r="E8"/>
      <c r="F8"/>
      <c r="G8" s="42"/>
      <c r="H8" s="42"/>
      <c r="I8" s="42"/>
      <c r="J8" s="42"/>
      <c r="K8" s="42"/>
      <c r="L8" s="42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N8" s="73" t="s">
        <v>2123</v>
      </c>
      <c r="AO8" s="73">
        <v>2.3330000000000002</v>
      </c>
      <c r="AR8" s="85" t="s">
        <v>2146</v>
      </c>
      <c r="AS8" s="84"/>
      <c r="AT8" s="84"/>
    </row>
    <row r="9" spans="1:46" ht="20">
      <c r="A9" s="4" t="s">
        <v>5</v>
      </c>
      <c r="B9" s="56" t="s">
        <v>731</v>
      </c>
      <c r="C9" s="2"/>
      <c r="E9"/>
      <c r="F9"/>
      <c r="G9" s="42"/>
      <c r="H9" s="42"/>
      <c r="I9" s="42"/>
      <c r="J9" s="42"/>
      <c r="K9" s="42"/>
      <c r="L9" s="42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N9" s="73" t="s">
        <v>2119</v>
      </c>
      <c r="AO9" s="73">
        <v>2</v>
      </c>
      <c r="AR9" s="85" t="s">
        <v>2147</v>
      </c>
      <c r="AS9" s="84"/>
      <c r="AT9" s="84"/>
    </row>
    <row r="10" spans="1:46" ht="18">
      <c r="A10" s="4"/>
      <c r="B10" s="10"/>
      <c r="C10" s="2"/>
      <c r="E10"/>
      <c r="F10"/>
      <c r="G10" s="42"/>
      <c r="H10" s="42"/>
      <c r="I10" s="42"/>
      <c r="J10" s="42"/>
      <c r="K10" s="42"/>
      <c r="L10" s="42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N10" s="73" t="s">
        <v>2127</v>
      </c>
      <c r="AO10" s="73">
        <v>1.667</v>
      </c>
      <c r="AR10" s="85" t="s">
        <v>2148</v>
      </c>
      <c r="AS10" s="84"/>
      <c r="AT10" s="84"/>
    </row>
    <row r="11" spans="1:46" ht="18">
      <c r="A11" s="4" t="s">
        <v>6</v>
      </c>
      <c r="B11" s="58" t="s">
        <v>1677</v>
      </c>
      <c r="C11" s="2"/>
      <c r="E11"/>
      <c r="F11"/>
      <c r="G11" s="42"/>
      <c r="H11" s="42"/>
      <c r="I11" s="42"/>
      <c r="J11" s="42"/>
      <c r="K11" s="42"/>
      <c r="L11" s="42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N11" s="73" t="s">
        <v>2125</v>
      </c>
      <c r="AO11" s="73">
        <v>1.333</v>
      </c>
      <c r="AQ11" s="86" t="s">
        <v>2130</v>
      </c>
      <c r="AR11" s="87" t="s">
        <v>2144</v>
      </c>
      <c r="AS11" s="88">
        <v>0.22917161759921861</v>
      </c>
      <c r="AT11" s="88">
        <v>1</v>
      </c>
    </row>
    <row r="12" spans="1:46" ht="18">
      <c r="A12" s="4"/>
      <c r="B12" s="60" t="s">
        <v>1678</v>
      </c>
      <c r="C12" s="2"/>
      <c r="E12"/>
      <c r="F12"/>
      <c r="G12" s="42"/>
      <c r="H12" s="42"/>
      <c r="I12" s="42"/>
      <c r="J12" s="42"/>
      <c r="K12" s="42"/>
      <c r="L12" s="4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N12" s="73" t="s">
        <v>2118</v>
      </c>
      <c r="AO12" s="73">
        <v>1</v>
      </c>
      <c r="AR12" s="85" t="s">
        <v>2145</v>
      </c>
      <c r="AS12" s="83">
        <v>5.476765142699176E-3</v>
      </c>
      <c r="AT12" s="84"/>
    </row>
    <row r="13" spans="1:46">
      <c r="B13" s="4"/>
      <c r="C13" s="4"/>
      <c r="D13" s="5"/>
      <c r="E13"/>
      <c r="F13"/>
      <c r="G13" s="42"/>
      <c r="H13" s="42"/>
      <c r="I13" s="42"/>
      <c r="J13" s="42"/>
      <c r="K13" s="42"/>
      <c r="L13" s="42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N13" s="73" t="s">
        <v>2126</v>
      </c>
      <c r="AO13" s="73">
        <v>0.66700000000000004</v>
      </c>
      <c r="AR13" s="85" t="s">
        <v>2146</v>
      </c>
      <c r="AS13" s="83">
        <v>3.0966974134430871</v>
      </c>
      <c r="AT13" s="84"/>
    </row>
    <row r="14" spans="1:46">
      <c r="B14" s="4"/>
      <c r="C14" s="4"/>
      <c r="D14" s="5"/>
      <c r="E14"/>
      <c r="F14"/>
      <c r="G14" s="42"/>
      <c r="H14" s="42"/>
      <c r="I14" s="42"/>
      <c r="J14" s="42"/>
      <c r="K14" s="42"/>
      <c r="L14" s="42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N14" s="73" t="s">
        <v>2124</v>
      </c>
      <c r="AO14" s="73">
        <v>0</v>
      </c>
      <c r="AR14" s="85" t="s">
        <v>2147</v>
      </c>
      <c r="AS14" s="83">
        <v>2.2835807615344539E-3</v>
      </c>
      <c r="AT14" s="84"/>
    </row>
    <row r="15" spans="1:46">
      <c r="B15" s="4"/>
      <c r="C15" s="4"/>
      <c r="D15" s="5"/>
      <c r="E15"/>
      <c r="F15"/>
      <c r="G15" s="42"/>
      <c r="H15" s="42"/>
      <c r="I15" s="42"/>
      <c r="J15" s="42"/>
      <c r="K15" s="42"/>
      <c r="L15" s="42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N15" s="73" t="s">
        <v>2113</v>
      </c>
      <c r="AO15" s="73" t="s">
        <v>2133</v>
      </c>
      <c r="AR15" s="85" t="s">
        <v>2148</v>
      </c>
      <c r="AS15" s="84" t="s">
        <v>2149</v>
      </c>
      <c r="AT15" s="84"/>
    </row>
    <row r="16" spans="1:46">
      <c r="B16" s="4"/>
      <c r="C16" s="4"/>
      <c r="D16" s="5"/>
      <c r="E16"/>
      <c r="F16"/>
      <c r="G16" s="42"/>
      <c r="H16" s="42"/>
      <c r="I16" s="42"/>
      <c r="J16" s="42"/>
      <c r="K16" s="42"/>
      <c r="L16" s="42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N16" s="73" t="s">
        <v>2121</v>
      </c>
      <c r="AO16" s="73" t="s">
        <v>2134</v>
      </c>
      <c r="AQ16" s="89"/>
      <c r="AR16" s="89"/>
      <c r="AS16" s="89"/>
      <c r="AT16" s="89"/>
    </row>
    <row r="17" spans="1:56" ht="16" thickBot="1">
      <c r="B17" s="4"/>
      <c r="C17" s="4"/>
      <c r="D17" s="5"/>
      <c r="AN17" s="73" t="s">
        <v>2135</v>
      </c>
      <c r="AO17" s="73" t="s">
        <v>2136</v>
      </c>
      <c r="AQ17" s="127" t="s">
        <v>2150</v>
      </c>
      <c r="AR17" s="128"/>
      <c r="AS17" s="96"/>
      <c r="AT17" s="96"/>
    </row>
    <row r="18" spans="1:56" ht="49" customHeight="1">
      <c r="B18" s="129" t="s">
        <v>7</v>
      </c>
      <c r="C18" s="130"/>
      <c r="D18" s="131"/>
      <c r="E18" s="12" t="s">
        <v>2038</v>
      </c>
      <c r="F18" s="12" t="s">
        <v>2039</v>
      </c>
      <c r="G18" s="62" t="s">
        <v>2040</v>
      </c>
      <c r="H18" s="62" t="s">
        <v>2041</v>
      </c>
      <c r="I18" s="62" t="s">
        <v>2042</v>
      </c>
      <c r="J18" s="62" t="s">
        <v>2043</v>
      </c>
      <c r="K18" s="62" t="s">
        <v>2044</v>
      </c>
      <c r="L18" s="62" t="s">
        <v>2045</v>
      </c>
      <c r="M18" s="12" t="s">
        <v>2046</v>
      </c>
      <c r="N18" s="12" t="s">
        <v>2047</v>
      </c>
      <c r="O18" s="12" t="s">
        <v>2048</v>
      </c>
      <c r="P18" s="12" t="s">
        <v>2049</v>
      </c>
      <c r="Q18" s="12" t="s">
        <v>2050</v>
      </c>
      <c r="R18" s="12" t="s">
        <v>2051</v>
      </c>
      <c r="S18" s="12" t="s">
        <v>2052</v>
      </c>
      <c r="T18" s="12" t="s">
        <v>2053</v>
      </c>
      <c r="U18" s="12" t="s">
        <v>2054</v>
      </c>
      <c r="V18" s="12" t="s">
        <v>2055</v>
      </c>
      <c r="W18" s="12" t="s">
        <v>2056</v>
      </c>
      <c r="X18" s="12" t="s">
        <v>2057</v>
      </c>
      <c r="Y18" s="12" t="s">
        <v>2058</v>
      </c>
      <c r="Z18" s="12" t="s">
        <v>2059</v>
      </c>
      <c r="AA18" s="12" t="s">
        <v>2060</v>
      </c>
      <c r="AB18" s="12" t="s">
        <v>2061</v>
      </c>
      <c r="AC18" s="12" t="s">
        <v>2062</v>
      </c>
      <c r="AD18" s="12" t="s">
        <v>2063</v>
      </c>
      <c r="AE18" s="12" t="s">
        <v>2064</v>
      </c>
      <c r="AF18" s="12" t="s">
        <v>2065</v>
      </c>
      <c r="AG18" s="12" t="s">
        <v>2066</v>
      </c>
      <c r="AH18" s="12" t="s">
        <v>2067</v>
      </c>
      <c r="AI18" s="13" t="s">
        <v>8</v>
      </c>
      <c r="AJ18" s="14" t="s">
        <v>9</v>
      </c>
      <c r="AK18" s="13" t="s">
        <v>10</v>
      </c>
      <c r="AN18" s="73" t="s">
        <v>2122</v>
      </c>
      <c r="AO18" s="73" t="s">
        <v>2137</v>
      </c>
      <c r="AQ18" s="91" t="s">
        <v>2151</v>
      </c>
      <c r="AR18" s="91" t="s">
        <v>2150</v>
      </c>
      <c r="AS18" s="77"/>
      <c r="AT18" s="77"/>
    </row>
    <row r="19" spans="1:56">
      <c r="B19" s="132" t="s">
        <v>11</v>
      </c>
      <c r="C19" s="133"/>
      <c r="D19" s="134"/>
      <c r="E19" s="15">
        <f t="shared" ref="E19:AK19" si="0">SUM(E24:E218)</f>
        <v>0</v>
      </c>
      <c r="F19" s="15">
        <f t="shared" si="0"/>
        <v>0</v>
      </c>
      <c r="G19" s="15">
        <f t="shared" si="0"/>
        <v>23</v>
      </c>
      <c r="H19" s="15">
        <f t="shared" si="0"/>
        <v>10</v>
      </c>
      <c r="I19" s="15">
        <f t="shared" si="0"/>
        <v>28</v>
      </c>
      <c r="J19" s="15">
        <f t="shared" si="0"/>
        <v>15</v>
      </c>
      <c r="K19" s="15">
        <f t="shared" si="0"/>
        <v>28</v>
      </c>
      <c r="L19" s="15">
        <f t="shared" si="0"/>
        <v>22</v>
      </c>
      <c r="M19" s="15">
        <f t="shared" si="0"/>
        <v>0</v>
      </c>
      <c r="N19" s="15">
        <f t="shared" si="0"/>
        <v>0</v>
      </c>
      <c r="O19" s="15">
        <f t="shared" si="0"/>
        <v>16</v>
      </c>
      <c r="P19" s="15">
        <f t="shared" si="0"/>
        <v>8</v>
      </c>
      <c r="Q19" s="15">
        <f t="shared" si="0"/>
        <v>16</v>
      </c>
      <c r="R19" s="15">
        <f t="shared" si="0"/>
        <v>7</v>
      </c>
      <c r="S19" s="15">
        <f t="shared" si="0"/>
        <v>0</v>
      </c>
      <c r="T19" s="15">
        <f t="shared" si="0"/>
        <v>0</v>
      </c>
      <c r="U19" s="15">
        <f t="shared" si="0"/>
        <v>20</v>
      </c>
      <c r="V19" s="15">
        <f t="shared" si="0"/>
        <v>9</v>
      </c>
      <c r="W19" s="15">
        <f t="shared" si="0"/>
        <v>31</v>
      </c>
      <c r="X19" s="15">
        <f t="shared" si="0"/>
        <v>32</v>
      </c>
      <c r="Y19" s="15">
        <f t="shared" si="0"/>
        <v>11</v>
      </c>
      <c r="Z19" s="15">
        <f t="shared" si="0"/>
        <v>8</v>
      </c>
      <c r="AA19" s="15">
        <f t="shared" si="0"/>
        <v>10</v>
      </c>
      <c r="AB19" s="15">
        <f t="shared" si="0"/>
        <v>8</v>
      </c>
      <c r="AC19" s="15">
        <f t="shared" si="0"/>
        <v>0</v>
      </c>
      <c r="AD19" s="15">
        <f t="shared" si="0"/>
        <v>0</v>
      </c>
      <c r="AE19" s="15">
        <f t="shared" si="0"/>
        <v>13</v>
      </c>
      <c r="AF19" s="15">
        <f t="shared" si="0"/>
        <v>6</v>
      </c>
      <c r="AG19" s="15">
        <f t="shared" si="0"/>
        <v>15</v>
      </c>
      <c r="AH19" s="15">
        <f t="shared" si="0"/>
        <v>12</v>
      </c>
      <c r="AI19" s="16">
        <f t="shared" si="0"/>
        <v>348</v>
      </c>
      <c r="AJ19" s="17">
        <f t="shared" si="0"/>
        <v>102</v>
      </c>
      <c r="AK19" s="18">
        <f t="shared" si="0"/>
        <v>348</v>
      </c>
      <c r="AQ19" s="92" t="s">
        <v>2152</v>
      </c>
      <c r="AR19" s="119">
        <v>0.22917161759921861</v>
      </c>
    </row>
    <row r="20" spans="1:56">
      <c r="A20" s="3"/>
      <c r="B20" s="135" t="s">
        <v>12</v>
      </c>
      <c r="C20" s="136"/>
      <c r="D20" s="137"/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20"/>
      <c r="AJ20" s="21"/>
      <c r="AK20" s="22"/>
    </row>
    <row r="21" spans="1:56">
      <c r="B21" s="138" t="s">
        <v>13</v>
      </c>
      <c r="C21" s="139"/>
      <c r="D21" s="140"/>
      <c r="E21" s="23">
        <f t="shared" ref="E21:AH21" si="1">IF(E19=0,0,1)</f>
        <v>0</v>
      </c>
      <c r="F21" s="23">
        <f t="shared" si="1"/>
        <v>0</v>
      </c>
      <c r="G21" s="23">
        <f t="shared" si="1"/>
        <v>1</v>
      </c>
      <c r="H21" s="23">
        <f t="shared" si="1"/>
        <v>1</v>
      </c>
      <c r="I21" s="23">
        <f t="shared" si="1"/>
        <v>1</v>
      </c>
      <c r="J21" s="23">
        <f t="shared" si="1"/>
        <v>1</v>
      </c>
      <c r="K21" s="23">
        <f t="shared" si="1"/>
        <v>1</v>
      </c>
      <c r="L21" s="23">
        <f t="shared" si="1"/>
        <v>1</v>
      </c>
      <c r="M21" s="23">
        <f t="shared" si="1"/>
        <v>0</v>
      </c>
      <c r="N21" s="23">
        <f t="shared" si="1"/>
        <v>0</v>
      </c>
      <c r="O21" s="23">
        <f t="shared" si="1"/>
        <v>1</v>
      </c>
      <c r="P21" s="23">
        <f t="shared" si="1"/>
        <v>1</v>
      </c>
      <c r="Q21" s="23">
        <f t="shared" si="1"/>
        <v>1</v>
      </c>
      <c r="R21" s="23">
        <f t="shared" si="1"/>
        <v>1</v>
      </c>
      <c r="S21" s="23">
        <f t="shared" si="1"/>
        <v>0</v>
      </c>
      <c r="T21" s="23">
        <f t="shared" si="1"/>
        <v>0</v>
      </c>
      <c r="U21" s="23">
        <f t="shared" si="1"/>
        <v>1</v>
      </c>
      <c r="V21" s="23">
        <f t="shared" si="1"/>
        <v>1</v>
      </c>
      <c r="W21" s="23">
        <f t="shared" si="1"/>
        <v>1</v>
      </c>
      <c r="X21" s="23">
        <f t="shared" si="1"/>
        <v>1</v>
      </c>
      <c r="Y21" s="23">
        <f t="shared" si="1"/>
        <v>1</v>
      </c>
      <c r="Z21" s="23">
        <f t="shared" si="1"/>
        <v>1</v>
      </c>
      <c r="AA21" s="23">
        <f t="shared" si="1"/>
        <v>1</v>
      </c>
      <c r="AB21" s="23">
        <f t="shared" si="1"/>
        <v>1</v>
      </c>
      <c r="AC21" s="23">
        <f t="shared" si="1"/>
        <v>0</v>
      </c>
      <c r="AD21" s="23">
        <f t="shared" si="1"/>
        <v>0</v>
      </c>
      <c r="AE21" s="23">
        <f t="shared" si="1"/>
        <v>1</v>
      </c>
      <c r="AF21" s="23">
        <f t="shared" si="1"/>
        <v>1</v>
      </c>
      <c r="AG21" s="23">
        <f t="shared" si="1"/>
        <v>1</v>
      </c>
      <c r="AH21" s="23">
        <f t="shared" si="1"/>
        <v>1</v>
      </c>
      <c r="AI21" s="24">
        <f>SUM(E21:AH21)</f>
        <v>22</v>
      </c>
      <c r="AJ21" s="25"/>
      <c r="AK21" s="26"/>
    </row>
    <row r="22" spans="1:56" ht="67" customHeight="1">
      <c r="A22" s="27"/>
      <c r="B22" s="141" t="s">
        <v>14</v>
      </c>
      <c r="C22" s="142"/>
      <c r="D22" s="143"/>
      <c r="E22" s="28"/>
      <c r="F22" s="28"/>
      <c r="G22" s="28"/>
      <c r="H22" s="28"/>
      <c r="I22" s="28"/>
      <c r="J22" s="28"/>
      <c r="K22" s="28"/>
      <c r="L22" s="28"/>
      <c r="M22" s="28" t="s">
        <v>2087</v>
      </c>
      <c r="N22" s="28" t="s">
        <v>2087</v>
      </c>
      <c r="O22" s="28"/>
      <c r="P22" s="28"/>
      <c r="Q22" s="28"/>
      <c r="R22" s="28"/>
      <c r="S22" s="28" t="s">
        <v>2095</v>
      </c>
      <c r="T22" s="28" t="s">
        <v>2095</v>
      </c>
      <c r="U22" s="28"/>
      <c r="V22" s="28"/>
      <c r="W22" s="28"/>
      <c r="X22" s="28"/>
      <c r="Y22" s="28"/>
      <c r="Z22" s="28"/>
      <c r="AA22" s="28"/>
      <c r="AB22" s="28"/>
      <c r="AC22" s="28" t="s">
        <v>2110</v>
      </c>
      <c r="AD22" s="28" t="s">
        <v>2110</v>
      </c>
      <c r="AE22" s="28"/>
      <c r="AF22" s="28"/>
      <c r="AG22" s="28"/>
      <c r="AH22" s="28"/>
      <c r="AI22" s="20"/>
      <c r="AJ22" s="29"/>
      <c r="AK22" s="26"/>
    </row>
    <row r="23" spans="1:56">
      <c r="B23" s="30" t="s">
        <v>15</v>
      </c>
      <c r="C23" s="30" t="s">
        <v>16</v>
      </c>
      <c r="D23" s="31" t="s">
        <v>17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3"/>
      <c r="AJ23" s="33"/>
      <c r="AK23" s="34"/>
      <c r="AL23" s="3" t="s">
        <v>2128</v>
      </c>
      <c r="AO23" t="s">
        <v>2129</v>
      </c>
      <c r="AP23" t="s">
        <v>2130</v>
      </c>
      <c r="AS23" s="2" t="s">
        <v>2129</v>
      </c>
      <c r="AT23" s="2" t="s">
        <v>2130</v>
      </c>
      <c r="AW23" t="s">
        <v>2138</v>
      </c>
      <c r="AX23" t="s">
        <v>2130</v>
      </c>
    </row>
    <row r="24" spans="1:56">
      <c r="A24" s="3" t="s">
        <v>18</v>
      </c>
      <c r="B24" s="39" t="s">
        <v>1679</v>
      </c>
      <c r="C24" s="39" t="s">
        <v>1680</v>
      </c>
      <c r="D24" s="39">
        <v>38645</v>
      </c>
      <c r="E24" s="35">
        <v>0</v>
      </c>
      <c r="F24" s="35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35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1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6">
        <f>SUM(E24:AH24)</f>
        <v>1</v>
      </c>
      <c r="AJ24" s="37">
        <f>IF(AI24=0,0,1)</f>
        <v>1</v>
      </c>
      <c r="AK24" s="38">
        <f>SUMPRODUCT($E$20:$AH$20,E24:AH24)</f>
        <v>1</v>
      </c>
      <c r="AL24" s="71" t="s">
        <v>2115</v>
      </c>
      <c r="AO24" s="2">
        <f>AI24</f>
        <v>1</v>
      </c>
      <c r="AP24" s="2">
        <f>VLOOKUP(AL24,$AN$3:$AO$18,2,FALSE)</f>
        <v>3</v>
      </c>
      <c r="AS24" s="2">
        <v>0</v>
      </c>
      <c r="AT24" s="2">
        <v>0.66700000000000004</v>
      </c>
      <c r="AW24" s="97">
        <f>AS24/11</f>
        <v>0</v>
      </c>
      <c r="AX24">
        <f>AT24</f>
        <v>0.66700000000000004</v>
      </c>
    </row>
    <row r="25" spans="1:56">
      <c r="A25" t="s">
        <v>19</v>
      </c>
      <c r="B25" s="39" t="s">
        <v>1681</v>
      </c>
      <c r="C25" s="39" t="s">
        <v>1682</v>
      </c>
      <c r="D25" s="39">
        <v>38645</v>
      </c>
      <c r="E25" s="35">
        <v>0</v>
      </c>
      <c r="F25" s="35">
        <v>0</v>
      </c>
      <c r="G25" s="63">
        <v>1</v>
      </c>
      <c r="H25" s="63">
        <v>0</v>
      </c>
      <c r="I25" s="63">
        <v>0</v>
      </c>
      <c r="J25" s="63">
        <v>1</v>
      </c>
      <c r="K25" s="63">
        <v>0</v>
      </c>
      <c r="L25" s="63">
        <v>1</v>
      </c>
      <c r="M25" s="35">
        <v>0</v>
      </c>
      <c r="N25" s="35">
        <v>0</v>
      </c>
      <c r="O25" s="35">
        <v>0</v>
      </c>
      <c r="P25" s="35">
        <v>1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1</v>
      </c>
      <c r="W25" s="35">
        <v>1</v>
      </c>
      <c r="X25" s="35">
        <v>0</v>
      </c>
      <c r="Y25" s="35">
        <v>0</v>
      </c>
      <c r="Z25" s="35">
        <v>1</v>
      </c>
      <c r="AA25" s="35">
        <v>0</v>
      </c>
      <c r="AB25" s="35">
        <v>1</v>
      </c>
      <c r="AC25" s="35">
        <v>0</v>
      </c>
      <c r="AD25" s="35">
        <v>0</v>
      </c>
      <c r="AE25" s="35">
        <v>0</v>
      </c>
      <c r="AF25" s="35">
        <v>1</v>
      </c>
      <c r="AG25" s="35">
        <v>1</v>
      </c>
      <c r="AH25" s="35">
        <v>0</v>
      </c>
      <c r="AI25" s="36">
        <f t="shared" ref="AI25:AI88" si="2">SUM(E25:AH25)</f>
        <v>10</v>
      </c>
      <c r="AJ25" s="37">
        <f t="shared" ref="AJ25:AJ88" si="3">IF(AI25=0,0,1)</f>
        <v>1</v>
      </c>
      <c r="AK25" s="38">
        <f t="shared" ref="AK25:AK88" si="4">SUMPRODUCT($E$20:$AH$20,E25:AH25)</f>
        <v>10</v>
      </c>
      <c r="AL25" s="71" t="s">
        <v>2115</v>
      </c>
      <c r="AO25" s="2">
        <f t="shared" ref="AO25:AO88" si="5">AI25</f>
        <v>10</v>
      </c>
      <c r="AP25" s="2">
        <f t="shared" ref="AP25:AP88" si="6">VLOOKUP(AL25,$AN$3:$AO$18,2,FALSE)</f>
        <v>3</v>
      </c>
      <c r="AS25" s="2">
        <v>0</v>
      </c>
      <c r="AT25" s="2">
        <v>1</v>
      </c>
      <c r="AW25" s="97">
        <f t="shared" ref="AW25:AW88" si="7">AS25/11</f>
        <v>0</v>
      </c>
      <c r="AX25">
        <f t="shared" ref="AX25:AX88" si="8">AT25</f>
        <v>1</v>
      </c>
    </row>
    <row r="26" spans="1:56">
      <c r="A26" t="s">
        <v>20</v>
      </c>
      <c r="B26" s="39" t="s">
        <v>32</v>
      </c>
      <c r="C26" s="39" t="s">
        <v>33</v>
      </c>
      <c r="D26" s="39">
        <v>38645</v>
      </c>
      <c r="E26" s="35">
        <v>0</v>
      </c>
      <c r="F26" s="35">
        <v>0</v>
      </c>
      <c r="G26" s="63">
        <v>0</v>
      </c>
      <c r="H26" s="63">
        <v>1</v>
      </c>
      <c r="I26" s="63">
        <v>0</v>
      </c>
      <c r="J26" s="63">
        <v>1</v>
      </c>
      <c r="K26" s="63">
        <v>0</v>
      </c>
      <c r="L26" s="63">
        <v>1</v>
      </c>
      <c r="M26" s="35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1</v>
      </c>
      <c r="W26" s="35">
        <v>0</v>
      </c>
      <c r="X26" s="35">
        <v>0</v>
      </c>
      <c r="Y26" s="35">
        <v>0</v>
      </c>
      <c r="Z26" s="35">
        <v>1</v>
      </c>
      <c r="AA26" s="35">
        <v>0</v>
      </c>
      <c r="AB26" s="35">
        <v>1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6</v>
      </c>
      <c r="AJ26" s="37">
        <f t="shared" si="3"/>
        <v>1</v>
      </c>
      <c r="AK26" s="38">
        <f t="shared" si="4"/>
        <v>6</v>
      </c>
      <c r="AL26" s="71" t="s">
        <v>2120</v>
      </c>
      <c r="AO26" s="2">
        <f t="shared" si="5"/>
        <v>6</v>
      </c>
      <c r="AP26" s="2">
        <f t="shared" si="6"/>
        <v>3.6669999999999998</v>
      </c>
      <c r="AS26" s="2">
        <v>0</v>
      </c>
      <c r="AT26" s="2">
        <v>1</v>
      </c>
      <c r="AW26" s="97">
        <f t="shared" si="7"/>
        <v>0</v>
      </c>
      <c r="AX26">
        <f t="shared" si="8"/>
        <v>1</v>
      </c>
    </row>
    <row r="27" spans="1:56">
      <c r="B27" s="39" t="s">
        <v>34</v>
      </c>
      <c r="C27" s="39" t="s">
        <v>35</v>
      </c>
      <c r="D27" s="39">
        <v>38645</v>
      </c>
      <c r="E27" s="35">
        <v>0</v>
      </c>
      <c r="F27" s="35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35">
        <v>0</v>
      </c>
      <c r="N27" s="35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0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0</v>
      </c>
      <c r="AJ27" s="37">
        <f t="shared" si="3"/>
        <v>0</v>
      </c>
      <c r="AK27" s="38">
        <f t="shared" si="4"/>
        <v>0</v>
      </c>
      <c r="AL27" s="71" t="s">
        <v>2116</v>
      </c>
      <c r="AO27" s="2">
        <f t="shared" si="5"/>
        <v>0</v>
      </c>
      <c r="AP27" s="2">
        <f t="shared" si="6"/>
        <v>2.6669999999999998</v>
      </c>
      <c r="AS27" s="2">
        <v>0</v>
      </c>
      <c r="AT27" s="2">
        <v>1</v>
      </c>
      <c r="AW27" s="97">
        <f t="shared" si="7"/>
        <v>0</v>
      </c>
      <c r="AX27">
        <f t="shared" si="8"/>
        <v>1</v>
      </c>
    </row>
    <row r="28" spans="1:56">
      <c r="B28" s="39" t="s">
        <v>1683</v>
      </c>
      <c r="C28" s="39" t="s">
        <v>1684</v>
      </c>
      <c r="D28" s="39">
        <v>38645</v>
      </c>
      <c r="E28" s="35">
        <v>0</v>
      </c>
      <c r="F28" s="35">
        <v>0</v>
      </c>
      <c r="G28" s="63">
        <v>0</v>
      </c>
      <c r="H28" s="63">
        <v>1</v>
      </c>
      <c r="I28" s="63">
        <v>0</v>
      </c>
      <c r="J28" s="63">
        <v>0</v>
      </c>
      <c r="K28" s="63">
        <v>0</v>
      </c>
      <c r="L28" s="63">
        <v>0</v>
      </c>
      <c r="M28" s="35">
        <v>0</v>
      </c>
      <c r="N28" s="35">
        <v>0</v>
      </c>
      <c r="O28" s="35">
        <v>0</v>
      </c>
      <c r="P28" s="35">
        <v>1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2</v>
      </c>
      <c r="AJ28" s="37">
        <f t="shared" si="3"/>
        <v>1</v>
      </c>
      <c r="AK28" s="38">
        <f t="shared" si="4"/>
        <v>2</v>
      </c>
      <c r="AL28" s="71" t="s">
        <v>2116</v>
      </c>
      <c r="AO28" s="2">
        <f t="shared" si="5"/>
        <v>2</v>
      </c>
      <c r="AP28" s="2">
        <f t="shared" si="6"/>
        <v>2.6669999999999998</v>
      </c>
      <c r="AS28" s="2">
        <v>0</v>
      </c>
      <c r="AT28" s="2">
        <v>1.333</v>
      </c>
      <c r="AW28" s="97">
        <f t="shared" si="7"/>
        <v>0</v>
      </c>
      <c r="AX28">
        <f t="shared" si="8"/>
        <v>1.333</v>
      </c>
      <c r="BB28" t="s">
        <v>2160</v>
      </c>
      <c r="BC28" t="s">
        <v>2161</v>
      </c>
      <c r="BD28" t="s">
        <v>2162</v>
      </c>
    </row>
    <row r="29" spans="1:56">
      <c r="B29" s="39" t="s">
        <v>36</v>
      </c>
      <c r="C29" s="39" t="s">
        <v>37</v>
      </c>
      <c r="D29" s="39">
        <v>38645</v>
      </c>
      <c r="E29" s="35">
        <v>0</v>
      </c>
      <c r="F29" s="35">
        <v>0</v>
      </c>
      <c r="G29" s="63">
        <v>0</v>
      </c>
      <c r="H29" s="63">
        <v>0</v>
      </c>
      <c r="I29" s="63">
        <v>0</v>
      </c>
      <c r="J29" s="63">
        <v>0</v>
      </c>
      <c r="K29" s="63">
        <v>0</v>
      </c>
      <c r="L29" s="63">
        <v>0</v>
      </c>
      <c r="M29" s="35">
        <v>0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1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6">
        <f t="shared" si="2"/>
        <v>1</v>
      </c>
      <c r="AJ29" s="37">
        <f t="shared" si="3"/>
        <v>1</v>
      </c>
      <c r="AK29" s="38">
        <f t="shared" si="4"/>
        <v>1</v>
      </c>
      <c r="AL29" s="71" t="s">
        <v>2116</v>
      </c>
      <c r="AO29" s="2">
        <f t="shared" si="5"/>
        <v>1</v>
      </c>
      <c r="AP29" s="2">
        <f t="shared" si="6"/>
        <v>2.6669999999999998</v>
      </c>
      <c r="AS29" s="2">
        <v>0</v>
      </c>
      <c r="AT29" s="2">
        <v>1.333</v>
      </c>
      <c r="AW29" s="97">
        <f t="shared" si="7"/>
        <v>0</v>
      </c>
      <c r="AX29">
        <f t="shared" si="8"/>
        <v>1.333</v>
      </c>
      <c r="BA29" t="s">
        <v>2156</v>
      </c>
      <c r="BB29">
        <f>AVERAGE(AX24:AX155)</f>
        <v>2.9343863636363632</v>
      </c>
      <c r="BC29">
        <f>COUNT(AX24:AX155)</f>
        <v>132</v>
      </c>
      <c r="BD29">
        <f>STDEV(AX24:AX155)</f>
        <v>0.75209831304450647</v>
      </c>
    </row>
    <row r="30" spans="1:56">
      <c r="B30" s="39" t="s">
        <v>38</v>
      </c>
      <c r="C30" s="39" t="s">
        <v>39</v>
      </c>
      <c r="D30" s="39">
        <v>38645</v>
      </c>
      <c r="E30" s="35">
        <v>0</v>
      </c>
      <c r="F30" s="35">
        <v>0</v>
      </c>
      <c r="G30" s="63">
        <v>0</v>
      </c>
      <c r="H30" s="63">
        <v>0</v>
      </c>
      <c r="I30" s="63">
        <v>1</v>
      </c>
      <c r="J30" s="63">
        <v>0</v>
      </c>
      <c r="K30" s="63">
        <v>0</v>
      </c>
      <c r="L30" s="63">
        <v>0</v>
      </c>
      <c r="M30" s="35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1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2</v>
      </c>
      <c r="AJ30" s="37">
        <f t="shared" si="3"/>
        <v>1</v>
      </c>
      <c r="AK30" s="38">
        <f t="shared" si="4"/>
        <v>2</v>
      </c>
      <c r="AL30" s="71" t="s">
        <v>2117</v>
      </c>
      <c r="AO30" s="2">
        <f t="shared" si="5"/>
        <v>2</v>
      </c>
      <c r="AP30" s="2">
        <f t="shared" si="6"/>
        <v>4</v>
      </c>
      <c r="AS30" s="2">
        <v>0</v>
      </c>
      <c r="AT30" s="2">
        <v>1.333</v>
      </c>
      <c r="AW30" s="97">
        <f t="shared" si="7"/>
        <v>0</v>
      </c>
      <c r="AX30">
        <f t="shared" si="8"/>
        <v>1.333</v>
      </c>
      <c r="BA30" t="s">
        <v>2157</v>
      </c>
      <c r="BB30">
        <f>AVERAGE(AX156:AX175)</f>
        <v>3.1</v>
      </c>
      <c r="BC30">
        <f>COUNT(AX156:AX175)</f>
        <v>20</v>
      </c>
      <c r="BD30">
        <f>STDEV(AX156:AX175)</f>
        <v>0.57330482385257575</v>
      </c>
    </row>
    <row r="31" spans="1:56">
      <c r="B31" s="39" t="s">
        <v>40</v>
      </c>
      <c r="C31" s="39" t="s">
        <v>41</v>
      </c>
      <c r="D31" s="39">
        <v>38645</v>
      </c>
      <c r="E31" s="35">
        <v>0</v>
      </c>
      <c r="F31" s="35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0</v>
      </c>
      <c r="AJ31" s="37">
        <f t="shared" si="3"/>
        <v>0</v>
      </c>
      <c r="AK31" s="38">
        <f t="shared" si="4"/>
        <v>0</v>
      </c>
      <c r="AL31" s="71" t="s">
        <v>2113</v>
      </c>
      <c r="AO31" s="2">
        <f t="shared" si="5"/>
        <v>0</v>
      </c>
      <c r="AP31" s="2" t="str">
        <f t="shared" si="6"/>
        <v>QQQ</v>
      </c>
      <c r="AS31" s="2">
        <v>0</v>
      </c>
      <c r="AT31" s="2">
        <v>1.667</v>
      </c>
      <c r="AW31" s="97">
        <f t="shared" si="7"/>
        <v>0</v>
      </c>
      <c r="AX31">
        <f t="shared" si="8"/>
        <v>1.667</v>
      </c>
      <c r="BA31" t="s">
        <v>2158</v>
      </c>
      <c r="BB31">
        <f>AVERAGE(AX176:AX190)</f>
        <v>3.4666666666666663</v>
      </c>
      <c r="BC31">
        <f>COUNT(AX176:AX190)</f>
        <v>15</v>
      </c>
      <c r="BD31">
        <f>STDEV(AX176:AX190)</f>
        <v>0.43280194524693366</v>
      </c>
    </row>
    <row r="32" spans="1:56">
      <c r="B32" s="39" t="s">
        <v>42</v>
      </c>
      <c r="C32" s="39" t="s">
        <v>43</v>
      </c>
      <c r="D32" s="39">
        <v>38645</v>
      </c>
      <c r="E32" s="35">
        <v>0</v>
      </c>
      <c r="F32" s="35">
        <v>0</v>
      </c>
      <c r="G32" s="63">
        <v>1</v>
      </c>
      <c r="H32" s="63">
        <v>0</v>
      </c>
      <c r="I32" s="63">
        <v>1</v>
      </c>
      <c r="J32" s="63">
        <v>0</v>
      </c>
      <c r="K32" s="63">
        <v>1</v>
      </c>
      <c r="L32" s="63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1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4</v>
      </c>
      <c r="AJ32" s="37">
        <f t="shared" si="3"/>
        <v>1</v>
      </c>
      <c r="AK32" s="38">
        <f t="shared" si="4"/>
        <v>4</v>
      </c>
      <c r="AL32" s="71" t="s">
        <v>2114</v>
      </c>
      <c r="AO32" s="2">
        <f t="shared" si="5"/>
        <v>4</v>
      </c>
      <c r="AP32" s="2">
        <f t="shared" si="6"/>
        <v>3.3330000000000002</v>
      </c>
      <c r="AS32" s="2">
        <v>0</v>
      </c>
      <c r="AT32" s="2">
        <v>1.667</v>
      </c>
      <c r="AW32" s="97">
        <f t="shared" si="7"/>
        <v>0</v>
      </c>
      <c r="AX32">
        <f t="shared" si="8"/>
        <v>1.667</v>
      </c>
      <c r="BA32" t="s">
        <v>2159</v>
      </c>
      <c r="BB32">
        <f>AVERAGE(AX191:AX198)</f>
        <v>3.2501249999999997</v>
      </c>
      <c r="BC32">
        <f>COUNT(AX191:AX198)</f>
        <v>8</v>
      </c>
      <c r="BD32">
        <f>STDEV(AX191:AX198)</f>
        <v>0.58431215666677105</v>
      </c>
    </row>
    <row r="33" spans="2:50">
      <c r="B33" s="39" t="s">
        <v>44</v>
      </c>
      <c r="C33" s="39" t="s">
        <v>45</v>
      </c>
      <c r="D33" s="39">
        <v>38645</v>
      </c>
      <c r="E33" s="35">
        <v>0</v>
      </c>
      <c r="F33" s="35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35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si="2"/>
        <v>0</v>
      </c>
      <c r="AJ33" s="37">
        <f t="shared" si="3"/>
        <v>0</v>
      </c>
      <c r="AK33" s="38">
        <f t="shared" si="4"/>
        <v>0</v>
      </c>
      <c r="AL33" s="71" t="s">
        <v>2113</v>
      </c>
      <c r="AO33" s="2">
        <f t="shared" si="5"/>
        <v>0</v>
      </c>
      <c r="AP33" s="2" t="str">
        <f t="shared" si="6"/>
        <v>QQQ</v>
      </c>
      <c r="AS33" s="2">
        <v>0</v>
      </c>
      <c r="AT33" s="2">
        <v>1.667</v>
      </c>
      <c r="AW33" s="97">
        <f t="shared" si="7"/>
        <v>0</v>
      </c>
      <c r="AX33">
        <f t="shared" si="8"/>
        <v>1.667</v>
      </c>
    </row>
    <row r="34" spans="2:50">
      <c r="B34" s="39" t="s">
        <v>46</v>
      </c>
      <c r="C34" s="39" t="s">
        <v>47</v>
      </c>
      <c r="D34" s="39">
        <v>38645</v>
      </c>
      <c r="E34" s="35">
        <v>0</v>
      </c>
      <c r="F34" s="35">
        <v>0</v>
      </c>
      <c r="G34" s="63">
        <v>0</v>
      </c>
      <c r="H34" s="63">
        <v>0</v>
      </c>
      <c r="I34" s="63">
        <v>0</v>
      </c>
      <c r="J34" s="63">
        <v>0</v>
      </c>
      <c r="K34" s="63">
        <v>1</v>
      </c>
      <c r="L34" s="63">
        <v>0</v>
      </c>
      <c r="M34" s="35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1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2"/>
        <v>2</v>
      </c>
      <c r="AJ34" s="37">
        <f t="shared" si="3"/>
        <v>1</v>
      </c>
      <c r="AK34" s="38">
        <f t="shared" si="4"/>
        <v>2</v>
      </c>
      <c r="AL34" s="71" t="s">
        <v>2115</v>
      </c>
      <c r="AO34" s="2">
        <f t="shared" si="5"/>
        <v>2</v>
      </c>
      <c r="AP34" s="2">
        <f t="shared" si="6"/>
        <v>3</v>
      </c>
      <c r="AS34" s="2">
        <v>0</v>
      </c>
      <c r="AT34" s="2">
        <v>2</v>
      </c>
      <c r="AW34" s="97">
        <f t="shared" si="7"/>
        <v>0</v>
      </c>
      <c r="AX34">
        <f t="shared" si="8"/>
        <v>2</v>
      </c>
    </row>
    <row r="35" spans="2:50">
      <c r="B35" s="39" t="s">
        <v>1685</v>
      </c>
      <c r="C35" s="39" t="s">
        <v>1686</v>
      </c>
      <c r="D35" s="39">
        <v>38645</v>
      </c>
      <c r="E35" s="35">
        <v>0</v>
      </c>
      <c r="F35" s="35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2"/>
        <v>0</v>
      </c>
      <c r="AJ35" s="37">
        <f t="shared" si="3"/>
        <v>0</v>
      </c>
      <c r="AK35" s="38">
        <f t="shared" si="4"/>
        <v>0</v>
      </c>
      <c r="AL35" s="71" t="s">
        <v>2113</v>
      </c>
      <c r="AO35" s="2">
        <f t="shared" si="5"/>
        <v>0</v>
      </c>
      <c r="AP35" s="2" t="str">
        <f t="shared" si="6"/>
        <v>QQQ</v>
      </c>
      <c r="AS35" s="2">
        <v>0</v>
      </c>
      <c r="AT35" s="2">
        <v>2</v>
      </c>
      <c r="AW35" s="97">
        <f t="shared" si="7"/>
        <v>0</v>
      </c>
      <c r="AX35">
        <f t="shared" si="8"/>
        <v>2</v>
      </c>
    </row>
    <row r="36" spans="2:50">
      <c r="B36" s="39" t="s">
        <v>48</v>
      </c>
      <c r="C36" s="39" t="s">
        <v>49</v>
      </c>
      <c r="D36" s="39">
        <v>38645</v>
      </c>
      <c r="E36" s="35">
        <v>0</v>
      </c>
      <c r="F36" s="35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35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1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2"/>
        <v>1</v>
      </c>
      <c r="AJ36" s="37">
        <f t="shared" si="3"/>
        <v>1</v>
      </c>
      <c r="AK36" s="38">
        <f t="shared" si="4"/>
        <v>1</v>
      </c>
      <c r="AL36" s="71" t="s">
        <v>2114</v>
      </c>
      <c r="AO36" s="2">
        <f t="shared" si="5"/>
        <v>1</v>
      </c>
      <c r="AP36" s="2">
        <f t="shared" si="6"/>
        <v>3.3330000000000002</v>
      </c>
      <c r="AS36" s="2">
        <v>0</v>
      </c>
      <c r="AT36" s="2">
        <v>2.3330000000000002</v>
      </c>
      <c r="AW36" s="97">
        <f t="shared" si="7"/>
        <v>0</v>
      </c>
      <c r="AX36">
        <f t="shared" si="8"/>
        <v>2.3330000000000002</v>
      </c>
    </row>
    <row r="37" spans="2:50">
      <c r="B37" s="39" t="s">
        <v>50</v>
      </c>
      <c r="C37" s="39" t="s">
        <v>51</v>
      </c>
      <c r="D37" s="39">
        <v>38645</v>
      </c>
      <c r="E37" s="35">
        <v>0</v>
      </c>
      <c r="F37" s="35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35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1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1</v>
      </c>
      <c r="AI37" s="36">
        <f t="shared" si="2"/>
        <v>2</v>
      </c>
      <c r="AJ37" s="37">
        <f t="shared" si="3"/>
        <v>1</v>
      </c>
      <c r="AK37" s="38">
        <f t="shared" si="4"/>
        <v>2</v>
      </c>
      <c r="AL37" s="71" t="s">
        <v>2114</v>
      </c>
      <c r="AO37" s="2">
        <f t="shared" si="5"/>
        <v>2</v>
      </c>
      <c r="AP37" s="2">
        <f t="shared" si="6"/>
        <v>3.3330000000000002</v>
      </c>
      <c r="AS37" s="2">
        <v>0</v>
      </c>
      <c r="AT37" s="2">
        <v>2.3330000000000002</v>
      </c>
      <c r="AW37" s="97">
        <f t="shared" si="7"/>
        <v>0</v>
      </c>
      <c r="AX37">
        <f t="shared" si="8"/>
        <v>2.3330000000000002</v>
      </c>
    </row>
    <row r="38" spans="2:50">
      <c r="B38" s="39" t="s">
        <v>52</v>
      </c>
      <c r="C38" s="39" t="s">
        <v>53</v>
      </c>
      <c r="D38" s="39">
        <v>38645</v>
      </c>
      <c r="E38" s="35">
        <v>0</v>
      </c>
      <c r="F38" s="35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35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1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2"/>
        <v>1</v>
      </c>
      <c r="AJ38" s="37">
        <f t="shared" si="3"/>
        <v>1</v>
      </c>
      <c r="AK38" s="38">
        <f t="shared" si="4"/>
        <v>1</v>
      </c>
      <c r="AL38" s="71" t="s">
        <v>2117</v>
      </c>
      <c r="AO38" s="2">
        <f t="shared" si="5"/>
        <v>1</v>
      </c>
      <c r="AP38" s="2">
        <f t="shared" si="6"/>
        <v>4</v>
      </c>
      <c r="AS38" s="2">
        <v>0</v>
      </c>
      <c r="AT38" s="2">
        <v>2.3330000000000002</v>
      </c>
      <c r="AW38" s="97">
        <f t="shared" si="7"/>
        <v>0</v>
      </c>
      <c r="AX38">
        <f t="shared" si="8"/>
        <v>2.3330000000000002</v>
      </c>
    </row>
    <row r="39" spans="2:50">
      <c r="B39" s="39" t="s">
        <v>1687</v>
      </c>
      <c r="C39" s="39" t="s">
        <v>1688</v>
      </c>
      <c r="D39" s="39">
        <v>38645</v>
      </c>
      <c r="E39" s="35">
        <v>0</v>
      </c>
      <c r="F39" s="35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35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2"/>
        <v>0</v>
      </c>
      <c r="AJ39" s="37">
        <f t="shared" si="3"/>
        <v>0</v>
      </c>
      <c r="AK39" s="38">
        <f t="shared" si="4"/>
        <v>0</v>
      </c>
      <c r="AL39" s="71" t="s">
        <v>2114</v>
      </c>
      <c r="AO39" s="2">
        <f t="shared" si="5"/>
        <v>0</v>
      </c>
      <c r="AP39" s="2">
        <f t="shared" si="6"/>
        <v>3.3330000000000002</v>
      </c>
      <c r="AS39" s="2">
        <v>0</v>
      </c>
      <c r="AT39" s="2">
        <v>2.3330000000000002</v>
      </c>
      <c r="AW39" s="97">
        <f t="shared" si="7"/>
        <v>0</v>
      </c>
      <c r="AX39">
        <f t="shared" si="8"/>
        <v>2.3330000000000002</v>
      </c>
    </row>
    <row r="40" spans="2:50">
      <c r="B40" s="39" t="s">
        <v>54</v>
      </c>
      <c r="C40" s="39" t="s">
        <v>55</v>
      </c>
      <c r="D40" s="39">
        <v>38645</v>
      </c>
      <c r="E40" s="35">
        <v>0</v>
      </c>
      <c r="F40" s="35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1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2"/>
        <v>1</v>
      </c>
      <c r="AJ40" s="37">
        <f t="shared" si="3"/>
        <v>1</v>
      </c>
      <c r="AK40" s="38">
        <f t="shared" si="4"/>
        <v>1</v>
      </c>
      <c r="AL40" s="71" t="s">
        <v>2116</v>
      </c>
      <c r="AO40" s="2">
        <f t="shared" si="5"/>
        <v>1</v>
      </c>
      <c r="AP40" s="2">
        <f t="shared" si="6"/>
        <v>2.6669999999999998</v>
      </c>
      <c r="AS40" s="2">
        <v>0</v>
      </c>
      <c r="AT40" s="2">
        <v>2.3330000000000002</v>
      </c>
      <c r="AW40" s="97">
        <f t="shared" si="7"/>
        <v>0</v>
      </c>
      <c r="AX40">
        <f t="shared" si="8"/>
        <v>2.3330000000000002</v>
      </c>
    </row>
    <row r="41" spans="2:50">
      <c r="B41" s="39" t="s">
        <v>56</v>
      </c>
      <c r="C41" s="39" t="s">
        <v>57</v>
      </c>
      <c r="D41" s="39">
        <v>38645</v>
      </c>
      <c r="E41" s="35">
        <v>0</v>
      </c>
      <c r="F41" s="35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1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2"/>
        <v>1</v>
      </c>
      <c r="AJ41" s="37">
        <f t="shared" si="3"/>
        <v>1</v>
      </c>
      <c r="AK41" s="38">
        <f t="shared" si="4"/>
        <v>1</v>
      </c>
      <c r="AL41" s="71" t="s">
        <v>2123</v>
      </c>
      <c r="AO41" s="2">
        <f t="shared" si="5"/>
        <v>1</v>
      </c>
      <c r="AP41" s="2">
        <f t="shared" si="6"/>
        <v>2.3330000000000002</v>
      </c>
      <c r="AS41" s="2">
        <v>0</v>
      </c>
      <c r="AT41" s="2">
        <v>2.3330000000000002</v>
      </c>
      <c r="AW41" s="97">
        <f t="shared" si="7"/>
        <v>0</v>
      </c>
      <c r="AX41">
        <f t="shared" si="8"/>
        <v>2.3330000000000002</v>
      </c>
    </row>
    <row r="42" spans="2:50">
      <c r="B42" s="39" t="s">
        <v>58</v>
      </c>
      <c r="C42" s="39" t="s">
        <v>59</v>
      </c>
      <c r="D42" s="39">
        <v>38645</v>
      </c>
      <c r="E42" s="35">
        <v>0</v>
      </c>
      <c r="F42" s="35">
        <v>0</v>
      </c>
      <c r="G42" s="63">
        <v>0</v>
      </c>
      <c r="H42" s="63">
        <v>1</v>
      </c>
      <c r="I42" s="63">
        <v>0</v>
      </c>
      <c r="J42" s="63">
        <v>0</v>
      </c>
      <c r="K42" s="63">
        <v>0</v>
      </c>
      <c r="L42" s="63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1</v>
      </c>
      <c r="AJ42" s="37">
        <f t="shared" si="3"/>
        <v>1</v>
      </c>
      <c r="AK42" s="38">
        <f t="shared" si="4"/>
        <v>1</v>
      </c>
      <c r="AL42" s="71" t="s">
        <v>2115</v>
      </c>
      <c r="AO42" s="2">
        <f t="shared" si="5"/>
        <v>1</v>
      </c>
      <c r="AP42" s="2">
        <f t="shared" si="6"/>
        <v>3</v>
      </c>
      <c r="AS42" s="2">
        <v>0</v>
      </c>
      <c r="AT42" s="2">
        <v>2.3330000000000002</v>
      </c>
      <c r="AW42" s="97">
        <f t="shared" si="7"/>
        <v>0</v>
      </c>
      <c r="AX42">
        <f t="shared" si="8"/>
        <v>2.3330000000000002</v>
      </c>
    </row>
    <row r="43" spans="2:50">
      <c r="B43" s="39" t="s">
        <v>1689</v>
      </c>
      <c r="C43" s="39" t="s">
        <v>1690</v>
      </c>
      <c r="D43" s="39">
        <v>38645</v>
      </c>
      <c r="E43" s="35">
        <v>0</v>
      </c>
      <c r="F43" s="35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35">
        <v>0</v>
      </c>
      <c r="N43" s="35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1</v>
      </c>
      <c r="Y43" s="35">
        <v>0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6">
        <f t="shared" si="2"/>
        <v>1</v>
      </c>
      <c r="AJ43" s="37">
        <f t="shared" si="3"/>
        <v>1</v>
      </c>
      <c r="AK43" s="38">
        <f t="shared" si="4"/>
        <v>1</v>
      </c>
      <c r="AL43" s="71" t="s">
        <v>2115</v>
      </c>
      <c r="AO43" s="2">
        <f t="shared" si="5"/>
        <v>1</v>
      </c>
      <c r="AP43" s="2">
        <f t="shared" si="6"/>
        <v>3</v>
      </c>
      <c r="AS43" s="2">
        <v>0</v>
      </c>
      <c r="AT43" s="2">
        <v>2.6669999999999998</v>
      </c>
      <c r="AW43" s="97">
        <f t="shared" si="7"/>
        <v>0</v>
      </c>
      <c r="AX43">
        <f t="shared" si="8"/>
        <v>2.6669999999999998</v>
      </c>
    </row>
    <row r="44" spans="2:50">
      <c r="B44" s="39" t="s">
        <v>1691</v>
      </c>
      <c r="C44" s="39" t="s">
        <v>1692</v>
      </c>
      <c r="D44" s="39">
        <v>38645</v>
      </c>
      <c r="E44" s="35">
        <v>0</v>
      </c>
      <c r="F44" s="35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35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0</v>
      </c>
      <c r="AJ44" s="37">
        <f t="shared" si="3"/>
        <v>0</v>
      </c>
      <c r="AK44" s="38">
        <f t="shared" si="4"/>
        <v>0</v>
      </c>
      <c r="AL44" s="71" t="s">
        <v>2127</v>
      </c>
      <c r="AO44" s="2">
        <f t="shared" si="5"/>
        <v>0</v>
      </c>
      <c r="AP44" s="2">
        <f t="shared" si="6"/>
        <v>1.667</v>
      </c>
      <c r="AS44" s="2">
        <v>0</v>
      </c>
      <c r="AT44" s="2">
        <v>2.6669999999999998</v>
      </c>
      <c r="AW44" s="97">
        <f t="shared" si="7"/>
        <v>0</v>
      </c>
      <c r="AX44">
        <f t="shared" si="8"/>
        <v>2.6669999999999998</v>
      </c>
    </row>
    <row r="45" spans="2:50">
      <c r="B45" s="39" t="s">
        <v>60</v>
      </c>
      <c r="C45" s="39" t="s">
        <v>61</v>
      </c>
      <c r="D45" s="39">
        <v>38645</v>
      </c>
      <c r="E45" s="35">
        <v>0</v>
      </c>
      <c r="F45" s="35">
        <v>0</v>
      </c>
      <c r="G45" s="63">
        <v>0</v>
      </c>
      <c r="H45" s="63">
        <v>0</v>
      </c>
      <c r="I45" s="63">
        <v>0</v>
      </c>
      <c r="J45" s="63">
        <v>0</v>
      </c>
      <c r="K45" s="63">
        <v>0</v>
      </c>
      <c r="L45" s="63">
        <v>0</v>
      </c>
      <c r="M45" s="35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0</v>
      </c>
      <c r="AJ45" s="37">
        <f t="shared" si="3"/>
        <v>0</v>
      </c>
      <c r="AK45" s="38">
        <f t="shared" si="4"/>
        <v>0</v>
      </c>
      <c r="AL45" s="71" t="s">
        <v>2119</v>
      </c>
      <c r="AO45" s="2">
        <f t="shared" si="5"/>
        <v>0</v>
      </c>
      <c r="AP45" s="2">
        <f t="shared" si="6"/>
        <v>2</v>
      </c>
      <c r="AS45" s="2">
        <v>0</v>
      </c>
      <c r="AT45" s="2">
        <v>2.6669999999999998</v>
      </c>
      <c r="AW45" s="97">
        <f t="shared" si="7"/>
        <v>0</v>
      </c>
      <c r="AX45">
        <f t="shared" si="8"/>
        <v>2.6669999999999998</v>
      </c>
    </row>
    <row r="46" spans="2:50">
      <c r="B46" s="39" t="s">
        <v>62</v>
      </c>
      <c r="C46" s="39" t="s">
        <v>63</v>
      </c>
      <c r="D46" s="39">
        <v>38645</v>
      </c>
      <c r="E46" s="35">
        <v>0</v>
      </c>
      <c r="F46" s="35">
        <v>0</v>
      </c>
      <c r="G46" s="63">
        <v>0</v>
      </c>
      <c r="H46" s="63">
        <v>0</v>
      </c>
      <c r="I46" s="63">
        <v>0</v>
      </c>
      <c r="J46" s="63">
        <v>1</v>
      </c>
      <c r="K46" s="63">
        <v>0</v>
      </c>
      <c r="L46" s="63">
        <v>1</v>
      </c>
      <c r="M46" s="35">
        <v>0</v>
      </c>
      <c r="N46" s="35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1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3</v>
      </c>
      <c r="AJ46" s="37">
        <f t="shared" si="3"/>
        <v>1</v>
      </c>
      <c r="AK46" s="38">
        <f t="shared" si="4"/>
        <v>3</v>
      </c>
      <c r="AL46" s="71" t="s">
        <v>2116</v>
      </c>
      <c r="AO46" s="2">
        <f t="shared" si="5"/>
        <v>3</v>
      </c>
      <c r="AP46" s="2">
        <f t="shared" si="6"/>
        <v>2.6669999999999998</v>
      </c>
      <c r="AS46" s="2">
        <v>0</v>
      </c>
      <c r="AT46" s="2">
        <v>2.6669999999999998</v>
      </c>
      <c r="AW46" s="97">
        <f t="shared" si="7"/>
        <v>0</v>
      </c>
      <c r="AX46">
        <f t="shared" si="8"/>
        <v>2.6669999999999998</v>
      </c>
    </row>
    <row r="47" spans="2:50">
      <c r="B47" s="39" t="s">
        <v>64</v>
      </c>
      <c r="C47" s="39" t="s">
        <v>65</v>
      </c>
      <c r="D47" s="39">
        <v>38645</v>
      </c>
      <c r="E47" s="35">
        <v>0</v>
      </c>
      <c r="F47" s="35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  <c r="AL47" s="71" t="s">
        <v>2121</v>
      </c>
      <c r="AO47" s="2">
        <f t="shared" si="5"/>
        <v>0</v>
      </c>
      <c r="AP47" s="2" t="str">
        <f t="shared" si="6"/>
        <v>WWW</v>
      </c>
      <c r="AS47" s="2">
        <v>0</v>
      </c>
      <c r="AT47" s="2">
        <v>2.6669999999999998</v>
      </c>
      <c r="AW47" s="97">
        <f t="shared" si="7"/>
        <v>0</v>
      </c>
      <c r="AX47">
        <f t="shared" si="8"/>
        <v>2.6669999999999998</v>
      </c>
    </row>
    <row r="48" spans="2:50">
      <c r="B48" s="39" t="s">
        <v>480</v>
      </c>
      <c r="C48" s="39" t="s">
        <v>481</v>
      </c>
      <c r="D48" s="39">
        <v>38645</v>
      </c>
      <c r="E48" s="35">
        <v>0</v>
      </c>
      <c r="F48" s="35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35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1</v>
      </c>
      <c r="AH48" s="35">
        <v>0</v>
      </c>
      <c r="AI48" s="36">
        <f t="shared" si="2"/>
        <v>1</v>
      </c>
      <c r="AJ48" s="37">
        <f t="shared" si="3"/>
        <v>1</v>
      </c>
      <c r="AK48" s="38">
        <f t="shared" si="4"/>
        <v>1</v>
      </c>
      <c r="AL48" s="71" t="s">
        <v>2115</v>
      </c>
      <c r="AO48" s="2">
        <f t="shared" si="5"/>
        <v>1</v>
      </c>
      <c r="AP48" s="2">
        <f t="shared" si="6"/>
        <v>3</v>
      </c>
      <c r="AS48" s="2">
        <v>0</v>
      </c>
      <c r="AT48" s="2">
        <v>2.6669999999999998</v>
      </c>
      <c r="AW48" s="97">
        <f t="shared" si="7"/>
        <v>0</v>
      </c>
      <c r="AX48">
        <f t="shared" si="8"/>
        <v>2.6669999999999998</v>
      </c>
    </row>
    <row r="49" spans="2:50">
      <c r="B49" s="39" t="s">
        <v>66</v>
      </c>
      <c r="C49" s="39" t="s">
        <v>67</v>
      </c>
      <c r="D49" s="39">
        <v>38645</v>
      </c>
      <c r="E49" s="35">
        <v>0</v>
      </c>
      <c r="F49" s="35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35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1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1</v>
      </c>
      <c r="AH49" s="35">
        <v>0</v>
      </c>
      <c r="AI49" s="36">
        <f t="shared" si="2"/>
        <v>2</v>
      </c>
      <c r="AJ49" s="37">
        <f t="shared" si="3"/>
        <v>1</v>
      </c>
      <c r="AK49" s="38">
        <f t="shared" si="4"/>
        <v>2</v>
      </c>
      <c r="AL49" s="71" t="s">
        <v>2115</v>
      </c>
      <c r="AO49" s="2">
        <f t="shared" si="5"/>
        <v>2</v>
      </c>
      <c r="AP49" s="2">
        <f t="shared" si="6"/>
        <v>3</v>
      </c>
      <c r="AS49" s="2">
        <v>0</v>
      </c>
      <c r="AT49" s="2">
        <v>2.6669999999999998</v>
      </c>
      <c r="AW49" s="97">
        <f t="shared" si="7"/>
        <v>0</v>
      </c>
      <c r="AX49">
        <f t="shared" si="8"/>
        <v>2.6669999999999998</v>
      </c>
    </row>
    <row r="50" spans="2:50">
      <c r="B50" s="39" t="s">
        <v>1693</v>
      </c>
      <c r="C50" s="39" t="s">
        <v>1694</v>
      </c>
      <c r="D50" s="39">
        <v>38645</v>
      </c>
      <c r="E50" s="35">
        <v>0</v>
      </c>
      <c r="F50" s="35">
        <v>0</v>
      </c>
      <c r="G50" s="63">
        <v>0</v>
      </c>
      <c r="H50" s="63">
        <v>1</v>
      </c>
      <c r="I50" s="63">
        <v>0</v>
      </c>
      <c r="J50" s="63">
        <v>1</v>
      </c>
      <c r="K50" s="63">
        <v>0</v>
      </c>
      <c r="L50" s="63">
        <v>1</v>
      </c>
      <c r="M50" s="35">
        <v>0</v>
      </c>
      <c r="N50" s="35">
        <v>0</v>
      </c>
      <c r="O50" s="35">
        <v>0</v>
      </c>
      <c r="P50" s="35">
        <v>0</v>
      </c>
      <c r="Q50" s="35">
        <v>0</v>
      </c>
      <c r="R50" s="35">
        <v>1</v>
      </c>
      <c r="S50" s="35">
        <v>0</v>
      </c>
      <c r="T50" s="35">
        <v>0</v>
      </c>
      <c r="U50" s="35">
        <v>0</v>
      </c>
      <c r="V50" s="35">
        <v>1</v>
      </c>
      <c r="W50" s="35">
        <v>1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1</v>
      </c>
      <c r="AG50" s="35">
        <v>0</v>
      </c>
      <c r="AH50" s="35">
        <v>0</v>
      </c>
      <c r="AI50" s="36">
        <f t="shared" si="2"/>
        <v>7</v>
      </c>
      <c r="AJ50" s="37">
        <f t="shared" si="3"/>
        <v>1</v>
      </c>
      <c r="AK50" s="38">
        <f t="shared" si="4"/>
        <v>7</v>
      </c>
      <c r="AL50" s="71" t="s">
        <v>2115</v>
      </c>
      <c r="AO50" s="2">
        <f t="shared" si="5"/>
        <v>7</v>
      </c>
      <c r="AP50" s="2">
        <f t="shared" si="6"/>
        <v>3</v>
      </c>
      <c r="AS50" s="2">
        <v>0</v>
      </c>
      <c r="AT50" s="2">
        <v>2.6669999999999998</v>
      </c>
      <c r="AW50" s="97">
        <f t="shared" si="7"/>
        <v>0</v>
      </c>
      <c r="AX50">
        <f t="shared" si="8"/>
        <v>2.6669999999999998</v>
      </c>
    </row>
    <row r="51" spans="2:50">
      <c r="B51" s="39" t="s">
        <v>1695</v>
      </c>
      <c r="C51" s="39" t="s">
        <v>1696</v>
      </c>
      <c r="D51" s="39">
        <v>38645</v>
      </c>
      <c r="E51" s="35">
        <v>0</v>
      </c>
      <c r="F51" s="35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6">
        <f t="shared" si="2"/>
        <v>0</v>
      </c>
      <c r="AJ51" s="37">
        <f t="shared" si="3"/>
        <v>0</v>
      </c>
      <c r="AK51" s="38">
        <f t="shared" si="4"/>
        <v>0</v>
      </c>
      <c r="AL51" s="71" t="s">
        <v>2116</v>
      </c>
      <c r="AO51" s="2">
        <f t="shared" si="5"/>
        <v>0</v>
      </c>
      <c r="AP51" s="2">
        <f t="shared" si="6"/>
        <v>2.6669999999999998</v>
      </c>
      <c r="AS51" s="2">
        <v>0</v>
      </c>
      <c r="AT51" s="2">
        <v>2.6669999999999998</v>
      </c>
      <c r="AW51" s="97">
        <f t="shared" si="7"/>
        <v>0</v>
      </c>
      <c r="AX51">
        <f t="shared" si="8"/>
        <v>2.6669999999999998</v>
      </c>
    </row>
    <row r="52" spans="2:50">
      <c r="B52" s="39" t="s">
        <v>1697</v>
      </c>
      <c r="C52" s="39" t="s">
        <v>1698</v>
      </c>
      <c r="D52" s="39">
        <v>38645</v>
      </c>
      <c r="E52" s="35">
        <v>0</v>
      </c>
      <c r="F52" s="35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  <c r="AL52" s="71" t="s">
        <v>2114</v>
      </c>
      <c r="AO52" s="2">
        <f t="shared" si="5"/>
        <v>0</v>
      </c>
      <c r="AP52" s="2">
        <f t="shared" si="6"/>
        <v>3.3330000000000002</v>
      </c>
      <c r="AS52" s="2">
        <v>0</v>
      </c>
      <c r="AT52" s="2">
        <v>2.6669999999999998</v>
      </c>
      <c r="AW52" s="97">
        <f t="shared" si="7"/>
        <v>0</v>
      </c>
      <c r="AX52">
        <f t="shared" si="8"/>
        <v>2.6669999999999998</v>
      </c>
    </row>
    <row r="53" spans="2:50">
      <c r="B53" s="39" t="s">
        <v>68</v>
      </c>
      <c r="C53" s="39" t="s">
        <v>69</v>
      </c>
      <c r="D53" s="39">
        <v>38645</v>
      </c>
      <c r="E53" s="35">
        <v>0</v>
      </c>
      <c r="F53" s="35">
        <v>0</v>
      </c>
      <c r="G53" s="63">
        <v>0</v>
      </c>
      <c r="H53" s="63">
        <v>0</v>
      </c>
      <c r="I53" s="63">
        <v>1</v>
      </c>
      <c r="J53" s="63">
        <v>0</v>
      </c>
      <c r="K53" s="63">
        <v>0</v>
      </c>
      <c r="L53" s="63">
        <v>0</v>
      </c>
      <c r="M53" s="35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1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2</v>
      </c>
      <c r="AJ53" s="37">
        <f t="shared" si="3"/>
        <v>1</v>
      </c>
      <c r="AK53" s="38">
        <f t="shared" si="4"/>
        <v>2</v>
      </c>
      <c r="AL53" s="71" t="s">
        <v>2120</v>
      </c>
      <c r="AO53" s="2">
        <f t="shared" si="5"/>
        <v>2</v>
      </c>
      <c r="AP53" s="2">
        <f t="shared" si="6"/>
        <v>3.6669999999999998</v>
      </c>
      <c r="AS53" s="2">
        <v>0</v>
      </c>
      <c r="AT53" s="2">
        <v>2.6669999999999998</v>
      </c>
      <c r="AW53" s="97">
        <f t="shared" si="7"/>
        <v>0</v>
      </c>
      <c r="AX53">
        <f t="shared" si="8"/>
        <v>2.6669999999999998</v>
      </c>
    </row>
    <row r="54" spans="2:50">
      <c r="B54" s="39" t="s">
        <v>1699</v>
      </c>
      <c r="C54" s="39" t="s">
        <v>1700</v>
      </c>
      <c r="D54" s="39">
        <v>38645</v>
      </c>
      <c r="E54" s="35">
        <v>0</v>
      </c>
      <c r="F54" s="35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1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1</v>
      </c>
      <c r="AJ54" s="37">
        <f t="shared" si="3"/>
        <v>1</v>
      </c>
      <c r="AK54" s="38">
        <f t="shared" si="4"/>
        <v>1</v>
      </c>
      <c r="AL54" s="71" t="s">
        <v>2116</v>
      </c>
      <c r="AO54" s="2">
        <f t="shared" si="5"/>
        <v>1</v>
      </c>
      <c r="AP54" s="2">
        <f t="shared" si="6"/>
        <v>2.6669999999999998</v>
      </c>
      <c r="AS54" s="2">
        <v>0</v>
      </c>
      <c r="AT54" s="2">
        <v>2.6669999999999998</v>
      </c>
      <c r="AW54" s="97">
        <f t="shared" si="7"/>
        <v>0</v>
      </c>
      <c r="AX54">
        <f t="shared" si="8"/>
        <v>2.6669999999999998</v>
      </c>
    </row>
    <row r="55" spans="2:50">
      <c r="B55" s="39" t="s">
        <v>70</v>
      </c>
      <c r="C55" s="39" t="s">
        <v>71</v>
      </c>
      <c r="D55" s="39">
        <v>38645</v>
      </c>
      <c r="E55" s="35">
        <v>0</v>
      </c>
      <c r="F55" s="35">
        <v>0</v>
      </c>
      <c r="G55" s="63">
        <v>1</v>
      </c>
      <c r="H55" s="63">
        <v>0</v>
      </c>
      <c r="I55" s="63">
        <v>0</v>
      </c>
      <c r="J55" s="63">
        <v>0</v>
      </c>
      <c r="K55" s="63">
        <v>1</v>
      </c>
      <c r="L55" s="63">
        <v>0</v>
      </c>
      <c r="M55" s="35">
        <v>0</v>
      </c>
      <c r="N55" s="35">
        <v>0</v>
      </c>
      <c r="O55" s="35">
        <v>1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1</v>
      </c>
      <c r="Y55" s="35">
        <v>0</v>
      </c>
      <c r="Z55" s="35">
        <v>0</v>
      </c>
      <c r="AA55" s="35">
        <v>1</v>
      </c>
      <c r="AB55" s="35">
        <v>0</v>
      </c>
      <c r="AC55" s="35">
        <v>0</v>
      </c>
      <c r="AD55" s="35">
        <v>0</v>
      </c>
      <c r="AE55" s="35">
        <v>1</v>
      </c>
      <c r="AF55" s="35">
        <v>0</v>
      </c>
      <c r="AG55" s="35">
        <v>1</v>
      </c>
      <c r="AH55" s="35">
        <v>0</v>
      </c>
      <c r="AI55" s="36">
        <f t="shared" si="2"/>
        <v>7</v>
      </c>
      <c r="AJ55" s="37">
        <f t="shared" si="3"/>
        <v>1</v>
      </c>
      <c r="AK55" s="38">
        <f t="shared" si="4"/>
        <v>7</v>
      </c>
      <c r="AL55" s="71" t="s">
        <v>2116</v>
      </c>
      <c r="AO55" s="2">
        <f t="shared" si="5"/>
        <v>7</v>
      </c>
      <c r="AP55" s="2">
        <f t="shared" si="6"/>
        <v>2.6669999999999998</v>
      </c>
      <c r="AS55" s="2">
        <v>0</v>
      </c>
      <c r="AT55" s="2">
        <v>3</v>
      </c>
      <c r="AW55" s="97">
        <f t="shared" si="7"/>
        <v>0</v>
      </c>
      <c r="AX55">
        <f t="shared" si="8"/>
        <v>3</v>
      </c>
    </row>
    <row r="56" spans="2:50">
      <c r="B56" s="39" t="s">
        <v>72</v>
      </c>
      <c r="C56" s="39" t="s">
        <v>73</v>
      </c>
      <c r="D56" s="39">
        <v>38645</v>
      </c>
      <c r="E56" s="35">
        <v>0</v>
      </c>
      <c r="F56" s="35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35">
        <v>0</v>
      </c>
      <c r="N56" s="35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0</v>
      </c>
      <c r="W56" s="35">
        <v>0</v>
      </c>
      <c r="X56" s="35">
        <v>0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6">
        <f t="shared" si="2"/>
        <v>0</v>
      </c>
      <c r="AJ56" s="37">
        <f t="shared" si="3"/>
        <v>0</v>
      </c>
      <c r="AK56" s="38">
        <f t="shared" si="4"/>
        <v>0</v>
      </c>
      <c r="AL56" s="71" t="s">
        <v>2120</v>
      </c>
      <c r="AO56" s="2">
        <f t="shared" si="5"/>
        <v>0</v>
      </c>
      <c r="AP56" s="2">
        <f t="shared" si="6"/>
        <v>3.6669999999999998</v>
      </c>
      <c r="AS56" s="2">
        <v>0</v>
      </c>
      <c r="AT56" s="2">
        <v>3</v>
      </c>
      <c r="AW56" s="97">
        <f t="shared" si="7"/>
        <v>0</v>
      </c>
      <c r="AX56">
        <f t="shared" si="8"/>
        <v>3</v>
      </c>
    </row>
    <row r="57" spans="2:50">
      <c r="B57" s="39" t="s">
        <v>74</v>
      </c>
      <c r="C57" s="39" t="s">
        <v>75</v>
      </c>
      <c r="D57" s="39">
        <v>38645</v>
      </c>
      <c r="E57" s="35">
        <v>0</v>
      </c>
      <c r="F57" s="35">
        <v>0</v>
      </c>
      <c r="G57" s="63">
        <v>0</v>
      </c>
      <c r="H57" s="63">
        <v>1</v>
      </c>
      <c r="I57" s="63">
        <v>0</v>
      </c>
      <c r="J57" s="63">
        <v>1</v>
      </c>
      <c r="K57" s="63">
        <v>0</v>
      </c>
      <c r="L57" s="63">
        <v>1</v>
      </c>
      <c r="M57" s="35">
        <v>0</v>
      </c>
      <c r="N57" s="35">
        <v>0</v>
      </c>
      <c r="O57" s="35">
        <v>0</v>
      </c>
      <c r="P57" s="35">
        <v>1</v>
      </c>
      <c r="Q57" s="35">
        <v>0</v>
      </c>
      <c r="R57" s="35">
        <v>1</v>
      </c>
      <c r="S57" s="35">
        <v>0</v>
      </c>
      <c r="T57" s="35">
        <v>0</v>
      </c>
      <c r="U57" s="35">
        <v>0</v>
      </c>
      <c r="V57" s="35">
        <v>1</v>
      </c>
      <c r="W57" s="35">
        <v>1</v>
      </c>
      <c r="X57" s="35">
        <v>0</v>
      </c>
      <c r="Y57" s="35">
        <v>0</v>
      </c>
      <c r="Z57" s="35">
        <v>1</v>
      </c>
      <c r="AA57" s="35">
        <v>0</v>
      </c>
      <c r="AB57" s="35">
        <v>1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9</v>
      </c>
      <c r="AJ57" s="37">
        <f t="shared" si="3"/>
        <v>1</v>
      </c>
      <c r="AK57" s="38">
        <f t="shared" si="4"/>
        <v>9</v>
      </c>
      <c r="AL57" s="71" t="s">
        <v>2116</v>
      </c>
      <c r="AO57" s="2">
        <f t="shared" si="5"/>
        <v>9</v>
      </c>
      <c r="AP57" s="2">
        <f t="shared" si="6"/>
        <v>2.6669999999999998</v>
      </c>
      <c r="AS57" s="2">
        <v>0</v>
      </c>
      <c r="AT57" s="2">
        <v>3</v>
      </c>
      <c r="AW57" s="97">
        <f t="shared" si="7"/>
        <v>0</v>
      </c>
      <c r="AX57">
        <f t="shared" si="8"/>
        <v>3</v>
      </c>
    </row>
    <row r="58" spans="2:50">
      <c r="B58" s="39" t="s">
        <v>76</v>
      </c>
      <c r="C58" s="39" t="s">
        <v>77</v>
      </c>
      <c r="D58" s="39">
        <v>38645</v>
      </c>
      <c r="E58" s="35">
        <v>0</v>
      </c>
      <c r="F58" s="35">
        <v>0</v>
      </c>
      <c r="G58" s="63">
        <v>1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35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1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2</v>
      </c>
      <c r="AJ58" s="37">
        <f t="shared" si="3"/>
        <v>1</v>
      </c>
      <c r="AK58" s="38">
        <f t="shared" si="4"/>
        <v>2</v>
      </c>
      <c r="AL58" s="71" t="s">
        <v>2117</v>
      </c>
      <c r="AO58" s="2">
        <f t="shared" si="5"/>
        <v>2</v>
      </c>
      <c r="AP58" s="2">
        <f t="shared" si="6"/>
        <v>4</v>
      </c>
      <c r="AS58" s="2">
        <v>0</v>
      </c>
      <c r="AT58" s="2">
        <v>3</v>
      </c>
      <c r="AW58" s="97">
        <f t="shared" si="7"/>
        <v>0</v>
      </c>
      <c r="AX58">
        <f t="shared" si="8"/>
        <v>3</v>
      </c>
    </row>
    <row r="59" spans="2:50">
      <c r="B59" s="39" t="s">
        <v>78</v>
      </c>
      <c r="C59" s="39" t="s">
        <v>79</v>
      </c>
      <c r="D59" s="39">
        <v>38645</v>
      </c>
      <c r="E59" s="35">
        <v>0</v>
      </c>
      <c r="F59" s="35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35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  <c r="AL59" s="71" t="s">
        <v>2120</v>
      </c>
      <c r="AO59" s="2">
        <f t="shared" si="5"/>
        <v>0</v>
      </c>
      <c r="AP59" s="2">
        <f t="shared" si="6"/>
        <v>3.6669999999999998</v>
      </c>
      <c r="AS59" s="2">
        <v>0</v>
      </c>
      <c r="AT59" s="2">
        <v>3</v>
      </c>
      <c r="AW59" s="97">
        <f t="shared" si="7"/>
        <v>0</v>
      </c>
      <c r="AX59">
        <f t="shared" si="8"/>
        <v>3</v>
      </c>
    </row>
    <row r="60" spans="2:50">
      <c r="B60" s="39" t="s">
        <v>80</v>
      </c>
      <c r="C60" s="39" t="s">
        <v>81</v>
      </c>
      <c r="D60" s="39">
        <v>38645</v>
      </c>
      <c r="E60" s="35">
        <v>0</v>
      </c>
      <c r="F60" s="35">
        <v>0</v>
      </c>
      <c r="G60" s="63">
        <v>0</v>
      </c>
      <c r="H60" s="63">
        <v>0</v>
      </c>
      <c r="I60" s="63">
        <v>0</v>
      </c>
      <c r="J60" s="63">
        <v>0</v>
      </c>
      <c r="K60" s="63">
        <v>1</v>
      </c>
      <c r="L60" s="63">
        <v>0</v>
      </c>
      <c r="M60" s="35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1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2</v>
      </c>
      <c r="AJ60" s="37">
        <f t="shared" si="3"/>
        <v>1</v>
      </c>
      <c r="AK60" s="38">
        <f t="shared" si="4"/>
        <v>2</v>
      </c>
      <c r="AL60" s="71" t="s">
        <v>2123</v>
      </c>
      <c r="AO60" s="2">
        <f t="shared" si="5"/>
        <v>2</v>
      </c>
      <c r="AP60" s="2">
        <f t="shared" si="6"/>
        <v>2.3330000000000002</v>
      </c>
      <c r="AS60" s="2">
        <v>0</v>
      </c>
      <c r="AT60" s="2">
        <v>3</v>
      </c>
      <c r="AW60" s="97">
        <f t="shared" si="7"/>
        <v>0</v>
      </c>
      <c r="AX60">
        <f t="shared" si="8"/>
        <v>3</v>
      </c>
    </row>
    <row r="61" spans="2:50">
      <c r="B61" s="39" t="s">
        <v>82</v>
      </c>
      <c r="C61" s="39" t="s">
        <v>83</v>
      </c>
      <c r="D61" s="39">
        <v>38645</v>
      </c>
      <c r="E61" s="35">
        <v>0</v>
      </c>
      <c r="F61" s="35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  <c r="AL61" s="71" t="s">
        <v>2116</v>
      </c>
      <c r="AO61" s="2">
        <f t="shared" si="5"/>
        <v>0</v>
      </c>
      <c r="AP61" s="2">
        <f t="shared" si="6"/>
        <v>2.6669999999999998</v>
      </c>
      <c r="AS61" s="2">
        <v>0</v>
      </c>
      <c r="AT61" s="2">
        <v>3</v>
      </c>
      <c r="AW61" s="97">
        <f t="shared" si="7"/>
        <v>0</v>
      </c>
      <c r="AX61">
        <f t="shared" si="8"/>
        <v>3</v>
      </c>
    </row>
    <row r="62" spans="2:50">
      <c r="B62" s="39" t="s">
        <v>1701</v>
      </c>
      <c r="C62" s="39" t="s">
        <v>1702</v>
      </c>
      <c r="D62" s="39">
        <v>38645</v>
      </c>
      <c r="E62" s="35">
        <v>0</v>
      </c>
      <c r="F62" s="35">
        <v>0</v>
      </c>
      <c r="G62" s="63">
        <v>1</v>
      </c>
      <c r="H62" s="63">
        <v>0</v>
      </c>
      <c r="I62" s="63">
        <v>1</v>
      </c>
      <c r="J62" s="63">
        <v>0</v>
      </c>
      <c r="K62" s="63">
        <v>0</v>
      </c>
      <c r="L62" s="63">
        <v>0</v>
      </c>
      <c r="M62" s="35">
        <v>0</v>
      </c>
      <c r="N62" s="35">
        <v>0</v>
      </c>
      <c r="O62" s="35">
        <v>1</v>
      </c>
      <c r="P62" s="35">
        <v>0</v>
      </c>
      <c r="Q62" s="35">
        <v>1</v>
      </c>
      <c r="R62" s="35">
        <v>0</v>
      </c>
      <c r="S62" s="35">
        <v>0</v>
      </c>
      <c r="T62" s="35">
        <v>0</v>
      </c>
      <c r="U62" s="35">
        <v>1</v>
      </c>
      <c r="V62" s="35">
        <v>0</v>
      </c>
      <c r="W62" s="35">
        <v>0</v>
      </c>
      <c r="X62" s="35">
        <v>1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1</v>
      </c>
      <c r="AF62" s="35">
        <v>0</v>
      </c>
      <c r="AG62" s="35">
        <v>0</v>
      </c>
      <c r="AH62" s="35">
        <v>1</v>
      </c>
      <c r="AI62" s="36">
        <f t="shared" si="2"/>
        <v>8</v>
      </c>
      <c r="AJ62" s="37">
        <f t="shared" si="3"/>
        <v>1</v>
      </c>
      <c r="AK62" s="38">
        <f t="shared" si="4"/>
        <v>8</v>
      </c>
      <c r="AL62" s="71" t="s">
        <v>2114</v>
      </c>
      <c r="AO62" s="2">
        <f t="shared" si="5"/>
        <v>8</v>
      </c>
      <c r="AP62" s="2">
        <f t="shared" si="6"/>
        <v>3.3330000000000002</v>
      </c>
      <c r="AS62" s="2">
        <v>0</v>
      </c>
      <c r="AT62" s="2">
        <v>3</v>
      </c>
      <c r="AW62" s="97">
        <f t="shared" si="7"/>
        <v>0</v>
      </c>
      <c r="AX62">
        <f t="shared" si="8"/>
        <v>3</v>
      </c>
    </row>
    <row r="63" spans="2:50">
      <c r="B63" s="39" t="s">
        <v>84</v>
      </c>
      <c r="C63" s="39" t="s">
        <v>85</v>
      </c>
      <c r="D63" s="39">
        <v>38645</v>
      </c>
      <c r="E63" s="35">
        <v>0</v>
      </c>
      <c r="F63" s="35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1</v>
      </c>
      <c r="M63" s="35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1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2</v>
      </c>
      <c r="AJ63" s="37">
        <f t="shared" si="3"/>
        <v>1</v>
      </c>
      <c r="AK63" s="38">
        <f t="shared" si="4"/>
        <v>2</v>
      </c>
      <c r="AL63" s="71" t="s">
        <v>2120</v>
      </c>
      <c r="AO63" s="2">
        <f t="shared" si="5"/>
        <v>2</v>
      </c>
      <c r="AP63" s="2">
        <f t="shared" si="6"/>
        <v>3.6669999999999998</v>
      </c>
      <c r="AS63" s="2">
        <v>0</v>
      </c>
      <c r="AT63" s="2">
        <v>3</v>
      </c>
      <c r="AW63" s="97">
        <f t="shared" si="7"/>
        <v>0</v>
      </c>
      <c r="AX63">
        <f t="shared" si="8"/>
        <v>3</v>
      </c>
    </row>
    <row r="64" spans="2:50">
      <c r="B64" s="39" t="s">
        <v>86</v>
      </c>
      <c r="C64" s="39" t="s">
        <v>87</v>
      </c>
      <c r="D64" s="39">
        <v>38645</v>
      </c>
      <c r="E64" s="35">
        <v>0</v>
      </c>
      <c r="F64" s="35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35">
        <v>0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0</v>
      </c>
      <c r="AJ64" s="37">
        <f t="shared" si="3"/>
        <v>0</v>
      </c>
      <c r="AK64" s="38">
        <f t="shared" si="4"/>
        <v>0</v>
      </c>
      <c r="AL64" s="71" t="s">
        <v>2114</v>
      </c>
      <c r="AO64" s="2">
        <f t="shared" si="5"/>
        <v>0</v>
      </c>
      <c r="AP64" s="2">
        <f t="shared" si="6"/>
        <v>3.3330000000000002</v>
      </c>
      <c r="AS64" s="2">
        <v>0</v>
      </c>
      <c r="AT64" s="2">
        <v>3</v>
      </c>
      <c r="AW64" s="97">
        <f t="shared" si="7"/>
        <v>0</v>
      </c>
      <c r="AX64">
        <f t="shared" si="8"/>
        <v>3</v>
      </c>
    </row>
    <row r="65" spans="2:50">
      <c r="B65" s="39" t="s">
        <v>88</v>
      </c>
      <c r="C65" s="39" t="s">
        <v>89</v>
      </c>
      <c r="D65" s="39">
        <v>38645</v>
      </c>
      <c r="E65" s="35">
        <v>0</v>
      </c>
      <c r="F65" s="35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  <c r="AL65" s="71" t="s">
        <v>2114</v>
      </c>
      <c r="AO65" s="2">
        <f t="shared" si="5"/>
        <v>0</v>
      </c>
      <c r="AP65" s="2">
        <f t="shared" si="6"/>
        <v>3.3330000000000002</v>
      </c>
      <c r="AS65" s="2">
        <v>0</v>
      </c>
      <c r="AT65" s="2">
        <v>3</v>
      </c>
      <c r="AW65" s="97">
        <f t="shared" si="7"/>
        <v>0</v>
      </c>
      <c r="AX65">
        <f t="shared" si="8"/>
        <v>3</v>
      </c>
    </row>
    <row r="66" spans="2:50">
      <c r="B66" s="39" t="s">
        <v>90</v>
      </c>
      <c r="C66" s="39" t="s">
        <v>91</v>
      </c>
      <c r="D66" s="39">
        <v>38645</v>
      </c>
      <c r="E66" s="35">
        <v>0</v>
      </c>
      <c r="F66" s="35">
        <v>0</v>
      </c>
      <c r="G66" s="63">
        <v>0</v>
      </c>
      <c r="H66" s="63">
        <v>0</v>
      </c>
      <c r="I66" s="63">
        <v>1</v>
      </c>
      <c r="J66" s="63">
        <v>0</v>
      </c>
      <c r="K66" s="63">
        <v>0</v>
      </c>
      <c r="L66" s="63">
        <v>0</v>
      </c>
      <c r="M66" s="35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1</v>
      </c>
      <c r="AJ66" s="37">
        <f t="shared" si="3"/>
        <v>1</v>
      </c>
      <c r="AK66" s="38">
        <f t="shared" si="4"/>
        <v>1</v>
      </c>
      <c r="AL66" s="71" t="s">
        <v>2123</v>
      </c>
      <c r="AO66" s="2">
        <f t="shared" si="5"/>
        <v>1</v>
      </c>
      <c r="AP66" s="2">
        <f t="shared" si="6"/>
        <v>2.3330000000000002</v>
      </c>
      <c r="AS66" s="2">
        <v>0</v>
      </c>
      <c r="AT66" s="2">
        <v>3</v>
      </c>
      <c r="AW66" s="97">
        <f t="shared" si="7"/>
        <v>0</v>
      </c>
      <c r="AX66">
        <f t="shared" si="8"/>
        <v>3</v>
      </c>
    </row>
    <row r="67" spans="2:50">
      <c r="B67" s="39" t="s">
        <v>92</v>
      </c>
      <c r="C67" s="39" t="s">
        <v>93</v>
      </c>
      <c r="D67" s="39">
        <v>38645</v>
      </c>
      <c r="E67" s="35">
        <v>0</v>
      </c>
      <c r="F67" s="35">
        <v>0</v>
      </c>
      <c r="G67" s="63">
        <v>0</v>
      </c>
      <c r="H67" s="63">
        <v>0</v>
      </c>
      <c r="I67" s="63">
        <v>1</v>
      </c>
      <c r="J67" s="63">
        <v>0</v>
      </c>
      <c r="K67" s="63">
        <v>1</v>
      </c>
      <c r="L67" s="63">
        <v>0</v>
      </c>
      <c r="M67" s="35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1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3</v>
      </c>
      <c r="AJ67" s="37">
        <f t="shared" si="3"/>
        <v>1</v>
      </c>
      <c r="AK67" s="38">
        <f t="shared" si="4"/>
        <v>3</v>
      </c>
      <c r="AL67" s="71" t="s">
        <v>2115</v>
      </c>
      <c r="AO67" s="2">
        <f t="shared" si="5"/>
        <v>3</v>
      </c>
      <c r="AP67" s="2">
        <f t="shared" si="6"/>
        <v>3</v>
      </c>
      <c r="AS67" s="2">
        <v>0</v>
      </c>
      <c r="AT67" s="2">
        <v>3</v>
      </c>
      <c r="AW67" s="97">
        <f t="shared" si="7"/>
        <v>0</v>
      </c>
      <c r="AX67">
        <f t="shared" si="8"/>
        <v>3</v>
      </c>
    </row>
    <row r="68" spans="2:50">
      <c r="B68" s="39" t="s">
        <v>94</v>
      </c>
      <c r="C68" s="39" t="s">
        <v>95</v>
      </c>
      <c r="D68" s="39">
        <v>38645</v>
      </c>
      <c r="E68" s="35">
        <v>0</v>
      </c>
      <c r="F68" s="35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0</v>
      </c>
      <c r="AJ68" s="37">
        <f t="shared" si="3"/>
        <v>0</v>
      </c>
      <c r="AK68" s="38">
        <f t="shared" si="4"/>
        <v>0</v>
      </c>
      <c r="AL68" s="71" t="s">
        <v>2116</v>
      </c>
      <c r="AO68" s="2">
        <f t="shared" si="5"/>
        <v>0</v>
      </c>
      <c r="AP68" s="2">
        <f t="shared" si="6"/>
        <v>2.6669999999999998</v>
      </c>
      <c r="AS68" s="2">
        <v>0</v>
      </c>
      <c r="AT68" s="2">
        <v>3</v>
      </c>
      <c r="AW68" s="97">
        <f t="shared" si="7"/>
        <v>0</v>
      </c>
      <c r="AX68">
        <f t="shared" si="8"/>
        <v>3</v>
      </c>
    </row>
    <row r="69" spans="2:50">
      <c r="B69" s="39" t="s">
        <v>96</v>
      </c>
      <c r="C69" s="39" t="s">
        <v>97</v>
      </c>
      <c r="D69" s="39">
        <v>38645</v>
      </c>
      <c r="E69" s="35">
        <v>0</v>
      </c>
      <c r="F69" s="35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35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0</v>
      </c>
      <c r="AJ69" s="37">
        <f t="shared" si="3"/>
        <v>0</v>
      </c>
      <c r="AK69" s="38">
        <f t="shared" si="4"/>
        <v>0</v>
      </c>
      <c r="AL69" s="71" t="s">
        <v>2113</v>
      </c>
      <c r="AO69" s="2">
        <f t="shared" si="5"/>
        <v>0</v>
      </c>
      <c r="AP69" s="2" t="str">
        <f t="shared" si="6"/>
        <v>QQQ</v>
      </c>
      <c r="AS69" s="2">
        <v>0</v>
      </c>
      <c r="AT69" s="2">
        <v>3</v>
      </c>
      <c r="AW69" s="97">
        <f t="shared" si="7"/>
        <v>0</v>
      </c>
      <c r="AX69">
        <f t="shared" si="8"/>
        <v>3</v>
      </c>
    </row>
    <row r="70" spans="2:50">
      <c r="B70" s="39" t="s">
        <v>98</v>
      </c>
      <c r="C70" s="39" t="s">
        <v>99</v>
      </c>
      <c r="D70" s="39">
        <v>38645</v>
      </c>
      <c r="E70" s="35">
        <v>0</v>
      </c>
      <c r="F70" s="35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35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  <c r="AL70" s="71" t="s">
        <v>2120</v>
      </c>
      <c r="AO70" s="2">
        <f t="shared" si="5"/>
        <v>0</v>
      </c>
      <c r="AP70" s="2">
        <f t="shared" si="6"/>
        <v>3.6669999999999998</v>
      </c>
      <c r="AS70" s="2">
        <v>0</v>
      </c>
      <c r="AT70" s="2">
        <v>3</v>
      </c>
      <c r="AW70" s="97">
        <f t="shared" si="7"/>
        <v>0</v>
      </c>
      <c r="AX70">
        <f t="shared" si="8"/>
        <v>3</v>
      </c>
    </row>
    <row r="71" spans="2:50">
      <c r="B71" s="39" t="s">
        <v>100</v>
      </c>
      <c r="C71" s="39" t="s">
        <v>101</v>
      </c>
      <c r="D71" s="39">
        <v>38645</v>
      </c>
      <c r="E71" s="35">
        <v>0</v>
      </c>
      <c r="F71" s="35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0</v>
      </c>
      <c r="AJ71" s="37">
        <f t="shared" si="3"/>
        <v>0</v>
      </c>
      <c r="AK71" s="38">
        <f t="shared" si="4"/>
        <v>0</v>
      </c>
      <c r="AL71" s="71" t="s">
        <v>2116</v>
      </c>
      <c r="AO71" s="2">
        <f t="shared" si="5"/>
        <v>0</v>
      </c>
      <c r="AP71" s="2">
        <f t="shared" si="6"/>
        <v>2.6669999999999998</v>
      </c>
      <c r="AS71" s="2">
        <v>0</v>
      </c>
      <c r="AT71" s="2">
        <v>3.3330000000000002</v>
      </c>
      <c r="AW71" s="97">
        <f t="shared" si="7"/>
        <v>0</v>
      </c>
      <c r="AX71">
        <f t="shared" si="8"/>
        <v>3.3330000000000002</v>
      </c>
    </row>
    <row r="72" spans="2:50">
      <c r="B72" s="39" t="s">
        <v>102</v>
      </c>
      <c r="C72" s="39" t="s">
        <v>103</v>
      </c>
      <c r="D72" s="39">
        <v>38645</v>
      </c>
      <c r="E72" s="35">
        <v>0</v>
      </c>
      <c r="F72" s="35">
        <v>0</v>
      </c>
      <c r="G72" s="63">
        <v>1</v>
      </c>
      <c r="H72" s="63">
        <v>0</v>
      </c>
      <c r="I72" s="63">
        <v>0</v>
      </c>
      <c r="J72" s="63">
        <v>0</v>
      </c>
      <c r="K72" s="63">
        <v>1</v>
      </c>
      <c r="L72" s="63">
        <v>0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2</v>
      </c>
      <c r="AJ72" s="37">
        <f t="shared" si="3"/>
        <v>1</v>
      </c>
      <c r="AK72" s="38">
        <f t="shared" si="4"/>
        <v>2</v>
      </c>
      <c r="AL72" s="71" t="s">
        <v>2115</v>
      </c>
      <c r="AO72" s="2">
        <f t="shared" si="5"/>
        <v>2</v>
      </c>
      <c r="AP72" s="2">
        <f t="shared" si="6"/>
        <v>3</v>
      </c>
      <c r="AS72" s="2">
        <v>0</v>
      </c>
      <c r="AT72" s="2">
        <v>3.3330000000000002</v>
      </c>
      <c r="AW72" s="97">
        <f t="shared" si="7"/>
        <v>0</v>
      </c>
      <c r="AX72">
        <f t="shared" si="8"/>
        <v>3.3330000000000002</v>
      </c>
    </row>
    <row r="73" spans="2:50">
      <c r="B73" s="39" t="s">
        <v>1703</v>
      </c>
      <c r="C73" s="39" t="s">
        <v>1704</v>
      </c>
      <c r="D73" s="39">
        <v>38645</v>
      </c>
      <c r="E73" s="35">
        <v>0</v>
      </c>
      <c r="F73" s="35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1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1</v>
      </c>
      <c r="AI73" s="36">
        <f t="shared" si="2"/>
        <v>2</v>
      </c>
      <c r="AJ73" s="37">
        <f t="shared" si="3"/>
        <v>1</v>
      </c>
      <c r="AK73" s="38">
        <f t="shared" si="4"/>
        <v>2</v>
      </c>
      <c r="AL73" s="71" t="s">
        <v>2116</v>
      </c>
      <c r="AO73" s="2">
        <f t="shared" si="5"/>
        <v>2</v>
      </c>
      <c r="AP73" s="2">
        <f t="shared" si="6"/>
        <v>2.6669999999999998</v>
      </c>
      <c r="AS73" s="2">
        <v>0</v>
      </c>
      <c r="AT73" s="2">
        <v>3.3330000000000002</v>
      </c>
      <c r="AW73" s="97">
        <f t="shared" si="7"/>
        <v>0</v>
      </c>
      <c r="AX73">
        <f t="shared" si="8"/>
        <v>3.3330000000000002</v>
      </c>
    </row>
    <row r="74" spans="2:50">
      <c r="B74" s="39" t="s">
        <v>1705</v>
      </c>
      <c r="C74" s="39" t="s">
        <v>1706</v>
      </c>
      <c r="D74" s="39">
        <v>38645</v>
      </c>
      <c r="E74" s="35">
        <v>0</v>
      </c>
      <c r="F74" s="35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35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0</v>
      </c>
      <c r="AJ74" s="37">
        <f t="shared" si="3"/>
        <v>0</v>
      </c>
      <c r="AK74" s="38">
        <f t="shared" si="4"/>
        <v>0</v>
      </c>
      <c r="AL74" s="71" t="s">
        <v>2123</v>
      </c>
      <c r="AO74" s="2">
        <f t="shared" si="5"/>
        <v>0</v>
      </c>
      <c r="AP74" s="2">
        <f t="shared" si="6"/>
        <v>2.3330000000000002</v>
      </c>
      <c r="AS74" s="2">
        <v>0</v>
      </c>
      <c r="AT74" s="2">
        <v>3.3330000000000002</v>
      </c>
      <c r="AW74" s="97">
        <f t="shared" si="7"/>
        <v>0</v>
      </c>
      <c r="AX74">
        <f t="shared" si="8"/>
        <v>3.3330000000000002</v>
      </c>
    </row>
    <row r="75" spans="2:50">
      <c r="B75" s="39" t="s">
        <v>104</v>
      </c>
      <c r="C75" s="39" t="s">
        <v>105</v>
      </c>
      <c r="D75" s="39">
        <v>38645</v>
      </c>
      <c r="E75" s="35">
        <v>0</v>
      </c>
      <c r="F75" s="35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0</v>
      </c>
      <c r="AJ75" s="37">
        <f t="shared" si="3"/>
        <v>0</v>
      </c>
      <c r="AK75" s="38">
        <f t="shared" si="4"/>
        <v>0</v>
      </c>
      <c r="AL75" s="71" t="s">
        <v>2113</v>
      </c>
      <c r="AO75" s="2">
        <f t="shared" si="5"/>
        <v>0</v>
      </c>
      <c r="AP75" s="2" t="str">
        <f t="shared" si="6"/>
        <v>QQQ</v>
      </c>
      <c r="AS75" s="2">
        <v>0</v>
      </c>
      <c r="AT75" s="2">
        <v>3.3330000000000002</v>
      </c>
      <c r="AW75" s="97">
        <f t="shared" si="7"/>
        <v>0</v>
      </c>
      <c r="AX75">
        <f t="shared" si="8"/>
        <v>3.3330000000000002</v>
      </c>
    </row>
    <row r="76" spans="2:50">
      <c r="B76" s="39" t="s">
        <v>106</v>
      </c>
      <c r="C76" s="39" t="s">
        <v>107</v>
      </c>
      <c r="D76" s="39">
        <v>38645</v>
      </c>
      <c r="E76" s="35">
        <v>0</v>
      </c>
      <c r="F76" s="35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35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  <c r="AL76" s="71" t="s">
        <v>2123</v>
      </c>
      <c r="AO76" s="2">
        <f t="shared" si="5"/>
        <v>0</v>
      </c>
      <c r="AP76" s="2">
        <f t="shared" si="6"/>
        <v>2.3330000000000002</v>
      </c>
      <c r="AS76" s="2">
        <v>0</v>
      </c>
      <c r="AT76" s="2">
        <v>3.3330000000000002</v>
      </c>
      <c r="AW76" s="97">
        <f t="shared" si="7"/>
        <v>0</v>
      </c>
      <c r="AX76">
        <f t="shared" si="8"/>
        <v>3.3330000000000002</v>
      </c>
    </row>
    <row r="77" spans="2:50">
      <c r="B77" s="39" t="s">
        <v>108</v>
      </c>
      <c r="C77" s="39" t="s">
        <v>109</v>
      </c>
      <c r="D77" s="39">
        <v>38645</v>
      </c>
      <c r="E77" s="35">
        <v>0</v>
      </c>
      <c r="F77" s="35">
        <v>0</v>
      </c>
      <c r="G77" s="63">
        <v>1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35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1</v>
      </c>
      <c r="AJ77" s="37">
        <f t="shared" si="3"/>
        <v>1</v>
      </c>
      <c r="AK77" s="38">
        <f t="shared" si="4"/>
        <v>1</v>
      </c>
      <c r="AL77" s="71" t="s">
        <v>2127</v>
      </c>
      <c r="AO77" s="2">
        <f t="shared" si="5"/>
        <v>1</v>
      </c>
      <c r="AP77" s="2">
        <f t="shared" si="6"/>
        <v>1.667</v>
      </c>
      <c r="AS77" s="2">
        <v>0</v>
      </c>
      <c r="AT77" s="2">
        <v>3.3330000000000002</v>
      </c>
      <c r="AW77" s="97">
        <f t="shared" si="7"/>
        <v>0</v>
      </c>
      <c r="AX77">
        <f t="shared" si="8"/>
        <v>3.3330000000000002</v>
      </c>
    </row>
    <row r="78" spans="2:50">
      <c r="B78" s="39" t="s">
        <v>1707</v>
      </c>
      <c r="C78" s="39" t="s">
        <v>1708</v>
      </c>
      <c r="D78" s="39">
        <v>38645</v>
      </c>
      <c r="E78" s="35">
        <v>0</v>
      </c>
      <c r="F78" s="35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1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1</v>
      </c>
      <c r="AI78" s="36">
        <f t="shared" si="2"/>
        <v>2</v>
      </c>
      <c r="AJ78" s="37">
        <f t="shared" si="3"/>
        <v>1</v>
      </c>
      <c r="AK78" s="38">
        <f t="shared" si="4"/>
        <v>2</v>
      </c>
      <c r="AL78" s="71" t="s">
        <v>2115</v>
      </c>
      <c r="AO78" s="2">
        <f t="shared" si="5"/>
        <v>2</v>
      </c>
      <c r="AP78" s="2">
        <f t="shared" si="6"/>
        <v>3</v>
      </c>
      <c r="AS78" s="2">
        <v>0</v>
      </c>
      <c r="AT78" s="2">
        <v>3.3330000000000002</v>
      </c>
      <c r="AW78" s="97">
        <f t="shared" si="7"/>
        <v>0</v>
      </c>
      <c r="AX78">
        <f t="shared" si="8"/>
        <v>3.3330000000000002</v>
      </c>
    </row>
    <row r="79" spans="2:50">
      <c r="B79" s="39" t="s">
        <v>110</v>
      </c>
      <c r="C79" s="39" t="s">
        <v>111</v>
      </c>
      <c r="D79" s="39">
        <v>38645</v>
      </c>
      <c r="E79" s="35">
        <v>0</v>
      </c>
      <c r="F79" s="35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35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  <c r="AL79" s="71" t="s">
        <v>2113</v>
      </c>
      <c r="AO79" s="2">
        <f t="shared" si="5"/>
        <v>0</v>
      </c>
      <c r="AP79" s="2" t="str">
        <f t="shared" si="6"/>
        <v>QQQ</v>
      </c>
      <c r="AS79" s="2">
        <v>0</v>
      </c>
      <c r="AT79" s="2">
        <v>3.3330000000000002</v>
      </c>
      <c r="AW79" s="97">
        <f t="shared" si="7"/>
        <v>0</v>
      </c>
      <c r="AX79">
        <f t="shared" si="8"/>
        <v>3.3330000000000002</v>
      </c>
    </row>
    <row r="80" spans="2:50">
      <c r="B80" s="39" t="s">
        <v>112</v>
      </c>
      <c r="C80" s="39" t="s">
        <v>113</v>
      </c>
      <c r="D80" s="39">
        <v>38645</v>
      </c>
      <c r="E80" s="35">
        <v>0</v>
      </c>
      <c r="F80" s="35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35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1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1</v>
      </c>
      <c r="AJ80" s="37">
        <f t="shared" si="3"/>
        <v>1</v>
      </c>
      <c r="AK80" s="38">
        <f t="shared" si="4"/>
        <v>1</v>
      </c>
      <c r="AL80" s="71" t="s">
        <v>2120</v>
      </c>
      <c r="AO80" s="2">
        <f t="shared" si="5"/>
        <v>1</v>
      </c>
      <c r="AP80" s="2">
        <f t="shared" si="6"/>
        <v>3.6669999999999998</v>
      </c>
      <c r="AS80" s="2">
        <v>0</v>
      </c>
      <c r="AT80" s="2">
        <v>3.6669999999999998</v>
      </c>
      <c r="AW80" s="97">
        <f t="shared" si="7"/>
        <v>0</v>
      </c>
      <c r="AX80">
        <f t="shared" si="8"/>
        <v>3.6669999999999998</v>
      </c>
    </row>
    <row r="81" spans="2:50">
      <c r="B81" s="39" t="s">
        <v>114</v>
      </c>
      <c r="C81" s="39" t="s">
        <v>115</v>
      </c>
      <c r="D81" s="39">
        <v>38645</v>
      </c>
      <c r="E81" s="35">
        <v>0</v>
      </c>
      <c r="F81" s="35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35">
        <v>0</v>
      </c>
      <c r="N81" s="35">
        <v>0</v>
      </c>
      <c r="O81" s="35">
        <v>0</v>
      </c>
      <c r="P81" s="35">
        <v>0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6">
        <f t="shared" si="2"/>
        <v>0</v>
      </c>
      <c r="AJ81" s="37">
        <f t="shared" si="3"/>
        <v>0</v>
      </c>
      <c r="AK81" s="38">
        <f t="shared" si="4"/>
        <v>0</v>
      </c>
      <c r="AL81" s="71" t="s">
        <v>2115</v>
      </c>
      <c r="AO81" s="2">
        <f t="shared" si="5"/>
        <v>0</v>
      </c>
      <c r="AP81" s="2">
        <f t="shared" si="6"/>
        <v>3</v>
      </c>
      <c r="AS81" s="2">
        <v>0</v>
      </c>
      <c r="AT81" s="2">
        <v>3.6669999999999998</v>
      </c>
      <c r="AW81" s="97">
        <f t="shared" si="7"/>
        <v>0</v>
      </c>
      <c r="AX81">
        <f t="shared" si="8"/>
        <v>3.6669999999999998</v>
      </c>
    </row>
    <row r="82" spans="2:50">
      <c r="B82" s="39" t="s">
        <v>116</v>
      </c>
      <c r="C82" s="39" t="s">
        <v>117</v>
      </c>
      <c r="D82" s="39">
        <v>38645</v>
      </c>
      <c r="E82" s="35">
        <v>0</v>
      </c>
      <c r="F82" s="35">
        <v>0</v>
      </c>
      <c r="G82" s="63">
        <v>1</v>
      </c>
      <c r="H82" s="63">
        <v>0</v>
      </c>
      <c r="I82" s="63">
        <v>1</v>
      </c>
      <c r="J82" s="63">
        <v>0</v>
      </c>
      <c r="K82" s="63">
        <v>1</v>
      </c>
      <c r="L82" s="63">
        <v>0</v>
      </c>
      <c r="M82" s="35">
        <v>0</v>
      </c>
      <c r="N82" s="35">
        <v>0</v>
      </c>
      <c r="O82" s="35">
        <v>1</v>
      </c>
      <c r="P82" s="35">
        <v>0</v>
      </c>
      <c r="Q82" s="35">
        <v>1</v>
      </c>
      <c r="R82" s="35">
        <v>0</v>
      </c>
      <c r="S82" s="35">
        <v>0</v>
      </c>
      <c r="T82" s="35">
        <v>0</v>
      </c>
      <c r="U82" s="35">
        <v>1</v>
      </c>
      <c r="V82" s="35">
        <v>0</v>
      </c>
      <c r="W82" s="35">
        <v>0</v>
      </c>
      <c r="X82" s="35">
        <v>0</v>
      </c>
      <c r="Y82" s="35">
        <v>1</v>
      </c>
      <c r="Z82" s="35">
        <v>0</v>
      </c>
      <c r="AA82" s="35">
        <v>1</v>
      </c>
      <c r="AB82" s="35">
        <v>0</v>
      </c>
      <c r="AC82" s="35">
        <v>0</v>
      </c>
      <c r="AD82" s="35">
        <v>0</v>
      </c>
      <c r="AE82" s="35">
        <v>1</v>
      </c>
      <c r="AF82" s="35">
        <v>0</v>
      </c>
      <c r="AG82" s="35">
        <v>0</v>
      </c>
      <c r="AH82" s="35">
        <v>0</v>
      </c>
      <c r="AI82" s="36">
        <f t="shared" si="2"/>
        <v>9</v>
      </c>
      <c r="AJ82" s="37">
        <f t="shared" si="3"/>
        <v>1</v>
      </c>
      <c r="AK82" s="38">
        <f t="shared" si="4"/>
        <v>9</v>
      </c>
      <c r="AL82" s="71" t="s">
        <v>2123</v>
      </c>
      <c r="AO82" s="2">
        <f t="shared" si="5"/>
        <v>9</v>
      </c>
      <c r="AP82" s="2">
        <f t="shared" si="6"/>
        <v>2.3330000000000002</v>
      </c>
      <c r="AS82" s="2">
        <v>0</v>
      </c>
      <c r="AT82" s="2">
        <v>3.6669999999999998</v>
      </c>
      <c r="AW82" s="97">
        <f t="shared" si="7"/>
        <v>0</v>
      </c>
      <c r="AX82">
        <f t="shared" si="8"/>
        <v>3.6669999999999998</v>
      </c>
    </row>
    <row r="83" spans="2:50">
      <c r="B83" s="39" t="s">
        <v>118</v>
      </c>
      <c r="C83" s="39" t="s">
        <v>119</v>
      </c>
      <c r="D83" s="39">
        <v>38645</v>
      </c>
      <c r="E83" s="35">
        <v>0</v>
      </c>
      <c r="F83" s="35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35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0</v>
      </c>
      <c r="AJ83" s="37">
        <f t="shared" si="3"/>
        <v>0</v>
      </c>
      <c r="AK83" s="38">
        <f t="shared" si="4"/>
        <v>0</v>
      </c>
      <c r="AL83" s="71" t="s">
        <v>2118</v>
      </c>
      <c r="AO83" s="2">
        <f t="shared" si="5"/>
        <v>0</v>
      </c>
      <c r="AP83" s="2">
        <f t="shared" si="6"/>
        <v>1</v>
      </c>
      <c r="AS83" s="2">
        <v>0</v>
      </c>
      <c r="AT83" s="2">
        <v>3.6669999999999998</v>
      </c>
      <c r="AW83" s="97">
        <f t="shared" si="7"/>
        <v>0</v>
      </c>
      <c r="AX83">
        <f t="shared" si="8"/>
        <v>3.6669999999999998</v>
      </c>
    </row>
    <row r="84" spans="2:50">
      <c r="B84" s="39" t="s">
        <v>120</v>
      </c>
      <c r="C84" s="39" t="s">
        <v>121</v>
      </c>
      <c r="D84" s="39">
        <v>38645</v>
      </c>
      <c r="E84" s="35">
        <v>0</v>
      </c>
      <c r="F84" s="35">
        <v>0</v>
      </c>
      <c r="G84" s="63">
        <v>0</v>
      </c>
      <c r="H84" s="63">
        <v>1</v>
      </c>
      <c r="I84" s="63">
        <v>0</v>
      </c>
      <c r="J84" s="63">
        <v>1</v>
      </c>
      <c r="K84" s="63">
        <v>0</v>
      </c>
      <c r="L84" s="63">
        <v>1</v>
      </c>
      <c r="M84" s="35">
        <v>0</v>
      </c>
      <c r="N84" s="35">
        <v>0</v>
      </c>
      <c r="O84" s="35">
        <v>0</v>
      </c>
      <c r="P84" s="35">
        <v>1</v>
      </c>
      <c r="Q84" s="35">
        <v>0</v>
      </c>
      <c r="R84" s="35">
        <v>1</v>
      </c>
      <c r="S84" s="35">
        <v>0</v>
      </c>
      <c r="T84" s="35">
        <v>0</v>
      </c>
      <c r="U84" s="35">
        <v>0</v>
      </c>
      <c r="V84" s="35">
        <v>1</v>
      </c>
      <c r="W84" s="35">
        <v>1</v>
      </c>
      <c r="X84" s="35">
        <v>0</v>
      </c>
      <c r="Y84" s="35">
        <v>0</v>
      </c>
      <c r="Z84" s="35">
        <v>1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1</v>
      </c>
      <c r="AG84" s="35">
        <v>1</v>
      </c>
      <c r="AH84" s="35">
        <v>0</v>
      </c>
      <c r="AI84" s="36">
        <f t="shared" si="2"/>
        <v>10</v>
      </c>
      <c r="AJ84" s="37">
        <f t="shared" si="3"/>
        <v>1</v>
      </c>
      <c r="AK84" s="38">
        <f t="shared" si="4"/>
        <v>10</v>
      </c>
      <c r="AL84" s="71" t="s">
        <v>2117</v>
      </c>
      <c r="AO84" s="2">
        <f t="shared" si="5"/>
        <v>10</v>
      </c>
      <c r="AP84" s="2">
        <f t="shared" si="6"/>
        <v>4</v>
      </c>
      <c r="AS84" s="2">
        <v>0</v>
      </c>
      <c r="AT84" s="2">
        <v>3.6669999999999998</v>
      </c>
      <c r="AW84" s="97">
        <f t="shared" si="7"/>
        <v>0</v>
      </c>
      <c r="AX84">
        <f t="shared" si="8"/>
        <v>3.6669999999999998</v>
      </c>
    </row>
    <row r="85" spans="2:50">
      <c r="B85" s="39" t="s">
        <v>122</v>
      </c>
      <c r="C85" s="39" t="s">
        <v>123</v>
      </c>
      <c r="D85" s="39">
        <v>38645</v>
      </c>
      <c r="E85" s="35">
        <v>0</v>
      </c>
      <c r="F85" s="35">
        <v>0</v>
      </c>
      <c r="G85" s="63">
        <v>1</v>
      </c>
      <c r="H85" s="63">
        <v>0</v>
      </c>
      <c r="I85" s="63">
        <v>0</v>
      </c>
      <c r="J85" s="63">
        <v>0</v>
      </c>
      <c r="K85" s="63">
        <v>1</v>
      </c>
      <c r="L85" s="63">
        <v>0</v>
      </c>
      <c r="M85" s="35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2</v>
      </c>
      <c r="AJ85" s="37">
        <f t="shared" si="3"/>
        <v>1</v>
      </c>
      <c r="AK85" s="38">
        <f t="shared" si="4"/>
        <v>2</v>
      </c>
      <c r="AL85" s="71" t="s">
        <v>2120</v>
      </c>
      <c r="AO85" s="2">
        <f t="shared" si="5"/>
        <v>2</v>
      </c>
      <c r="AP85" s="2">
        <f t="shared" si="6"/>
        <v>3.6669999999999998</v>
      </c>
      <c r="AS85" s="2">
        <v>0</v>
      </c>
      <c r="AT85" s="2">
        <v>3.6669999999999998</v>
      </c>
      <c r="AW85" s="97">
        <f t="shared" si="7"/>
        <v>0</v>
      </c>
      <c r="AX85">
        <f t="shared" si="8"/>
        <v>3.6669999999999998</v>
      </c>
    </row>
    <row r="86" spans="2:50">
      <c r="B86" s="39" t="s">
        <v>124</v>
      </c>
      <c r="C86" s="39" t="s">
        <v>125</v>
      </c>
      <c r="D86" s="39">
        <v>38645</v>
      </c>
      <c r="E86" s="35">
        <v>0</v>
      </c>
      <c r="F86" s="35">
        <v>0</v>
      </c>
      <c r="G86" s="63">
        <v>0</v>
      </c>
      <c r="H86" s="63">
        <v>0</v>
      </c>
      <c r="I86" s="63">
        <v>0</v>
      </c>
      <c r="J86" s="63">
        <v>0</v>
      </c>
      <c r="K86" s="63">
        <v>0</v>
      </c>
      <c r="L86" s="63">
        <v>0</v>
      </c>
      <c r="M86" s="35">
        <v>0</v>
      </c>
      <c r="N86" s="35">
        <v>0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0</v>
      </c>
      <c r="AA86" s="35">
        <v>0</v>
      </c>
      <c r="AB86" s="35">
        <v>0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6">
        <f t="shared" si="2"/>
        <v>0</v>
      </c>
      <c r="AJ86" s="37">
        <f t="shared" si="3"/>
        <v>0</v>
      </c>
      <c r="AK86" s="38">
        <f t="shared" si="4"/>
        <v>0</v>
      </c>
      <c r="AL86" s="71" t="s">
        <v>2117</v>
      </c>
      <c r="AO86" s="2">
        <f t="shared" si="5"/>
        <v>0</v>
      </c>
      <c r="AP86" s="2">
        <f t="shared" si="6"/>
        <v>4</v>
      </c>
      <c r="AS86" s="2">
        <v>0</v>
      </c>
      <c r="AT86" s="2">
        <v>3.6669999999999998</v>
      </c>
      <c r="AW86" s="97">
        <f t="shared" si="7"/>
        <v>0</v>
      </c>
      <c r="AX86">
        <f t="shared" si="8"/>
        <v>3.6669999999999998</v>
      </c>
    </row>
    <row r="87" spans="2:50">
      <c r="B87" s="39" t="s">
        <v>126</v>
      </c>
      <c r="C87" s="39" t="s">
        <v>127</v>
      </c>
      <c r="D87" s="39">
        <v>38645</v>
      </c>
      <c r="E87" s="35">
        <v>0</v>
      </c>
      <c r="F87" s="35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35">
        <v>0</v>
      </c>
      <c r="N87" s="35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6">
        <f t="shared" si="2"/>
        <v>0</v>
      </c>
      <c r="AJ87" s="37">
        <f t="shared" si="3"/>
        <v>0</v>
      </c>
      <c r="AK87" s="38">
        <f t="shared" si="4"/>
        <v>0</v>
      </c>
      <c r="AL87" s="71" t="s">
        <v>2125</v>
      </c>
      <c r="AO87" s="2">
        <f t="shared" si="5"/>
        <v>0</v>
      </c>
      <c r="AP87" s="2">
        <f t="shared" si="6"/>
        <v>1.333</v>
      </c>
      <c r="AS87" s="2">
        <v>0</v>
      </c>
      <c r="AT87" s="2">
        <v>3.6669999999999998</v>
      </c>
      <c r="AW87" s="97">
        <f t="shared" si="7"/>
        <v>0</v>
      </c>
      <c r="AX87">
        <f t="shared" si="8"/>
        <v>3.6669999999999998</v>
      </c>
    </row>
    <row r="88" spans="2:50">
      <c r="B88" s="39" t="s">
        <v>128</v>
      </c>
      <c r="C88" s="39" t="s">
        <v>129</v>
      </c>
      <c r="D88" s="39">
        <v>38645</v>
      </c>
      <c r="E88" s="35">
        <v>0</v>
      </c>
      <c r="F88" s="35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35">
        <v>0</v>
      </c>
      <c r="N88" s="35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6">
        <f t="shared" si="2"/>
        <v>0</v>
      </c>
      <c r="AJ88" s="37">
        <f t="shared" si="3"/>
        <v>0</v>
      </c>
      <c r="AK88" s="38">
        <f t="shared" si="4"/>
        <v>0</v>
      </c>
      <c r="AL88" s="71" t="s">
        <v>2115</v>
      </c>
      <c r="AO88" s="2">
        <f t="shared" si="5"/>
        <v>0</v>
      </c>
      <c r="AP88" s="2">
        <f t="shared" si="6"/>
        <v>3</v>
      </c>
      <c r="AS88" s="2">
        <v>0</v>
      </c>
      <c r="AT88" s="2">
        <v>3.6669999999999998</v>
      </c>
      <c r="AW88" s="97">
        <f t="shared" si="7"/>
        <v>0</v>
      </c>
      <c r="AX88">
        <f t="shared" si="8"/>
        <v>3.6669999999999998</v>
      </c>
    </row>
    <row r="89" spans="2:50">
      <c r="B89" s="39" t="s">
        <v>130</v>
      </c>
      <c r="C89" s="39" t="s">
        <v>131</v>
      </c>
      <c r="D89" s="39">
        <v>38645</v>
      </c>
      <c r="E89" s="35">
        <v>0</v>
      </c>
      <c r="F89" s="35">
        <v>0</v>
      </c>
      <c r="G89" s="63">
        <v>1</v>
      </c>
      <c r="H89" s="63">
        <v>0</v>
      </c>
      <c r="I89" s="63">
        <v>1</v>
      </c>
      <c r="J89" s="63">
        <v>0</v>
      </c>
      <c r="K89" s="63">
        <v>0</v>
      </c>
      <c r="L89" s="63">
        <v>0</v>
      </c>
      <c r="M89" s="35">
        <v>0</v>
      </c>
      <c r="N89" s="35">
        <v>0</v>
      </c>
      <c r="O89" s="35">
        <v>0</v>
      </c>
      <c r="P89" s="35">
        <v>0</v>
      </c>
      <c r="Q89" s="35">
        <v>1</v>
      </c>
      <c r="R89" s="35">
        <v>0</v>
      </c>
      <c r="S89" s="35">
        <v>0</v>
      </c>
      <c r="T89" s="35">
        <v>0</v>
      </c>
      <c r="U89" s="35">
        <v>1</v>
      </c>
      <c r="V89" s="35">
        <v>0</v>
      </c>
      <c r="W89" s="35">
        <v>0</v>
      </c>
      <c r="X89" s="35">
        <v>1</v>
      </c>
      <c r="Y89" s="35">
        <v>0</v>
      </c>
      <c r="Z89" s="35">
        <v>0</v>
      </c>
      <c r="AA89" s="35">
        <v>1</v>
      </c>
      <c r="AB89" s="35">
        <v>0</v>
      </c>
      <c r="AC89" s="35">
        <v>0</v>
      </c>
      <c r="AD89" s="35">
        <v>0</v>
      </c>
      <c r="AE89" s="35">
        <v>1</v>
      </c>
      <c r="AF89" s="35">
        <v>0</v>
      </c>
      <c r="AG89" s="35">
        <v>0</v>
      </c>
      <c r="AH89" s="35">
        <v>0</v>
      </c>
      <c r="AI89" s="36">
        <f t="shared" ref="AI89:AI152" si="9">SUM(E89:AH89)</f>
        <v>7</v>
      </c>
      <c r="AJ89" s="37">
        <f t="shared" ref="AJ89:AJ152" si="10">IF(AI89=0,0,1)</f>
        <v>1</v>
      </c>
      <c r="AK89" s="38">
        <f t="shared" ref="AK89:AK152" si="11">SUMPRODUCT($E$20:$AH$20,E89:AH89)</f>
        <v>7</v>
      </c>
      <c r="AL89" s="71" t="s">
        <v>2115</v>
      </c>
      <c r="AO89" s="2">
        <f t="shared" ref="AO89:AO152" si="12">AI89</f>
        <v>7</v>
      </c>
      <c r="AP89" s="2">
        <f t="shared" ref="AP89:AP152" si="13">VLOOKUP(AL89,$AN$3:$AO$18,2,FALSE)</f>
        <v>3</v>
      </c>
      <c r="AS89" s="2">
        <v>0</v>
      </c>
      <c r="AT89" s="2">
        <v>3.6669999999999998</v>
      </c>
      <c r="AW89" s="97">
        <f t="shared" ref="AW89:AW152" si="14">AS89/11</f>
        <v>0</v>
      </c>
      <c r="AX89">
        <f t="shared" ref="AX89:AX152" si="15">AT89</f>
        <v>3.6669999999999998</v>
      </c>
    </row>
    <row r="90" spans="2:50">
      <c r="B90" s="39" t="s">
        <v>1709</v>
      </c>
      <c r="C90" s="39" t="s">
        <v>1710</v>
      </c>
      <c r="D90" s="39">
        <v>38645</v>
      </c>
      <c r="E90" s="35">
        <v>0</v>
      </c>
      <c r="F90" s="35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0</v>
      </c>
      <c r="U90" s="35">
        <v>0</v>
      </c>
      <c r="V90" s="35">
        <v>0</v>
      </c>
      <c r="W90" s="35">
        <v>0</v>
      </c>
      <c r="X90" s="35">
        <v>0</v>
      </c>
      <c r="Y90" s="35">
        <v>0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6">
        <f t="shared" si="9"/>
        <v>0</v>
      </c>
      <c r="AJ90" s="37">
        <f t="shared" si="10"/>
        <v>0</v>
      </c>
      <c r="AK90" s="38">
        <f t="shared" si="11"/>
        <v>0</v>
      </c>
      <c r="AL90" s="71" t="s">
        <v>2117</v>
      </c>
      <c r="AO90" s="2">
        <f t="shared" si="12"/>
        <v>0</v>
      </c>
      <c r="AP90" s="2">
        <f t="shared" si="13"/>
        <v>4</v>
      </c>
      <c r="AS90" s="2">
        <v>0</v>
      </c>
      <c r="AT90" s="2">
        <v>3.6669999999999998</v>
      </c>
      <c r="AW90" s="97">
        <f t="shared" si="14"/>
        <v>0</v>
      </c>
      <c r="AX90">
        <f t="shared" si="15"/>
        <v>3.6669999999999998</v>
      </c>
    </row>
    <row r="91" spans="2:50">
      <c r="B91" s="39" t="s">
        <v>132</v>
      </c>
      <c r="C91" s="39" t="s">
        <v>133</v>
      </c>
      <c r="D91" s="39">
        <v>38645</v>
      </c>
      <c r="E91" s="35">
        <v>0</v>
      </c>
      <c r="F91" s="35">
        <v>0</v>
      </c>
      <c r="G91" s="63">
        <v>0</v>
      </c>
      <c r="H91" s="63">
        <v>1</v>
      </c>
      <c r="I91" s="63">
        <v>0</v>
      </c>
      <c r="J91" s="63">
        <v>0</v>
      </c>
      <c r="K91" s="63">
        <v>0</v>
      </c>
      <c r="L91" s="63">
        <v>1</v>
      </c>
      <c r="M91" s="35">
        <v>0</v>
      </c>
      <c r="N91" s="35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1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6">
        <f t="shared" si="9"/>
        <v>3</v>
      </c>
      <c r="AJ91" s="37">
        <f t="shared" si="10"/>
        <v>1</v>
      </c>
      <c r="AK91" s="38">
        <f t="shared" si="11"/>
        <v>3</v>
      </c>
      <c r="AL91" s="71" t="s">
        <v>2115</v>
      </c>
      <c r="AO91" s="2">
        <f t="shared" si="12"/>
        <v>3</v>
      </c>
      <c r="AP91" s="2">
        <f t="shared" si="13"/>
        <v>3</v>
      </c>
      <c r="AS91" s="2">
        <v>0</v>
      </c>
      <c r="AT91" s="2">
        <v>4</v>
      </c>
      <c r="AW91" s="97">
        <f t="shared" si="14"/>
        <v>0</v>
      </c>
      <c r="AX91">
        <f t="shared" si="15"/>
        <v>4</v>
      </c>
    </row>
    <row r="92" spans="2:50">
      <c r="B92" s="39" t="s">
        <v>134</v>
      </c>
      <c r="C92" s="39" t="s">
        <v>135</v>
      </c>
      <c r="D92" s="39">
        <v>38645</v>
      </c>
      <c r="E92" s="35">
        <v>0</v>
      </c>
      <c r="F92" s="35">
        <v>0</v>
      </c>
      <c r="G92" s="63">
        <v>1</v>
      </c>
      <c r="H92" s="63">
        <v>0</v>
      </c>
      <c r="I92" s="63">
        <v>0</v>
      </c>
      <c r="J92" s="63">
        <v>1</v>
      </c>
      <c r="K92" s="63">
        <v>0</v>
      </c>
      <c r="L92" s="63">
        <v>0</v>
      </c>
      <c r="M92" s="35">
        <v>0</v>
      </c>
      <c r="N92" s="35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1</v>
      </c>
      <c r="AI92" s="36">
        <f t="shared" si="9"/>
        <v>3</v>
      </c>
      <c r="AJ92" s="37">
        <f t="shared" si="10"/>
        <v>1</v>
      </c>
      <c r="AK92" s="38">
        <f t="shared" si="11"/>
        <v>3</v>
      </c>
      <c r="AL92" s="71" t="s">
        <v>2115</v>
      </c>
      <c r="AO92" s="2">
        <f t="shared" si="12"/>
        <v>3</v>
      </c>
      <c r="AP92" s="2">
        <f t="shared" si="13"/>
        <v>3</v>
      </c>
      <c r="AS92" s="2">
        <v>0</v>
      </c>
      <c r="AT92" s="2">
        <v>4</v>
      </c>
      <c r="AW92" s="97">
        <f t="shared" si="14"/>
        <v>0</v>
      </c>
      <c r="AX92">
        <f t="shared" si="15"/>
        <v>4</v>
      </c>
    </row>
    <row r="93" spans="2:50">
      <c r="B93" s="39" t="s">
        <v>1711</v>
      </c>
      <c r="C93" s="39" t="s">
        <v>1712</v>
      </c>
      <c r="D93" s="39">
        <v>38645</v>
      </c>
      <c r="E93" s="35">
        <v>0</v>
      </c>
      <c r="F93" s="35">
        <v>0</v>
      </c>
      <c r="G93" s="63">
        <v>0</v>
      </c>
      <c r="H93" s="63">
        <v>0</v>
      </c>
      <c r="I93" s="63">
        <v>0</v>
      </c>
      <c r="J93" s="63">
        <v>0</v>
      </c>
      <c r="K93" s="63">
        <v>0</v>
      </c>
      <c r="L93" s="63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6">
        <f t="shared" si="9"/>
        <v>0</v>
      </c>
      <c r="AJ93" s="37">
        <f t="shared" si="10"/>
        <v>0</v>
      </c>
      <c r="AK93" s="38">
        <f t="shared" si="11"/>
        <v>0</v>
      </c>
      <c r="AL93" s="71" t="s">
        <v>2126</v>
      </c>
      <c r="AO93" s="2">
        <f t="shared" si="12"/>
        <v>0</v>
      </c>
      <c r="AP93" s="2">
        <f t="shared" si="13"/>
        <v>0.66700000000000004</v>
      </c>
      <c r="AS93" s="2">
        <v>0</v>
      </c>
      <c r="AT93" s="2">
        <v>4</v>
      </c>
      <c r="AW93" s="97">
        <f t="shared" si="14"/>
        <v>0</v>
      </c>
      <c r="AX93">
        <f t="shared" si="15"/>
        <v>4</v>
      </c>
    </row>
    <row r="94" spans="2:50">
      <c r="B94" s="39" t="s">
        <v>136</v>
      </c>
      <c r="C94" s="39" t="s">
        <v>137</v>
      </c>
      <c r="D94" s="39">
        <v>38645</v>
      </c>
      <c r="E94" s="35">
        <v>0</v>
      </c>
      <c r="F94" s="35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35">
        <v>0</v>
      </c>
      <c r="N94" s="35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6">
        <f t="shared" si="9"/>
        <v>0</v>
      </c>
      <c r="AJ94" s="37">
        <f t="shared" si="10"/>
        <v>0</v>
      </c>
      <c r="AK94" s="38">
        <f t="shared" si="11"/>
        <v>0</v>
      </c>
      <c r="AL94" s="71" t="s">
        <v>2125</v>
      </c>
      <c r="AO94" s="2">
        <f t="shared" si="12"/>
        <v>0</v>
      </c>
      <c r="AP94" s="2">
        <f t="shared" si="13"/>
        <v>1.333</v>
      </c>
      <c r="AS94" s="2">
        <v>0</v>
      </c>
      <c r="AT94" s="2">
        <v>4</v>
      </c>
      <c r="AW94" s="97">
        <f t="shared" si="14"/>
        <v>0</v>
      </c>
      <c r="AX94">
        <f t="shared" si="15"/>
        <v>4</v>
      </c>
    </row>
    <row r="95" spans="2:50">
      <c r="B95" s="39" t="s">
        <v>138</v>
      </c>
      <c r="C95" s="39" t="s">
        <v>139</v>
      </c>
      <c r="D95" s="39">
        <v>38645</v>
      </c>
      <c r="E95" s="35">
        <v>0</v>
      </c>
      <c r="F95" s="35">
        <v>0</v>
      </c>
      <c r="G95" s="63">
        <v>0</v>
      </c>
      <c r="H95" s="63">
        <v>0</v>
      </c>
      <c r="I95" s="63">
        <v>1</v>
      </c>
      <c r="J95" s="63">
        <v>0</v>
      </c>
      <c r="K95" s="63">
        <v>0</v>
      </c>
      <c r="L95" s="63">
        <v>0</v>
      </c>
      <c r="M95" s="35">
        <v>0</v>
      </c>
      <c r="N95" s="35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0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6">
        <f t="shared" si="9"/>
        <v>1</v>
      </c>
      <c r="AJ95" s="37">
        <f t="shared" si="10"/>
        <v>1</v>
      </c>
      <c r="AK95" s="38">
        <f t="shared" si="11"/>
        <v>1</v>
      </c>
      <c r="AL95" s="71" t="s">
        <v>2127</v>
      </c>
      <c r="AO95" s="2">
        <f t="shared" si="12"/>
        <v>1</v>
      </c>
      <c r="AP95" s="2">
        <f t="shared" si="13"/>
        <v>1.667</v>
      </c>
      <c r="AS95" s="2">
        <v>0</v>
      </c>
      <c r="AT95" s="2">
        <v>4</v>
      </c>
      <c r="AW95" s="97">
        <f t="shared" si="14"/>
        <v>0</v>
      </c>
      <c r="AX95">
        <f t="shared" si="15"/>
        <v>4</v>
      </c>
    </row>
    <row r="96" spans="2:50">
      <c r="B96" s="39" t="s">
        <v>140</v>
      </c>
      <c r="C96" s="39" t="s">
        <v>141</v>
      </c>
      <c r="D96" s="39">
        <v>38645</v>
      </c>
      <c r="E96" s="35">
        <v>0</v>
      </c>
      <c r="F96" s="35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6">
        <f t="shared" si="9"/>
        <v>0</v>
      </c>
      <c r="AJ96" s="37">
        <f t="shared" si="10"/>
        <v>0</v>
      </c>
      <c r="AK96" s="38">
        <f t="shared" si="11"/>
        <v>0</v>
      </c>
      <c r="AL96" s="71" t="s">
        <v>2113</v>
      </c>
      <c r="AO96" s="2">
        <f t="shared" si="12"/>
        <v>0</v>
      </c>
      <c r="AP96" s="2" t="str">
        <f t="shared" si="13"/>
        <v>QQQ</v>
      </c>
      <c r="AS96" s="2">
        <v>0</v>
      </c>
      <c r="AT96" s="2">
        <v>4</v>
      </c>
      <c r="AW96" s="97">
        <f t="shared" si="14"/>
        <v>0</v>
      </c>
      <c r="AX96">
        <f t="shared" si="15"/>
        <v>4</v>
      </c>
    </row>
    <row r="97" spans="2:50">
      <c r="B97" s="39" t="s">
        <v>142</v>
      </c>
      <c r="C97" s="39" t="s">
        <v>143</v>
      </c>
      <c r="D97" s="39">
        <v>38645</v>
      </c>
      <c r="E97" s="35">
        <v>0</v>
      </c>
      <c r="F97" s="35">
        <v>0</v>
      </c>
      <c r="G97" s="63">
        <v>0</v>
      </c>
      <c r="H97" s="63">
        <v>0</v>
      </c>
      <c r="I97" s="63">
        <v>0</v>
      </c>
      <c r="J97" s="63">
        <v>0</v>
      </c>
      <c r="K97" s="63">
        <v>1</v>
      </c>
      <c r="L97" s="63">
        <v>0</v>
      </c>
      <c r="M97" s="35">
        <v>0</v>
      </c>
      <c r="N97" s="35">
        <v>0</v>
      </c>
      <c r="O97" s="35">
        <v>1</v>
      </c>
      <c r="P97" s="35">
        <v>0</v>
      </c>
      <c r="Q97" s="35">
        <v>1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1</v>
      </c>
      <c r="Y97" s="35">
        <v>1</v>
      </c>
      <c r="Z97" s="35">
        <v>0</v>
      </c>
      <c r="AA97" s="35">
        <v>1</v>
      </c>
      <c r="AB97" s="35">
        <v>0</v>
      </c>
      <c r="AC97" s="35">
        <v>0</v>
      </c>
      <c r="AD97" s="35">
        <v>0</v>
      </c>
      <c r="AE97" s="35">
        <v>1</v>
      </c>
      <c r="AF97" s="35">
        <v>0</v>
      </c>
      <c r="AG97" s="35">
        <v>0</v>
      </c>
      <c r="AH97" s="35">
        <v>1</v>
      </c>
      <c r="AI97" s="36">
        <f t="shared" si="9"/>
        <v>8</v>
      </c>
      <c r="AJ97" s="37">
        <f t="shared" si="10"/>
        <v>1</v>
      </c>
      <c r="AK97" s="38">
        <f t="shared" si="11"/>
        <v>8</v>
      </c>
      <c r="AL97" s="71" t="s">
        <v>2114</v>
      </c>
      <c r="AO97" s="2">
        <f t="shared" si="12"/>
        <v>8</v>
      </c>
      <c r="AP97" s="2">
        <f t="shared" si="13"/>
        <v>3.3330000000000002</v>
      </c>
      <c r="AS97" s="2">
        <v>0</v>
      </c>
      <c r="AT97" s="2">
        <v>4</v>
      </c>
      <c r="AW97" s="97">
        <f t="shared" si="14"/>
        <v>0</v>
      </c>
      <c r="AX97">
        <f t="shared" si="15"/>
        <v>4</v>
      </c>
    </row>
    <row r="98" spans="2:50">
      <c r="B98" s="39" t="s">
        <v>144</v>
      </c>
      <c r="C98" s="39" t="s">
        <v>145</v>
      </c>
      <c r="D98" s="39">
        <v>38645</v>
      </c>
      <c r="E98" s="35">
        <v>0</v>
      </c>
      <c r="F98" s="35">
        <v>0</v>
      </c>
      <c r="G98" s="63">
        <v>0</v>
      </c>
      <c r="H98" s="63">
        <v>0</v>
      </c>
      <c r="I98" s="63">
        <v>0</v>
      </c>
      <c r="J98" s="63">
        <v>0</v>
      </c>
      <c r="K98" s="63">
        <v>1</v>
      </c>
      <c r="L98" s="63">
        <v>0</v>
      </c>
      <c r="M98" s="35">
        <v>0</v>
      </c>
      <c r="N98" s="35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1</v>
      </c>
      <c r="X98" s="35">
        <v>0</v>
      </c>
      <c r="Y98" s="35">
        <v>0</v>
      </c>
      <c r="Z98" s="35">
        <v>0</v>
      </c>
      <c r="AA98" s="35">
        <v>0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1</v>
      </c>
      <c r="AH98" s="35">
        <v>0</v>
      </c>
      <c r="AI98" s="36">
        <f t="shared" si="9"/>
        <v>3</v>
      </c>
      <c r="AJ98" s="37">
        <f t="shared" si="10"/>
        <v>1</v>
      </c>
      <c r="AK98" s="38">
        <f t="shared" si="11"/>
        <v>3</v>
      </c>
      <c r="AL98" s="71" t="s">
        <v>2115</v>
      </c>
      <c r="AO98" s="2">
        <f t="shared" si="12"/>
        <v>3</v>
      </c>
      <c r="AP98" s="2">
        <f t="shared" si="13"/>
        <v>3</v>
      </c>
      <c r="AS98" s="2">
        <v>0</v>
      </c>
      <c r="AT98" s="2">
        <v>4</v>
      </c>
      <c r="AW98" s="97">
        <f t="shared" si="14"/>
        <v>0</v>
      </c>
      <c r="AX98">
        <f t="shared" si="15"/>
        <v>4</v>
      </c>
    </row>
    <row r="99" spans="2:50">
      <c r="B99" s="39" t="s">
        <v>146</v>
      </c>
      <c r="C99" s="39" t="s">
        <v>147</v>
      </c>
      <c r="D99" s="39">
        <v>38645</v>
      </c>
      <c r="E99" s="35">
        <v>0</v>
      </c>
      <c r="F99" s="35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6">
        <f t="shared" si="9"/>
        <v>0</v>
      </c>
      <c r="AJ99" s="37">
        <f t="shared" si="10"/>
        <v>0</v>
      </c>
      <c r="AK99" s="38">
        <f t="shared" si="11"/>
        <v>0</v>
      </c>
      <c r="AL99" s="71" t="s">
        <v>2113</v>
      </c>
      <c r="AO99" s="2">
        <f t="shared" si="12"/>
        <v>0</v>
      </c>
      <c r="AP99" s="2" t="str">
        <f t="shared" si="13"/>
        <v>QQQ</v>
      </c>
      <c r="AS99" s="2">
        <v>0</v>
      </c>
      <c r="AT99" s="2">
        <v>4</v>
      </c>
      <c r="AW99" s="97">
        <f t="shared" si="14"/>
        <v>0</v>
      </c>
      <c r="AX99">
        <f t="shared" si="15"/>
        <v>4</v>
      </c>
    </row>
    <row r="100" spans="2:50">
      <c r="B100" s="39" t="s">
        <v>148</v>
      </c>
      <c r="C100" s="39" t="s">
        <v>149</v>
      </c>
      <c r="D100" s="39">
        <v>38645</v>
      </c>
      <c r="E100" s="35">
        <v>0</v>
      </c>
      <c r="F100" s="35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35">
        <v>0</v>
      </c>
      <c r="N100" s="35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6">
        <f t="shared" si="9"/>
        <v>0</v>
      </c>
      <c r="AJ100" s="37">
        <f t="shared" si="10"/>
        <v>0</v>
      </c>
      <c r="AK100" s="38">
        <f t="shared" si="11"/>
        <v>0</v>
      </c>
      <c r="AL100" s="71" t="s">
        <v>2115</v>
      </c>
      <c r="AO100" s="2">
        <f t="shared" si="12"/>
        <v>0</v>
      </c>
      <c r="AP100" s="2">
        <f t="shared" si="13"/>
        <v>3</v>
      </c>
      <c r="AS100" s="2">
        <v>1</v>
      </c>
      <c r="AT100" s="2">
        <v>1.667</v>
      </c>
      <c r="AW100" s="97">
        <f t="shared" si="14"/>
        <v>9.0909090909090912E-2</v>
      </c>
      <c r="AX100">
        <f t="shared" si="15"/>
        <v>1.667</v>
      </c>
    </row>
    <row r="101" spans="2:50">
      <c r="B101" s="39" t="s">
        <v>150</v>
      </c>
      <c r="C101" s="39" t="s">
        <v>151</v>
      </c>
      <c r="D101" s="39">
        <v>38645</v>
      </c>
      <c r="E101" s="35">
        <v>0</v>
      </c>
      <c r="F101" s="35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6">
        <f t="shared" si="9"/>
        <v>0</v>
      </c>
      <c r="AJ101" s="37">
        <f t="shared" si="10"/>
        <v>0</v>
      </c>
      <c r="AK101" s="38">
        <f t="shared" si="11"/>
        <v>0</v>
      </c>
      <c r="AL101" s="71" t="s">
        <v>2113</v>
      </c>
      <c r="AO101" s="2">
        <f t="shared" si="12"/>
        <v>0</v>
      </c>
      <c r="AP101" s="2" t="str">
        <f t="shared" si="13"/>
        <v>QQQ</v>
      </c>
      <c r="AS101" s="2">
        <v>1</v>
      </c>
      <c r="AT101" s="2">
        <v>1.667</v>
      </c>
      <c r="AW101" s="97">
        <f t="shared" si="14"/>
        <v>9.0909090909090912E-2</v>
      </c>
      <c r="AX101">
        <f t="shared" si="15"/>
        <v>1.667</v>
      </c>
    </row>
    <row r="102" spans="2:50">
      <c r="B102" s="39" t="s">
        <v>152</v>
      </c>
      <c r="C102" s="39" t="s">
        <v>153</v>
      </c>
      <c r="D102" s="39">
        <v>38645</v>
      </c>
      <c r="E102" s="35">
        <v>0</v>
      </c>
      <c r="F102" s="35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35">
        <v>0</v>
      </c>
      <c r="N102" s="35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1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1</v>
      </c>
      <c r="AH102" s="35">
        <v>0</v>
      </c>
      <c r="AI102" s="36">
        <f t="shared" si="9"/>
        <v>2</v>
      </c>
      <c r="AJ102" s="37">
        <f t="shared" si="10"/>
        <v>1</v>
      </c>
      <c r="AK102" s="38">
        <f t="shared" si="11"/>
        <v>2</v>
      </c>
      <c r="AL102" s="71" t="s">
        <v>2116</v>
      </c>
      <c r="AO102" s="2">
        <f t="shared" si="12"/>
        <v>2</v>
      </c>
      <c r="AP102" s="2">
        <f t="shared" si="13"/>
        <v>2.6669999999999998</v>
      </c>
      <c r="AS102" s="2">
        <v>1</v>
      </c>
      <c r="AT102" s="2">
        <v>1.667</v>
      </c>
      <c r="AW102" s="97">
        <f t="shared" si="14"/>
        <v>9.0909090909090912E-2</v>
      </c>
      <c r="AX102">
        <f t="shared" si="15"/>
        <v>1.667</v>
      </c>
    </row>
    <row r="103" spans="2:50">
      <c r="B103" s="39" t="s">
        <v>154</v>
      </c>
      <c r="C103" s="39" t="s">
        <v>155</v>
      </c>
      <c r="D103" s="39">
        <v>38645</v>
      </c>
      <c r="E103" s="35">
        <v>0</v>
      </c>
      <c r="F103" s="35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35">
        <v>0</v>
      </c>
      <c r="N103" s="35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6">
        <f t="shared" si="9"/>
        <v>0</v>
      </c>
      <c r="AJ103" s="37">
        <f t="shared" si="10"/>
        <v>0</v>
      </c>
      <c r="AK103" s="38">
        <f t="shared" si="11"/>
        <v>0</v>
      </c>
      <c r="AL103" s="71" t="s">
        <v>2120</v>
      </c>
      <c r="AO103" s="2">
        <f t="shared" si="12"/>
        <v>0</v>
      </c>
      <c r="AP103" s="2">
        <f t="shared" si="13"/>
        <v>3.6669999999999998</v>
      </c>
      <c r="AS103" s="2">
        <v>1</v>
      </c>
      <c r="AT103" s="2">
        <v>2</v>
      </c>
      <c r="AW103" s="97">
        <f t="shared" si="14"/>
        <v>9.0909090909090912E-2</v>
      </c>
      <c r="AX103">
        <f t="shared" si="15"/>
        <v>2</v>
      </c>
    </row>
    <row r="104" spans="2:50">
      <c r="B104" s="39" t="s">
        <v>156</v>
      </c>
      <c r="C104" s="39" t="s">
        <v>157</v>
      </c>
      <c r="D104" s="39">
        <v>38645</v>
      </c>
      <c r="E104" s="35">
        <v>0</v>
      </c>
      <c r="F104" s="35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35">
        <v>0</v>
      </c>
      <c r="N104" s="35">
        <v>0</v>
      </c>
      <c r="O104" s="35">
        <v>1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1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1</v>
      </c>
      <c r="AB104" s="35">
        <v>0</v>
      </c>
      <c r="AC104" s="35">
        <v>0</v>
      </c>
      <c r="AD104" s="35">
        <v>0</v>
      </c>
      <c r="AE104" s="35">
        <v>1</v>
      </c>
      <c r="AF104" s="35">
        <v>0</v>
      </c>
      <c r="AG104" s="35">
        <v>0</v>
      </c>
      <c r="AH104" s="35">
        <v>0</v>
      </c>
      <c r="AI104" s="36">
        <f t="shared" si="9"/>
        <v>4</v>
      </c>
      <c r="AJ104" s="37">
        <f t="shared" si="10"/>
        <v>1</v>
      </c>
      <c r="AK104" s="38">
        <f t="shared" si="11"/>
        <v>4</v>
      </c>
      <c r="AL104" s="71" t="s">
        <v>2120</v>
      </c>
      <c r="AO104" s="2">
        <f t="shared" si="12"/>
        <v>4</v>
      </c>
      <c r="AP104" s="2">
        <f t="shared" si="13"/>
        <v>3.6669999999999998</v>
      </c>
      <c r="AS104" s="2">
        <v>1</v>
      </c>
      <c r="AT104" s="2">
        <v>2</v>
      </c>
      <c r="AW104" s="97">
        <f t="shared" si="14"/>
        <v>9.0909090909090912E-2</v>
      </c>
      <c r="AX104">
        <f t="shared" si="15"/>
        <v>2</v>
      </c>
    </row>
    <row r="105" spans="2:50">
      <c r="B105" s="39" t="s">
        <v>158</v>
      </c>
      <c r="C105" s="39" t="s">
        <v>159</v>
      </c>
      <c r="D105" s="39">
        <v>38645</v>
      </c>
      <c r="E105" s="35">
        <v>0</v>
      </c>
      <c r="F105" s="35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35">
        <v>0</v>
      </c>
      <c r="N105" s="35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0</v>
      </c>
      <c r="Y105" s="35">
        <v>0</v>
      </c>
      <c r="Z105" s="35">
        <v>0</v>
      </c>
      <c r="AA105" s="35">
        <v>0</v>
      </c>
      <c r="AB105" s="35">
        <v>0</v>
      </c>
      <c r="AC105" s="35">
        <v>0</v>
      </c>
      <c r="AD105" s="35">
        <v>0</v>
      </c>
      <c r="AE105" s="35">
        <v>0</v>
      </c>
      <c r="AF105" s="35">
        <v>0</v>
      </c>
      <c r="AG105" s="35">
        <v>0</v>
      </c>
      <c r="AH105" s="35">
        <v>0</v>
      </c>
      <c r="AI105" s="36">
        <f t="shared" si="9"/>
        <v>0</v>
      </c>
      <c r="AJ105" s="37">
        <f t="shared" si="10"/>
        <v>0</v>
      </c>
      <c r="AK105" s="38">
        <f t="shared" si="11"/>
        <v>0</v>
      </c>
      <c r="AL105" s="71" t="s">
        <v>2127</v>
      </c>
      <c r="AO105" s="2">
        <f t="shared" si="12"/>
        <v>0</v>
      </c>
      <c r="AP105" s="2">
        <f t="shared" si="13"/>
        <v>1.667</v>
      </c>
      <c r="AS105" s="2">
        <v>1</v>
      </c>
      <c r="AT105" s="2">
        <v>2.3330000000000002</v>
      </c>
      <c r="AW105" s="97">
        <f t="shared" si="14"/>
        <v>9.0909090909090912E-2</v>
      </c>
      <c r="AX105">
        <f t="shared" si="15"/>
        <v>2.3330000000000002</v>
      </c>
    </row>
    <row r="106" spans="2:50">
      <c r="B106" s="39" t="s">
        <v>1713</v>
      </c>
      <c r="C106" s="39" t="s">
        <v>1714</v>
      </c>
      <c r="D106" s="39">
        <v>38645</v>
      </c>
      <c r="E106" s="35">
        <v>0</v>
      </c>
      <c r="F106" s="35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1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1</v>
      </c>
      <c r="AH106" s="35">
        <v>0</v>
      </c>
      <c r="AI106" s="36">
        <f t="shared" si="9"/>
        <v>2</v>
      </c>
      <c r="AJ106" s="37">
        <f t="shared" si="10"/>
        <v>1</v>
      </c>
      <c r="AK106" s="38">
        <f t="shared" si="11"/>
        <v>2</v>
      </c>
      <c r="AL106" s="71" t="s">
        <v>2123</v>
      </c>
      <c r="AO106" s="2">
        <f t="shared" si="12"/>
        <v>2</v>
      </c>
      <c r="AP106" s="2">
        <f t="shared" si="13"/>
        <v>2.3330000000000002</v>
      </c>
      <c r="AS106" s="2">
        <v>1</v>
      </c>
      <c r="AT106" s="2">
        <v>2.3330000000000002</v>
      </c>
      <c r="AW106" s="97">
        <f t="shared" si="14"/>
        <v>9.0909090909090912E-2</v>
      </c>
      <c r="AX106">
        <f t="shared" si="15"/>
        <v>2.3330000000000002</v>
      </c>
    </row>
    <row r="107" spans="2:50">
      <c r="B107" s="39" t="s">
        <v>160</v>
      </c>
      <c r="C107" s="39" t="s">
        <v>161</v>
      </c>
      <c r="D107" s="39">
        <v>38645</v>
      </c>
      <c r="E107" s="35">
        <v>0</v>
      </c>
      <c r="F107" s="35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35">
        <v>0</v>
      </c>
      <c r="N107" s="35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6">
        <f t="shared" si="9"/>
        <v>0</v>
      </c>
      <c r="AJ107" s="37">
        <f t="shared" si="10"/>
        <v>0</v>
      </c>
      <c r="AK107" s="38">
        <f t="shared" si="11"/>
        <v>0</v>
      </c>
      <c r="AL107" s="71" t="s">
        <v>2116</v>
      </c>
      <c r="AO107" s="2">
        <f t="shared" si="12"/>
        <v>0</v>
      </c>
      <c r="AP107" s="2">
        <f t="shared" si="13"/>
        <v>2.6669999999999998</v>
      </c>
      <c r="AS107" s="2">
        <v>1</v>
      </c>
      <c r="AT107" s="2">
        <v>2.3330000000000002</v>
      </c>
      <c r="AW107" s="97">
        <f t="shared" si="14"/>
        <v>9.0909090909090912E-2</v>
      </c>
      <c r="AX107">
        <f t="shared" si="15"/>
        <v>2.3330000000000002</v>
      </c>
    </row>
    <row r="108" spans="2:50">
      <c r="B108" s="39" t="s">
        <v>162</v>
      </c>
      <c r="C108" s="39" t="s">
        <v>163</v>
      </c>
      <c r="D108" s="39">
        <v>38645</v>
      </c>
      <c r="E108" s="35">
        <v>0</v>
      </c>
      <c r="F108" s="35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35">
        <v>0</v>
      </c>
      <c r="N108" s="35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0</v>
      </c>
      <c r="W108" s="35">
        <v>1</v>
      </c>
      <c r="X108" s="35">
        <v>0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6">
        <f t="shared" si="9"/>
        <v>1</v>
      </c>
      <c r="AJ108" s="37">
        <f t="shared" si="10"/>
        <v>1</v>
      </c>
      <c r="AK108" s="38">
        <f t="shared" si="11"/>
        <v>1</v>
      </c>
      <c r="AL108" s="71" t="s">
        <v>2115</v>
      </c>
      <c r="AO108" s="2">
        <f t="shared" si="12"/>
        <v>1</v>
      </c>
      <c r="AP108" s="2">
        <f t="shared" si="13"/>
        <v>3</v>
      </c>
      <c r="AS108" s="2">
        <v>1</v>
      </c>
      <c r="AT108" s="2">
        <v>2.6669999999999998</v>
      </c>
      <c r="AW108" s="97">
        <f t="shared" si="14"/>
        <v>9.0909090909090912E-2</v>
      </c>
      <c r="AX108">
        <f t="shared" si="15"/>
        <v>2.6669999999999998</v>
      </c>
    </row>
    <row r="109" spans="2:50">
      <c r="B109" s="39" t="s">
        <v>164</v>
      </c>
      <c r="C109" s="39" t="s">
        <v>165</v>
      </c>
      <c r="D109" s="39">
        <v>38645</v>
      </c>
      <c r="E109" s="35">
        <v>0</v>
      </c>
      <c r="F109" s="35">
        <v>0</v>
      </c>
      <c r="G109" s="63">
        <v>0</v>
      </c>
      <c r="H109" s="63">
        <v>0</v>
      </c>
      <c r="I109" s="63">
        <v>0</v>
      </c>
      <c r="J109" s="63">
        <v>1</v>
      </c>
      <c r="K109" s="63">
        <v>0</v>
      </c>
      <c r="L109" s="63">
        <v>1</v>
      </c>
      <c r="M109" s="35">
        <v>0</v>
      </c>
      <c r="N109" s="35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0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6">
        <f t="shared" si="9"/>
        <v>2</v>
      </c>
      <c r="AJ109" s="37">
        <f t="shared" si="10"/>
        <v>1</v>
      </c>
      <c r="AK109" s="38">
        <f t="shared" si="11"/>
        <v>2</v>
      </c>
      <c r="AL109" s="71" t="s">
        <v>2114</v>
      </c>
      <c r="AO109" s="2">
        <f t="shared" si="12"/>
        <v>2</v>
      </c>
      <c r="AP109" s="2">
        <f t="shared" si="13"/>
        <v>3.3330000000000002</v>
      </c>
      <c r="AS109" s="2">
        <v>1</v>
      </c>
      <c r="AT109" s="2">
        <v>2.6669999999999998</v>
      </c>
      <c r="AW109" s="97">
        <f t="shared" si="14"/>
        <v>9.0909090909090912E-2</v>
      </c>
      <c r="AX109">
        <f t="shared" si="15"/>
        <v>2.6669999999999998</v>
      </c>
    </row>
    <row r="110" spans="2:50">
      <c r="B110" s="39" t="s">
        <v>166</v>
      </c>
      <c r="C110" s="39" t="s">
        <v>167</v>
      </c>
      <c r="D110" s="39">
        <v>38645</v>
      </c>
      <c r="E110" s="35">
        <v>0</v>
      </c>
      <c r="F110" s="35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35">
        <v>0</v>
      </c>
      <c r="N110" s="35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0</v>
      </c>
      <c r="V110" s="35">
        <v>0</v>
      </c>
      <c r="W110" s="35">
        <v>0</v>
      </c>
      <c r="X110" s="35">
        <v>0</v>
      </c>
      <c r="Y110" s="35">
        <v>0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6">
        <f t="shared" si="9"/>
        <v>0</v>
      </c>
      <c r="AJ110" s="37">
        <f t="shared" si="10"/>
        <v>0</v>
      </c>
      <c r="AK110" s="38">
        <f t="shared" si="11"/>
        <v>0</v>
      </c>
      <c r="AL110" s="71" t="s">
        <v>2127</v>
      </c>
      <c r="AO110" s="2">
        <f t="shared" si="12"/>
        <v>0</v>
      </c>
      <c r="AP110" s="2">
        <f t="shared" si="13"/>
        <v>1.667</v>
      </c>
      <c r="AS110" s="2">
        <v>1</v>
      </c>
      <c r="AT110" s="2">
        <v>2.6669999999999998</v>
      </c>
      <c r="AW110" s="97">
        <f t="shared" si="14"/>
        <v>9.0909090909090912E-2</v>
      </c>
      <c r="AX110">
        <f t="shared" si="15"/>
        <v>2.6669999999999998</v>
      </c>
    </row>
    <row r="111" spans="2:50">
      <c r="B111" s="39" t="s">
        <v>168</v>
      </c>
      <c r="C111" s="39" t="s">
        <v>169</v>
      </c>
      <c r="D111" s="39">
        <v>38645</v>
      </c>
      <c r="E111" s="35">
        <v>0</v>
      </c>
      <c r="F111" s="35">
        <v>0</v>
      </c>
      <c r="G111" s="63">
        <v>0</v>
      </c>
      <c r="H111" s="63">
        <v>0</v>
      </c>
      <c r="I111" s="63">
        <v>1</v>
      </c>
      <c r="J111" s="63">
        <v>0</v>
      </c>
      <c r="K111" s="63">
        <v>0</v>
      </c>
      <c r="L111" s="63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6">
        <f t="shared" si="9"/>
        <v>1</v>
      </c>
      <c r="AJ111" s="37">
        <f t="shared" si="10"/>
        <v>1</v>
      </c>
      <c r="AK111" s="38">
        <f t="shared" si="11"/>
        <v>1</v>
      </c>
      <c r="AL111" s="71" t="s">
        <v>2120</v>
      </c>
      <c r="AO111" s="2">
        <f t="shared" si="12"/>
        <v>1</v>
      </c>
      <c r="AP111" s="2">
        <f t="shared" si="13"/>
        <v>3.6669999999999998</v>
      </c>
      <c r="AS111" s="2">
        <v>1</v>
      </c>
      <c r="AT111" s="2">
        <v>2.6669999999999998</v>
      </c>
      <c r="AW111" s="97">
        <f t="shared" si="14"/>
        <v>9.0909090909090912E-2</v>
      </c>
      <c r="AX111">
        <f t="shared" si="15"/>
        <v>2.6669999999999998</v>
      </c>
    </row>
    <row r="112" spans="2:50">
      <c r="B112" s="39" t="s">
        <v>170</v>
      </c>
      <c r="C112" s="39" t="s">
        <v>171</v>
      </c>
      <c r="D112" s="39">
        <v>38645</v>
      </c>
      <c r="E112" s="35">
        <v>0</v>
      </c>
      <c r="F112" s="35">
        <v>0</v>
      </c>
      <c r="G112" s="63">
        <v>0</v>
      </c>
      <c r="H112" s="63">
        <v>0</v>
      </c>
      <c r="I112" s="63">
        <v>1</v>
      </c>
      <c r="J112" s="63">
        <v>0</v>
      </c>
      <c r="K112" s="63">
        <v>1</v>
      </c>
      <c r="L112" s="63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6">
        <f t="shared" si="9"/>
        <v>2</v>
      </c>
      <c r="AJ112" s="37">
        <f t="shared" si="10"/>
        <v>1</v>
      </c>
      <c r="AK112" s="38">
        <f t="shared" si="11"/>
        <v>2</v>
      </c>
      <c r="AL112" s="71" t="s">
        <v>2120</v>
      </c>
      <c r="AO112" s="2">
        <f t="shared" si="12"/>
        <v>2</v>
      </c>
      <c r="AP112" s="2">
        <f t="shared" si="13"/>
        <v>3.6669999999999998</v>
      </c>
      <c r="AS112" s="2">
        <v>1</v>
      </c>
      <c r="AT112" s="2">
        <v>2.6669999999999998</v>
      </c>
      <c r="AW112" s="97">
        <f t="shared" si="14"/>
        <v>9.0909090909090912E-2</v>
      </c>
      <c r="AX112">
        <f t="shared" si="15"/>
        <v>2.6669999999999998</v>
      </c>
    </row>
    <row r="113" spans="2:50">
      <c r="B113" s="39" t="s">
        <v>172</v>
      </c>
      <c r="C113" s="39" t="s">
        <v>173</v>
      </c>
      <c r="D113" s="39">
        <v>38645</v>
      </c>
      <c r="E113" s="35">
        <v>0</v>
      </c>
      <c r="F113" s="35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35">
        <v>0</v>
      </c>
      <c r="N113" s="35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6">
        <f t="shared" si="9"/>
        <v>0</v>
      </c>
      <c r="AJ113" s="37">
        <f t="shared" si="10"/>
        <v>0</v>
      </c>
      <c r="AK113" s="38">
        <f t="shared" si="11"/>
        <v>0</v>
      </c>
      <c r="AL113" s="71" t="s">
        <v>2116</v>
      </c>
      <c r="AO113" s="2">
        <f t="shared" si="12"/>
        <v>0</v>
      </c>
      <c r="AP113" s="2">
        <f t="shared" si="13"/>
        <v>2.6669999999999998</v>
      </c>
      <c r="AS113" s="2">
        <v>1</v>
      </c>
      <c r="AT113" s="2">
        <v>2.6669999999999998</v>
      </c>
      <c r="AW113" s="97">
        <f t="shared" si="14"/>
        <v>9.0909090909090912E-2</v>
      </c>
      <c r="AX113">
        <f t="shared" si="15"/>
        <v>2.6669999999999998</v>
      </c>
    </row>
    <row r="114" spans="2:50">
      <c r="B114" s="39" t="s">
        <v>1715</v>
      </c>
      <c r="C114" s="39" t="s">
        <v>1716</v>
      </c>
      <c r="D114" s="39">
        <v>38645</v>
      </c>
      <c r="E114" s="35">
        <v>0</v>
      </c>
      <c r="F114" s="35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1</v>
      </c>
      <c r="L114" s="63">
        <v>0</v>
      </c>
      <c r="M114" s="35">
        <v>0</v>
      </c>
      <c r="N114" s="35">
        <v>0</v>
      </c>
      <c r="O114" s="35">
        <v>0</v>
      </c>
      <c r="P114" s="35">
        <v>0</v>
      </c>
      <c r="Q114" s="35">
        <v>1</v>
      </c>
      <c r="R114" s="35">
        <v>0</v>
      </c>
      <c r="S114" s="35">
        <v>0</v>
      </c>
      <c r="T114" s="35">
        <v>0</v>
      </c>
      <c r="U114" s="35">
        <v>1</v>
      </c>
      <c r="V114" s="35">
        <v>0</v>
      </c>
      <c r="W114" s="35">
        <v>0</v>
      </c>
      <c r="X114" s="35">
        <v>0</v>
      </c>
      <c r="Y114" s="35">
        <v>0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1</v>
      </c>
      <c r="AF114" s="35">
        <v>0</v>
      </c>
      <c r="AG114" s="35">
        <v>0</v>
      </c>
      <c r="AH114" s="35">
        <v>0</v>
      </c>
      <c r="AI114" s="36">
        <f t="shared" si="9"/>
        <v>4</v>
      </c>
      <c r="AJ114" s="37">
        <f t="shared" si="10"/>
        <v>1</v>
      </c>
      <c r="AK114" s="38">
        <f t="shared" si="11"/>
        <v>4</v>
      </c>
      <c r="AL114" s="71" t="s">
        <v>2116</v>
      </c>
      <c r="AO114" s="2">
        <f t="shared" si="12"/>
        <v>4</v>
      </c>
      <c r="AP114" s="2">
        <f t="shared" si="13"/>
        <v>2.6669999999999998</v>
      </c>
      <c r="AS114" s="2">
        <v>1</v>
      </c>
      <c r="AT114" s="2">
        <v>3</v>
      </c>
      <c r="AW114" s="97">
        <f t="shared" si="14"/>
        <v>9.0909090909090912E-2</v>
      </c>
      <c r="AX114">
        <f t="shared" si="15"/>
        <v>3</v>
      </c>
    </row>
    <row r="115" spans="2:50">
      <c r="B115" s="39" t="s">
        <v>1717</v>
      </c>
      <c r="C115" s="39" t="s">
        <v>1718</v>
      </c>
      <c r="D115" s="39">
        <v>38645</v>
      </c>
      <c r="E115" s="35">
        <v>0</v>
      </c>
      <c r="F115" s="35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1</v>
      </c>
      <c r="L115" s="63">
        <v>0</v>
      </c>
      <c r="M115" s="35">
        <v>0</v>
      </c>
      <c r="N115" s="35">
        <v>0</v>
      </c>
      <c r="O115" s="35">
        <v>0</v>
      </c>
      <c r="P115" s="35">
        <v>0</v>
      </c>
      <c r="Q115" s="35">
        <v>0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1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0</v>
      </c>
      <c r="AF115" s="35">
        <v>0</v>
      </c>
      <c r="AG115" s="35">
        <v>1</v>
      </c>
      <c r="AH115" s="35">
        <v>0</v>
      </c>
      <c r="AI115" s="36">
        <f t="shared" si="9"/>
        <v>3</v>
      </c>
      <c r="AJ115" s="37">
        <f t="shared" si="10"/>
        <v>1</v>
      </c>
      <c r="AK115" s="38">
        <f t="shared" si="11"/>
        <v>3</v>
      </c>
      <c r="AL115" s="71" t="s">
        <v>2116</v>
      </c>
      <c r="AO115" s="2">
        <f t="shared" si="12"/>
        <v>3</v>
      </c>
      <c r="AP115" s="2">
        <f t="shared" si="13"/>
        <v>2.6669999999999998</v>
      </c>
      <c r="AS115" s="2">
        <v>1</v>
      </c>
      <c r="AT115" s="2">
        <v>3</v>
      </c>
      <c r="AW115" s="97">
        <f t="shared" si="14"/>
        <v>9.0909090909090912E-2</v>
      </c>
      <c r="AX115">
        <f t="shared" si="15"/>
        <v>3</v>
      </c>
    </row>
    <row r="116" spans="2:50">
      <c r="B116" s="39" t="s">
        <v>174</v>
      </c>
      <c r="C116" s="39" t="s">
        <v>175</v>
      </c>
      <c r="D116" s="39">
        <v>38645</v>
      </c>
      <c r="E116" s="35">
        <v>0</v>
      </c>
      <c r="F116" s="35">
        <v>0</v>
      </c>
      <c r="G116" s="63">
        <v>1</v>
      </c>
      <c r="H116" s="63">
        <v>0</v>
      </c>
      <c r="I116" s="63">
        <v>1</v>
      </c>
      <c r="J116" s="63">
        <v>0</v>
      </c>
      <c r="K116" s="63">
        <v>0</v>
      </c>
      <c r="L116" s="63">
        <v>1</v>
      </c>
      <c r="M116" s="35">
        <v>0</v>
      </c>
      <c r="N116" s="35">
        <v>0</v>
      </c>
      <c r="O116" s="35">
        <v>1</v>
      </c>
      <c r="P116" s="35">
        <v>0</v>
      </c>
      <c r="Q116" s="35">
        <v>1</v>
      </c>
      <c r="R116" s="35">
        <v>0</v>
      </c>
      <c r="S116" s="35">
        <v>0</v>
      </c>
      <c r="T116" s="35">
        <v>0</v>
      </c>
      <c r="U116" s="35">
        <v>1</v>
      </c>
      <c r="V116" s="35">
        <v>0</v>
      </c>
      <c r="W116" s="35">
        <v>1</v>
      </c>
      <c r="X116" s="35">
        <v>0</v>
      </c>
      <c r="Y116" s="35">
        <v>1</v>
      </c>
      <c r="Z116" s="35">
        <v>0</v>
      </c>
      <c r="AA116" s="35">
        <v>1</v>
      </c>
      <c r="AB116" s="35">
        <v>0</v>
      </c>
      <c r="AC116" s="35">
        <v>0</v>
      </c>
      <c r="AD116" s="35">
        <v>0</v>
      </c>
      <c r="AE116" s="35">
        <v>1</v>
      </c>
      <c r="AF116" s="35">
        <v>0</v>
      </c>
      <c r="AG116" s="35">
        <v>0</v>
      </c>
      <c r="AH116" s="35">
        <v>1</v>
      </c>
      <c r="AI116" s="36">
        <f t="shared" si="9"/>
        <v>11</v>
      </c>
      <c r="AJ116" s="37">
        <f t="shared" si="10"/>
        <v>1</v>
      </c>
      <c r="AK116" s="38">
        <f t="shared" si="11"/>
        <v>11</v>
      </c>
      <c r="AL116" s="71" t="s">
        <v>2120</v>
      </c>
      <c r="AO116" s="2">
        <f t="shared" si="12"/>
        <v>11</v>
      </c>
      <c r="AP116" s="2">
        <f t="shared" si="13"/>
        <v>3.6669999999999998</v>
      </c>
      <c r="AS116" s="2">
        <v>1</v>
      </c>
      <c r="AT116" s="2">
        <v>3</v>
      </c>
      <c r="AW116" s="97">
        <f t="shared" si="14"/>
        <v>9.0909090909090912E-2</v>
      </c>
      <c r="AX116">
        <f t="shared" si="15"/>
        <v>3</v>
      </c>
    </row>
    <row r="117" spans="2:50">
      <c r="B117" s="39" t="s">
        <v>176</v>
      </c>
      <c r="C117" s="39" t="s">
        <v>177</v>
      </c>
      <c r="D117" s="39">
        <v>38645</v>
      </c>
      <c r="E117" s="35">
        <v>0</v>
      </c>
      <c r="F117" s="35">
        <v>0</v>
      </c>
      <c r="G117" s="63">
        <v>1</v>
      </c>
      <c r="H117" s="63">
        <v>0</v>
      </c>
      <c r="I117" s="63">
        <v>1</v>
      </c>
      <c r="J117" s="63">
        <v>0</v>
      </c>
      <c r="K117" s="63">
        <v>1</v>
      </c>
      <c r="L117" s="63">
        <v>0</v>
      </c>
      <c r="M117" s="35">
        <v>0</v>
      </c>
      <c r="N117" s="35">
        <v>0</v>
      </c>
      <c r="O117" s="35">
        <v>1</v>
      </c>
      <c r="P117" s="35">
        <v>0</v>
      </c>
      <c r="Q117" s="35">
        <v>1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6">
        <f t="shared" si="9"/>
        <v>5</v>
      </c>
      <c r="AJ117" s="37">
        <f t="shared" si="10"/>
        <v>1</v>
      </c>
      <c r="AK117" s="38">
        <f t="shared" si="11"/>
        <v>5</v>
      </c>
      <c r="AL117" s="71" t="s">
        <v>2115</v>
      </c>
      <c r="AO117" s="2">
        <f t="shared" si="12"/>
        <v>5</v>
      </c>
      <c r="AP117" s="2">
        <f t="shared" si="13"/>
        <v>3</v>
      </c>
      <c r="AS117" s="2">
        <v>1</v>
      </c>
      <c r="AT117" s="2">
        <v>3</v>
      </c>
      <c r="AW117" s="97">
        <f t="shared" si="14"/>
        <v>9.0909090909090912E-2</v>
      </c>
      <c r="AX117">
        <f t="shared" si="15"/>
        <v>3</v>
      </c>
    </row>
    <row r="118" spans="2:50">
      <c r="B118" s="39" t="s">
        <v>178</v>
      </c>
      <c r="C118" s="39" t="s">
        <v>179</v>
      </c>
      <c r="D118" s="39">
        <v>38645</v>
      </c>
      <c r="E118" s="35">
        <v>0</v>
      </c>
      <c r="F118" s="35">
        <v>0</v>
      </c>
      <c r="G118" s="63">
        <v>0</v>
      </c>
      <c r="H118" s="63">
        <v>0</v>
      </c>
      <c r="I118" s="63">
        <v>0</v>
      </c>
      <c r="J118" s="63">
        <v>1</v>
      </c>
      <c r="K118" s="63">
        <v>0</v>
      </c>
      <c r="L118" s="63">
        <v>1</v>
      </c>
      <c r="M118" s="35">
        <v>0</v>
      </c>
      <c r="N118" s="35">
        <v>0</v>
      </c>
      <c r="O118" s="35">
        <v>0</v>
      </c>
      <c r="P118" s="35">
        <v>1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1</v>
      </c>
      <c r="W118" s="35">
        <v>0</v>
      </c>
      <c r="X118" s="35">
        <v>0</v>
      </c>
      <c r="Y118" s="35">
        <v>0</v>
      </c>
      <c r="Z118" s="35">
        <v>1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6">
        <f t="shared" si="9"/>
        <v>5</v>
      </c>
      <c r="AJ118" s="37">
        <f t="shared" si="10"/>
        <v>1</v>
      </c>
      <c r="AK118" s="38">
        <f t="shared" si="11"/>
        <v>5</v>
      </c>
      <c r="AL118" s="71" t="s">
        <v>2114</v>
      </c>
      <c r="AO118" s="2">
        <f t="shared" si="12"/>
        <v>5</v>
      </c>
      <c r="AP118" s="2">
        <f t="shared" si="13"/>
        <v>3.3330000000000002</v>
      </c>
      <c r="AS118" s="2">
        <v>1</v>
      </c>
      <c r="AT118" s="2">
        <v>3</v>
      </c>
      <c r="AW118" s="97">
        <f t="shared" si="14"/>
        <v>9.0909090909090912E-2</v>
      </c>
      <c r="AX118">
        <f t="shared" si="15"/>
        <v>3</v>
      </c>
    </row>
    <row r="119" spans="2:50">
      <c r="B119" s="39" t="s">
        <v>1719</v>
      </c>
      <c r="C119" s="39" t="s">
        <v>1720</v>
      </c>
      <c r="D119" s="39">
        <v>38645</v>
      </c>
      <c r="E119" s="35">
        <v>0</v>
      </c>
      <c r="F119" s="35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0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0</v>
      </c>
      <c r="AG119" s="35">
        <v>0</v>
      </c>
      <c r="AH119" s="35">
        <v>0</v>
      </c>
      <c r="AI119" s="36">
        <f t="shared" si="9"/>
        <v>0</v>
      </c>
      <c r="AJ119" s="37">
        <f t="shared" si="10"/>
        <v>0</v>
      </c>
      <c r="AK119" s="38">
        <f t="shared" si="11"/>
        <v>0</v>
      </c>
      <c r="AL119" s="71" t="s">
        <v>2117</v>
      </c>
      <c r="AO119" s="2">
        <f t="shared" si="12"/>
        <v>0</v>
      </c>
      <c r="AP119" s="2">
        <f t="shared" si="13"/>
        <v>4</v>
      </c>
      <c r="AS119" s="2">
        <v>1</v>
      </c>
      <c r="AT119" s="2">
        <v>3</v>
      </c>
      <c r="AW119" s="97">
        <f t="shared" si="14"/>
        <v>9.0909090909090912E-2</v>
      </c>
      <c r="AX119">
        <f t="shared" si="15"/>
        <v>3</v>
      </c>
    </row>
    <row r="120" spans="2:50">
      <c r="B120" s="39" t="s">
        <v>180</v>
      </c>
      <c r="C120" s="39" t="s">
        <v>181</v>
      </c>
      <c r="D120" s="39">
        <v>38645</v>
      </c>
      <c r="E120" s="35">
        <v>0</v>
      </c>
      <c r="F120" s="35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35">
        <v>0</v>
      </c>
      <c r="N120" s="35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6">
        <f t="shared" si="9"/>
        <v>0</v>
      </c>
      <c r="AJ120" s="37">
        <f t="shared" si="10"/>
        <v>0</v>
      </c>
      <c r="AK120" s="38">
        <f t="shared" si="11"/>
        <v>0</v>
      </c>
      <c r="AL120" s="71" t="s">
        <v>2115</v>
      </c>
      <c r="AO120" s="2">
        <f t="shared" si="12"/>
        <v>0</v>
      </c>
      <c r="AP120" s="2">
        <f t="shared" si="13"/>
        <v>3</v>
      </c>
      <c r="AS120" s="2">
        <v>1</v>
      </c>
      <c r="AT120" s="2">
        <v>3</v>
      </c>
      <c r="AW120" s="97">
        <f t="shared" si="14"/>
        <v>9.0909090909090912E-2</v>
      </c>
      <c r="AX120">
        <f t="shared" si="15"/>
        <v>3</v>
      </c>
    </row>
    <row r="121" spans="2:50">
      <c r="B121" s="39" t="s">
        <v>182</v>
      </c>
      <c r="C121" s="39" t="s">
        <v>183</v>
      </c>
      <c r="D121" s="39">
        <v>38645</v>
      </c>
      <c r="E121" s="35">
        <v>0</v>
      </c>
      <c r="F121" s="35">
        <v>0</v>
      </c>
      <c r="G121" s="63">
        <v>0</v>
      </c>
      <c r="H121" s="63">
        <v>1</v>
      </c>
      <c r="I121" s="63">
        <v>0</v>
      </c>
      <c r="J121" s="63">
        <v>1</v>
      </c>
      <c r="K121" s="63">
        <v>0</v>
      </c>
      <c r="L121" s="63">
        <v>1</v>
      </c>
      <c r="M121" s="35">
        <v>0</v>
      </c>
      <c r="N121" s="35">
        <v>0</v>
      </c>
      <c r="O121" s="35">
        <v>0</v>
      </c>
      <c r="P121" s="35">
        <v>0</v>
      </c>
      <c r="Q121" s="35">
        <v>0</v>
      </c>
      <c r="R121" s="35">
        <v>1</v>
      </c>
      <c r="S121" s="35">
        <v>0</v>
      </c>
      <c r="T121" s="35">
        <v>0</v>
      </c>
      <c r="U121" s="35">
        <v>0</v>
      </c>
      <c r="V121" s="35">
        <v>1</v>
      </c>
      <c r="W121" s="35">
        <v>1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0</v>
      </c>
      <c r="AG121" s="35">
        <v>0</v>
      </c>
      <c r="AH121" s="35">
        <v>0</v>
      </c>
      <c r="AI121" s="36">
        <f t="shared" si="9"/>
        <v>6</v>
      </c>
      <c r="AJ121" s="37">
        <f t="shared" si="10"/>
        <v>1</v>
      </c>
      <c r="AK121" s="38">
        <f t="shared" si="11"/>
        <v>6</v>
      </c>
      <c r="AL121" s="71" t="s">
        <v>2120</v>
      </c>
      <c r="AO121" s="2">
        <f t="shared" si="12"/>
        <v>6</v>
      </c>
      <c r="AP121" s="2">
        <f t="shared" si="13"/>
        <v>3.6669999999999998</v>
      </c>
      <c r="AS121" s="2">
        <v>1</v>
      </c>
      <c r="AT121" s="2">
        <v>3</v>
      </c>
      <c r="AW121" s="97">
        <f t="shared" si="14"/>
        <v>9.0909090909090912E-2</v>
      </c>
      <c r="AX121">
        <f t="shared" si="15"/>
        <v>3</v>
      </c>
    </row>
    <row r="122" spans="2:50">
      <c r="B122" s="39" t="s">
        <v>184</v>
      </c>
      <c r="C122" s="39" t="s">
        <v>185</v>
      </c>
      <c r="D122" s="39">
        <v>38645</v>
      </c>
      <c r="E122" s="35">
        <v>0</v>
      </c>
      <c r="F122" s="35">
        <v>0</v>
      </c>
      <c r="G122" s="63">
        <v>1</v>
      </c>
      <c r="H122" s="63">
        <v>0</v>
      </c>
      <c r="I122" s="63">
        <v>1</v>
      </c>
      <c r="J122" s="63">
        <v>0</v>
      </c>
      <c r="K122" s="63">
        <v>1</v>
      </c>
      <c r="L122" s="63">
        <v>0</v>
      </c>
      <c r="M122" s="35">
        <v>0</v>
      </c>
      <c r="N122" s="35">
        <v>0</v>
      </c>
      <c r="O122" s="35">
        <v>1</v>
      </c>
      <c r="P122" s="35">
        <v>0</v>
      </c>
      <c r="Q122" s="35">
        <v>1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1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6">
        <f t="shared" si="9"/>
        <v>6</v>
      </c>
      <c r="AJ122" s="37">
        <f t="shared" si="10"/>
        <v>1</v>
      </c>
      <c r="AK122" s="38">
        <f t="shared" si="11"/>
        <v>6</v>
      </c>
      <c r="AL122" s="71" t="s">
        <v>2117</v>
      </c>
      <c r="AO122" s="2">
        <f t="shared" si="12"/>
        <v>6</v>
      </c>
      <c r="AP122" s="2">
        <f t="shared" si="13"/>
        <v>4</v>
      </c>
      <c r="AS122" s="2">
        <v>1</v>
      </c>
      <c r="AT122" s="2">
        <v>3</v>
      </c>
      <c r="AW122" s="97">
        <f t="shared" si="14"/>
        <v>9.0909090909090912E-2</v>
      </c>
      <c r="AX122">
        <f t="shared" si="15"/>
        <v>3</v>
      </c>
    </row>
    <row r="123" spans="2:50">
      <c r="B123" s="39" t="s">
        <v>1721</v>
      </c>
      <c r="C123" s="39" t="s">
        <v>1722</v>
      </c>
      <c r="D123" s="39">
        <v>38645</v>
      </c>
      <c r="E123" s="35">
        <v>0</v>
      </c>
      <c r="F123" s="35">
        <v>0</v>
      </c>
      <c r="G123" s="63">
        <v>0</v>
      </c>
      <c r="H123" s="63">
        <v>0</v>
      </c>
      <c r="I123" s="63">
        <v>1</v>
      </c>
      <c r="J123" s="63">
        <v>0</v>
      </c>
      <c r="K123" s="63">
        <v>0</v>
      </c>
      <c r="L123" s="63">
        <v>0</v>
      </c>
      <c r="M123" s="35">
        <v>0</v>
      </c>
      <c r="N123" s="35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0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6">
        <f t="shared" si="9"/>
        <v>1</v>
      </c>
      <c r="AJ123" s="37">
        <f t="shared" si="10"/>
        <v>1</v>
      </c>
      <c r="AK123" s="38">
        <f t="shared" si="11"/>
        <v>1</v>
      </c>
      <c r="AL123" s="71" t="s">
        <v>2113</v>
      </c>
      <c r="AO123" s="2">
        <f t="shared" si="12"/>
        <v>1</v>
      </c>
      <c r="AP123" s="2" t="str">
        <f t="shared" si="13"/>
        <v>QQQ</v>
      </c>
      <c r="AS123" s="2">
        <v>1</v>
      </c>
      <c r="AT123" s="2">
        <v>3.3330000000000002</v>
      </c>
      <c r="AW123" s="97">
        <f t="shared" si="14"/>
        <v>9.0909090909090912E-2</v>
      </c>
      <c r="AX123">
        <f t="shared" si="15"/>
        <v>3.3330000000000002</v>
      </c>
    </row>
    <row r="124" spans="2:50">
      <c r="B124" s="39" t="s">
        <v>186</v>
      </c>
      <c r="C124" s="39" t="s">
        <v>187</v>
      </c>
      <c r="D124" s="39">
        <v>38645</v>
      </c>
      <c r="E124" s="35">
        <v>0</v>
      </c>
      <c r="F124" s="35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0</v>
      </c>
      <c r="L124" s="63">
        <v>0</v>
      </c>
      <c r="M124" s="35">
        <v>0</v>
      </c>
      <c r="N124" s="35">
        <v>0</v>
      </c>
      <c r="O124" s="35">
        <v>0</v>
      </c>
      <c r="P124" s="35">
        <v>0</v>
      </c>
      <c r="Q124" s="35">
        <v>0</v>
      </c>
      <c r="R124" s="35">
        <v>0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6">
        <f t="shared" si="9"/>
        <v>0</v>
      </c>
      <c r="AJ124" s="37">
        <f t="shared" si="10"/>
        <v>0</v>
      </c>
      <c r="AK124" s="38">
        <f t="shared" si="11"/>
        <v>0</v>
      </c>
      <c r="AL124" s="71" t="s">
        <v>2114</v>
      </c>
      <c r="AO124" s="2">
        <f t="shared" si="12"/>
        <v>0</v>
      </c>
      <c r="AP124" s="2">
        <f t="shared" si="13"/>
        <v>3.3330000000000002</v>
      </c>
      <c r="AS124" s="2">
        <v>1</v>
      </c>
      <c r="AT124" s="2">
        <v>3.3330000000000002</v>
      </c>
      <c r="AW124" s="97">
        <f t="shared" si="14"/>
        <v>9.0909090909090912E-2</v>
      </c>
      <c r="AX124">
        <f t="shared" si="15"/>
        <v>3.3330000000000002</v>
      </c>
    </row>
    <row r="125" spans="2:50">
      <c r="B125" s="39" t="s">
        <v>188</v>
      </c>
      <c r="C125" s="39" t="s">
        <v>189</v>
      </c>
      <c r="D125" s="39">
        <v>38645</v>
      </c>
      <c r="E125" s="35">
        <v>0</v>
      </c>
      <c r="F125" s="35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35">
        <v>0</v>
      </c>
      <c r="N125" s="35">
        <v>0</v>
      </c>
      <c r="O125" s="35">
        <v>0</v>
      </c>
      <c r="P125" s="35">
        <v>0</v>
      </c>
      <c r="Q125" s="35">
        <v>0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0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6">
        <f t="shared" si="9"/>
        <v>0</v>
      </c>
      <c r="AJ125" s="37">
        <f t="shared" si="10"/>
        <v>0</v>
      </c>
      <c r="AK125" s="38">
        <f t="shared" si="11"/>
        <v>0</v>
      </c>
      <c r="AL125" s="71" t="s">
        <v>2116</v>
      </c>
      <c r="AO125" s="2">
        <f t="shared" si="12"/>
        <v>0</v>
      </c>
      <c r="AP125" s="2">
        <f t="shared" si="13"/>
        <v>2.6669999999999998</v>
      </c>
      <c r="AS125" s="2">
        <v>1</v>
      </c>
      <c r="AT125" s="2">
        <v>3.3330000000000002</v>
      </c>
      <c r="AW125" s="97">
        <f t="shared" si="14"/>
        <v>9.0909090909090912E-2</v>
      </c>
      <c r="AX125">
        <f t="shared" si="15"/>
        <v>3.3330000000000002</v>
      </c>
    </row>
    <row r="126" spans="2:50">
      <c r="B126" s="39" t="s">
        <v>190</v>
      </c>
      <c r="C126" s="39" t="s">
        <v>191</v>
      </c>
      <c r="D126" s="39">
        <v>38645</v>
      </c>
      <c r="E126" s="35">
        <v>0</v>
      </c>
      <c r="F126" s="35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35">
        <v>0</v>
      </c>
      <c r="N126" s="35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0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0</v>
      </c>
      <c r="AC126" s="35">
        <v>0</v>
      </c>
      <c r="AD126" s="35">
        <v>0</v>
      </c>
      <c r="AE126" s="35">
        <v>0</v>
      </c>
      <c r="AF126" s="35">
        <v>0</v>
      </c>
      <c r="AG126" s="35">
        <v>0</v>
      </c>
      <c r="AH126" s="35">
        <v>0</v>
      </c>
      <c r="AI126" s="36">
        <f t="shared" si="9"/>
        <v>0</v>
      </c>
      <c r="AJ126" s="37">
        <f t="shared" si="10"/>
        <v>0</v>
      </c>
      <c r="AK126" s="38">
        <f t="shared" si="11"/>
        <v>0</v>
      </c>
      <c r="AL126" s="71" t="s">
        <v>2120</v>
      </c>
      <c r="AO126" s="2">
        <f t="shared" si="12"/>
        <v>0</v>
      </c>
      <c r="AP126" s="2">
        <f t="shared" si="13"/>
        <v>3.6669999999999998</v>
      </c>
      <c r="AS126" s="2">
        <v>1</v>
      </c>
      <c r="AT126" s="2">
        <v>3.6669999999999998</v>
      </c>
      <c r="AW126" s="97">
        <f t="shared" si="14"/>
        <v>9.0909090909090912E-2</v>
      </c>
      <c r="AX126">
        <f t="shared" si="15"/>
        <v>3.6669999999999998</v>
      </c>
    </row>
    <row r="127" spans="2:50">
      <c r="B127" s="39" t="s">
        <v>192</v>
      </c>
      <c r="C127" s="39" t="s">
        <v>193</v>
      </c>
      <c r="D127" s="39">
        <v>38645</v>
      </c>
      <c r="E127" s="35">
        <v>0</v>
      </c>
      <c r="F127" s="35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35">
        <v>0</v>
      </c>
      <c r="N127" s="35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1</v>
      </c>
      <c r="X127" s="35">
        <v>0</v>
      </c>
      <c r="Y127" s="35">
        <v>0</v>
      </c>
      <c r="Z127" s="35">
        <v>0</v>
      </c>
      <c r="AA127" s="35">
        <v>0</v>
      </c>
      <c r="AB127" s="35">
        <v>0</v>
      </c>
      <c r="AC127" s="35">
        <v>0</v>
      </c>
      <c r="AD127" s="35">
        <v>0</v>
      </c>
      <c r="AE127" s="35">
        <v>0</v>
      </c>
      <c r="AF127" s="35">
        <v>0</v>
      </c>
      <c r="AG127" s="35">
        <v>0</v>
      </c>
      <c r="AH127" s="35">
        <v>0</v>
      </c>
      <c r="AI127" s="36">
        <f t="shared" si="9"/>
        <v>1</v>
      </c>
      <c r="AJ127" s="37">
        <f t="shared" si="10"/>
        <v>1</v>
      </c>
      <c r="AK127" s="38">
        <f t="shared" si="11"/>
        <v>1</v>
      </c>
      <c r="AL127" s="71" t="s">
        <v>2113</v>
      </c>
      <c r="AO127" s="2">
        <f t="shared" si="12"/>
        <v>1</v>
      </c>
      <c r="AP127" s="2" t="str">
        <f t="shared" si="13"/>
        <v>QQQ</v>
      </c>
      <c r="AS127" s="2">
        <v>1</v>
      </c>
      <c r="AT127" s="2">
        <v>3.6669999999999998</v>
      </c>
      <c r="AW127" s="97">
        <f t="shared" si="14"/>
        <v>9.0909090909090912E-2</v>
      </c>
      <c r="AX127">
        <f t="shared" si="15"/>
        <v>3.6669999999999998</v>
      </c>
    </row>
    <row r="128" spans="2:50">
      <c r="B128" s="39" t="s">
        <v>194</v>
      </c>
      <c r="C128" s="39" t="s">
        <v>195</v>
      </c>
      <c r="D128" s="39">
        <v>38645</v>
      </c>
      <c r="E128" s="35">
        <v>0</v>
      </c>
      <c r="F128" s="35">
        <v>0</v>
      </c>
      <c r="G128" s="63">
        <v>1</v>
      </c>
      <c r="H128" s="63">
        <v>0</v>
      </c>
      <c r="I128" s="63">
        <v>0</v>
      </c>
      <c r="J128" s="63">
        <v>0</v>
      </c>
      <c r="K128" s="63">
        <v>1</v>
      </c>
      <c r="L128" s="63">
        <v>0</v>
      </c>
      <c r="M128" s="35">
        <v>0</v>
      </c>
      <c r="N128" s="35">
        <v>0</v>
      </c>
      <c r="O128" s="35">
        <v>1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1</v>
      </c>
      <c r="V128" s="35">
        <v>0</v>
      </c>
      <c r="W128" s="35">
        <v>0</v>
      </c>
      <c r="X128" s="35">
        <v>0</v>
      </c>
      <c r="Y128" s="35">
        <v>1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6">
        <f t="shared" si="9"/>
        <v>5</v>
      </c>
      <c r="AJ128" s="37">
        <f t="shared" si="10"/>
        <v>1</v>
      </c>
      <c r="AK128" s="38">
        <f t="shared" si="11"/>
        <v>5</v>
      </c>
      <c r="AL128" s="71" t="s">
        <v>2120</v>
      </c>
      <c r="AO128" s="2">
        <f t="shared" si="12"/>
        <v>5</v>
      </c>
      <c r="AP128" s="2">
        <f t="shared" si="13"/>
        <v>3.6669999999999998</v>
      </c>
      <c r="AS128" s="2">
        <v>1</v>
      </c>
      <c r="AT128" s="2">
        <v>3.6669999999999998</v>
      </c>
      <c r="AW128" s="97">
        <f t="shared" si="14"/>
        <v>9.0909090909090912E-2</v>
      </c>
      <c r="AX128">
        <f t="shared" si="15"/>
        <v>3.6669999999999998</v>
      </c>
    </row>
    <row r="129" spans="2:50">
      <c r="B129" s="39" t="s">
        <v>196</v>
      </c>
      <c r="C129" s="39" t="s">
        <v>197</v>
      </c>
      <c r="D129" s="39">
        <v>38645</v>
      </c>
      <c r="E129" s="35">
        <v>0</v>
      </c>
      <c r="F129" s="35">
        <v>0</v>
      </c>
      <c r="G129" s="63">
        <v>0</v>
      </c>
      <c r="H129" s="63">
        <v>0</v>
      </c>
      <c r="I129" s="63">
        <v>1</v>
      </c>
      <c r="J129" s="63">
        <v>0</v>
      </c>
      <c r="K129" s="63">
        <v>0</v>
      </c>
      <c r="L129" s="63">
        <v>1</v>
      </c>
      <c r="M129" s="35">
        <v>0</v>
      </c>
      <c r="N129" s="35">
        <v>0</v>
      </c>
      <c r="O129" s="35">
        <v>1</v>
      </c>
      <c r="P129" s="35">
        <v>0</v>
      </c>
      <c r="Q129" s="35">
        <v>1</v>
      </c>
      <c r="R129" s="35">
        <v>0</v>
      </c>
      <c r="S129" s="35">
        <v>0</v>
      </c>
      <c r="T129" s="35">
        <v>0</v>
      </c>
      <c r="U129" s="35">
        <v>1</v>
      </c>
      <c r="V129" s="35">
        <v>0</v>
      </c>
      <c r="W129" s="35">
        <v>0</v>
      </c>
      <c r="X129" s="35">
        <v>0</v>
      </c>
      <c r="Y129" s="35">
        <v>1</v>
      </c>
      <c r="Z129" s="35">
        <v>0</v>
      </c>
      <c r="AA129" s="35">
        <v>0</v>
      </c>
      <c r="AB129" s="35">
        <v>1</v>
      </c>
      <c r="AC129" s="35">
        <v>0</v>
      </c>
      <c r="AD129" s="35">
        <v>0</v>
      </c>
      <c r="AE129" s="35">
        <v>1</v>
      </c>
      <c r="AF129" s="35">
        <v>0</v>
      </c>
      <c r="AG129" s="35">
        <v>1</v>
      </c>
      <c r="AH129" s="35">
        <v>0</v>
      </c>
      <c r="AI129" s="36">
        <f t="shared" si="9"/>
        <v>9</v>
      </c>
      <c r="AJ129" s="37">
        <f t="shared" si="10"/>
        <v>1</v>
      </c>
      <c r="AK129" s="38">
        <f t="shared" si="11"/>
        <v>9</v>
      </c>
      <c r="AL129" s="71" t="s">
        <v>2120</v>
      </c>
      <c r="AO129" s="2">
        <f t="shared" si="12"/>
        <v>9</v>
      </c>
      <c r="AP129" s="2">
        <f t="shared" si="13"/>
        <v>3.6669999999999998</v>
      </c>
      <c r="AS129" s="2">
        <v>1</v>
      </c>
      <c r="AT129" s="2">
        <v>4</v>
      </c>
      <c r="AW129" s="97">
        <f t="shared" si="14"/>
        <v>9.0909090909090912E-2</v>
      </c>
      <c r="AX129">
        <f t="shared" si="15"/>
        <v>4</v>
      </c>
    </row>
    <row r="130" spans="2:50">
      <c r="B130" s="39" t="s">
        <v>26</v>
      </c>
      <c r="C130" s="39" t="s">
        <v>27</v>
      </c>
      <c r="D130" s="39">
        <v>38645</v>
      </c>
      <c r="E130" s="35">
        <v>0</v>
      </c>
      <c r="F130" s="35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35">
        <v>0</v>
      </c>
      <c r="N130" s="35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0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6">
        <f t="shared" si="9"/>
        <v>0</v>
      </c>
      <c r="AJ130" s="37">
        <f t="shared" si="10"/>
        <v>0</v>
      </c>
      <c r="AK130" s="38">
        <f t="shared" si="11"/>
        <v>0</v>
      </c>
      <c r="AL130" s="71" t="s">
        <v>2115</v>
      </c>
      <c r="AO130" s="2">
        <f t="shared" si="12"/>
        <v>0</v>
      </c>
      <c r="AP130" s="2">
        <f t="shared" si="13"/>
        <v>3</v>
      </c>
      <c r="AS130" s="2">
        <v>1</v>
      </c>
      <c r="AT130" s="2">
        <v>4</v>
      </c>
      <c r="AW130" s="97">
        <f t="shared" si="14"/>
        <v>9.0909090909090912E-2</v>
      </c>
      <c r="AX130">
        <f t="shared" si="15"/>
        <v>4</v>
      </c>
    </row>
    <row r="131" spans="2:50">
      <c r="B131" s="39" t="s">
        <v>198</v>
      </c>
      <c r="C131" s="39" t="s">
        <v>199</v>
      </c>
      <c r="D131" s="39">
        <v>38645</v>
      </c>
      <c r="E131" s="35">
        <v>0</v>
      </c>
      <c r="F131" s="35">
        <v>0</v>
      </c>
      <c r="G131" s="63">
        <v>1</v>
      </c>
      <c r="H131" s="63">
        <v>0</v>
      </c>
      <c r="I131" s="63">
        <v>0</v>
      </c>
      <c r="J131" s="63">
        <v>0</v>
      </c>
      <c r="K131" s="63">
        <v>0</v>
      </c>
      <c r="L131" s="63">
        <v>0</v>
      </c>
      <c r="M131" s="35">
        <v>0</v>
      </c>
      <c r="N131" s="35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6">
        <f t="shared" si="9"/>
        <v>1</v>
      </c>
      <c r="AJ131" s="37">
        <f t="shared" si="10"/>
        <v>1</v>
      </c>
      <c r="AK131" s="38">
        <f t="shared" si="11"/>
        <v>1</v>
      </c>
      <c r="AL131" s="71" t="s">
        <v>2116</v>
      </c>
      <c r="AO131" s="2">
        <f t="shared" si="12"/>
        <v>1</v>
      </c>
      <c r="AP131" s="2">
        <f t="shared" si="13"/>
        <v>2.6669999999999998</v>
      </c>
      <c r="AS131" s="2">
        <v>1</v>
      </c>
      <c r="AT131" s="2">
        <v>4</v>
      </c>
      <c r="AW131" s="97">
        <f t="shared" si="14"/>
        <v>9.0909090909090912E-2</v>
      </c>
      <c r="AX131">
        <f t="shared" si="15"/>
        <v>4</v>
      </c>
    </row>
    <row r="132" spans="2:50">
      <c r="B132" s="39" t="s">
        <v>200</v>
      </c>
      <c r="C132" s="39" t="s">
        <v>201</v>
      </c>
      <c r="D132" s="39">
        <v>38645</v>
      </c>
      <c r="E132" s="35">
        <v>0</v>
      </c>
      <c r="F132" s="35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35">
        <v>0</v>
      </c>
      <c r="N132" s="35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6">
        <f t="shared" si="9"/>
        <v>0</v>
      </c>
      <c r="AJ132" s="37">
        <f t="shared" si="10"/>
        <v>0</v>
      </c>
      <c r="AK132" s="38">
        <f t="shared" si="11"/>
        <v>0</v>
      </c>
      <c r="AL132" s="71" t="s">
        <v>2118</v>
      </c>
      <c r="AO132" s="2">
        <f t="shared" si="12"/>
        <v>0</v>
      </c>
      <c r="AP132" s="2">
        <f t="shared" si="13"/>
        <v>1</v>
      </c>
      <c r="AS132" s="2">
        <v>2</v>
      </c>
      <c r="AT132" s="2">
        <v>2</v>
      </c>
      <c r="AW132" s="97">
        <f t="shared" si="14"/>
        <v>0.18181818181818182</v>
      </c>
      <c r="AX132">
        <f t="shared" si="15"/>
        <v>2</v>
      </c>
    </row>
    <row r="133" spans="2:50">
      <c r="B133" s="39" t="s">
        <v>1723</v>
      </c>
      <c r="C133" s="39" t="s">
        <v>1724</v>
      </c>
      <c r="D133" s="39">
        <v>38645</v>
      </c>
      <c r="E133" s="35">
        <v>0</v>
      </c>
      <c r="F133" s="35">
        <v>0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35">
        <v>0</v>
      </c>
      <c r="N133" s="35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6">
        <f t="shared" si="9"/>
        <v>0</v>
      </c>
      <c r="AJ133" s="37">
        <f t="shared" si="10"/>
        <v>0</v>
      </c>
      <c r="AK133" s="38">
        <f t="shared" si="11"/>
        <v>0</v>
      </c>
      <c r="AL133" s="71" t="s">
        <v>2113</v>
      </c>
      <c r="AO133" s="2">
        <f t="shared" si="12"/>
        <v>0</v>
      </c>
      <c r="AP133" s="2" t="str">
        <f t="shared" si="13"/>
        <v>QQQ</v>
      </c>
      <c r="AS133" s="2">
        <v>2</v>
      </c>
      <c r="AT133" s="2">
        <v>2.3330000000000002</v>
      </c>
      <c r="AW133" s="97">
        <f t="shared" si="14"/>
        <v>0.18181818181818182</v>
      </c>
      <c r="AX133">
        <f t="shared" si="15"/>
        <v>2.3330000000000002</v>
      </c>
    </row>
    <row r="134" spans="2:50">
      <c r="B134" s="39" t="s">
        <v>202</v>
      </c>
      <c r="C134" s="39" t="s">
        <v>203</v>
      </c>
      <c r="D134" s="39">
        <v>38645</v>
      </c>
      <c r="E134" s="35">
        <v>0</v>
      </c>
      <c r="F134" s="35">
        <v>0</v>
      </c>
      <c r="G134" s="63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1</v>
      </c>
      <c r="M134" s="35">
        <v>0</v>
      </c>
      <c r="N134" s="35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6">
        <f t="shared" si="9"/>
        <v>1</v>
      </c>
      <c r="AJ134" s="37">
        <f t="shared" si="10"/>
        <v>1</v>
      </c>
      <c r="AK134" s="38">
        <f t="shared" si="11"/>
        <v>1</v>
      </c>
      <c r="AL134" s="71" t="s">
        <v>2116</v>
      </c>
      <c r="AO134" s="2">
        <f t="shared" si="12"/>
        <v>1</v>
      </c>
      <c r="AP134" s="2">
        <f t="shared" si="13"/>
        <v>2.6669999999999998</v>
      </c>
      <c r="AS134" s="2">
        <v>2</v>
      </c>
      <c r="AT134" s="2">
        <v>2.3330000000000002</v>
      </c>
      <c r="AW134" s="97">
        <f t="shared" si="14"/>
        <v>0.18181818181818182</v>
      </c>
      <c r="AX134">
        <f t="shared" si="15"/>
        <v>2.3330000000000002</v>
      </c>
    </row>
    <row r="135" spans="2:50">
      <c r="B135" s="39" t="s">
        <v>204</v>
      </c>
      <c r="C135" s="39" t="s">
        <v>205</v>
      </c>
      <c r="D135" s="39">
        <v>38645</v>
      </c>
      <c r="E135" s="35">
        <v>0</v>
      </c>
      <c r="F135" s="35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35">
        <v>0</v>
      </c>
      <c r="N135" s="35">
        <v>0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0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0</v>
      </c>
      <c r="AG135" s="35">
        <v>0</v>
      </c>
      <c r="AH135" s="35">
        <v>0</v>
      </c>
      <c r="AI135" s="36">
        <f t="shared" si="9"/>
        <v>0</v>
      </c>
      <c r="AJ135" s="37">
        <f t="shared" si="10"/>
        <v>0</v>
      </c>
      <c r="AK135" s="38">
        <f t="shared" si="11"/>
        <v>0</v>
      </c>
      <c r="AL135" s="71" t="s">
        <v>2118</v>
      </c>
      <c r="AO135" s="2">
        <f t="shared" si="12"/>
        <v>0</v>
      </c>
      <c r="AP135" s="2">
        <f t="shared" si="13"/>
        <v>1</v>
      </c>
      <c r="AS135" s="2">
        <v>2</v>
      </c>
      <c r="AT135" s="2">
        <v>2.6669999999999998</v>
      </c>
      <c r="AW135" s="97">
        <f t="shared" si="14"/>
        <v>0.18181818181818182</v>
      </c>
      <c r="AX135">
        <f t="shared" si="15"/>
        <v>2.6669999999999998</v>
      </c>
    </row>
    <row r="136" spans="2:50">
      <c r="B136" s="39" t="s">
        <v>206</v>
      </c>
      <c r="C136" s="39" t="s">
        <v>207</v>
      </c>
      <c r="D136" s="39">
        <v>38645</v>
      </c>
      <c r="E136" s="35">
        <v>0</v>
      </c>
      <c r="F136" s="35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35">
        <v>0</v>
      </c>
      <c r="N136" s="35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6">
        <f t="shared" si="9"/>
        <v>0</v>
      </c>
      <c r="AJ136" s="37">
        <f t="shared" si="10"/>
        <v>0</v>
      </c>
      <c r="AK136" s="38">
        <f t="shared" si="11"/>
        <v>0</v>
      </c>
      <c r="AL136" s="71" t="s">
        <v>2120</v>
      </c>
      <c r="AO136" s="2">
        <f t="shared" si="12"/>
        <v>0</v>
      </c>
      <c r="AP136" s="2">
        <f t="shared" si="13"/>
        <v>3.6669999999999998</v>
      </c>
      <c r="AS136" s="2">
        <v>2</v>
      </c>
      <c r="AT136" s="2">
        <v>2.6669999999999998</v>
      </c>
      <c r="AW136" s="97">
        <f t="shared" si="14"/>
        <v>0.18181818181818182</v>
      </c>
      <c r="AX136">
        <f t="shared" si="15"/>
        <v>2.6669999999999998</v>
      </c>
    </row>
    <row r="137" spans="2:50">
      <c r="B137" s="39" t="s">
        <v>208</v>
      </c>
      <c r="C137" s="39" t="s">
        <v>209</v>
      </c>
      <c r="D137" s="39">
        <v>38645</v>
      </c>
      <c r="E137" s="35">
        <v>0</v>
      </c>
      <c r="F137" s="35">
        <v>0</v>
      </c>
      <c r="G137" s="63">
        <v>1</v>
      </c>
      <c r="H137" s="63">
        <v>0</v>
      </c>
      <c r="I137" s="63">
        <v>1</v>
      </c>
      <c r="J137" s="63">
        <v>0</v>
      </c>
      <c r="K137" s="63">
        <v>1</v>
      </c>
      <c r="L137" s="63">
        <v>0</v>
      </c>
      <c r="M137" s="35">
        <v>0</v>
      </c>
      <c r="N137" s="35">
        <v>0</v>
      </c>
      <c r="O137" s="35">
        <v>1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1</v>
      </c>
      <c r="V137" s="35">
        <v>0</v>
      </c>
      <c r="W137" s="35">
        <v>0</v>
      </c>
      <c r="X137" s="35">
        <v>0</v>
      </c>
      <c r="Y137" s="35">
        <v>1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6">
        <f t="shared" si="9"/>
        <v>6</v>
      </c>
      <c r="AJ137" s="37">
        <f t="shared" si="10"/>
        <v>1</v>
      </c>
      <c r="AK137" s="38">
        <f t="shared" si="11"/>
        <v>6</v>
      </c>
      <c r="AL137" s="71" t="s">
        <v>2120</v>
      </c>
      <c r="AO137" s="2">
        <f t="shared" si="12"/>
        <v>6</v>
      </c>
      <c r="AP137" s="2">
        <f t="shared" si="13"/>
        <v>3.6669999999999998</v>
      </c>
      <c r="AS137" s="2">
        <v>2</v>
      </c>
      <c r="AT137" s="2">
        <v>2.6669999999999998</v>
      </c>
      <c r="AW137" s="97">
        <f t="shared" si="14"/>
        <v>0.18181818181818182</v>
      </c>
      <c r="AX137">
        <f t="shared" si="15"/>
        <v>2.6669999999999998</v>
      </c>
    </row>
    <row r="138" spans="2:50">
      <c r="B138" s="39" t="s">
        <v>1725</v>
      </c>
      <c r="C138" s="39" t="s">
        <v>1726</v>
      </c>
      <c r="D138" s="39">
        <v>38645</v>
      </c>
      <c r="E138" s="35">
        <v>0</v>
      </c>
      <c r="F138" s="35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35">
        <v>0</v>
      </c>
      <c r="N138" s="35">
        <v>0</v>
      </c>
      <c r="O138" s="35">
        <v>0</v>
      </c>
      <c r="P138" s="35">
        <v>0</v>
      </c>
      <c r="Q138" s="35">
        <v>0</v>
      </c>
      <c r="R138" s="35">
        <v>0</v>
      </c>
      <c r="S138" s="35">
        <v>0</v>
      </c>
      <c r="T138" s="35">
        <v>0</v>
      </c>
      <c r="U138" s="35">
        <v>1</v>
      </c>
      <c r="V138" s="35">
        <v>0</v>
      </c>
      <c r="W138" s="35">
        <v>1</v>
      </c>
      <c r="X138" s="35">
        <v>0</v>
      </c>
      <c r="Y138" s="35">
        <v>0</v>
      </c>
      <c r="Z138" s="35">
        <v>0</v>
      </c>
      <c r="AA138" s="35">
        <v>0</v>
      </c>
      <c r="AB138" s="35">
        <v>1</v>
      </c>
      <c r="AC138" s="35">
        <v>0</v>
      </c>
      <c r="AD138" s="35">
        <v>0</v>
      </c>
      <c r="AE138" s="35">
        <v>0</v>
      </c>
      <c r="AF138" s="35">
        <v>0</v>
      </c>
      <c r="AG138" s="35">
        <v>1</v>
      </c>
      <c r="AH138" s="35">
        <v>0</v>
      </c>
      <c r="AI138" s="36">
        <f t="shared" si="9"/>
        <v>4</v>
      </c>
      <c r="AJ138" s="37">
        <f t="shared" si="10"/>
        <v>1</v>
      </c>
      <c r="AK138" s="38">
        <f t="shared" si="11"/>
        <v>4</v>
      </c>
      <c r="AL138" s="71" t="s">
        <v>2117</v>
      </c>
      <c r="AO138" s="2">
        <f t="shared" si="12"/>
        <v>4</v>
      </c>
      <c r="AP138" s="2">
        <f t="shared" si="13"/>
        <v>4</v>
      </c>
      <c r="AS138" s="2">
        <v>2</v>
      </c>
      <c r="AT138" s="2">
        <v>3</v>
      </c>
      <c r="AW138" s="97">
        <f t="shared" si="14"/>
        <v>0.18181818181818182</v>
      </c>
      <c r="AX138">
        <f t="shared" si="15"/>
        <v>3</v>
      </c>
    </row>
    <row r="139" spans="2:50">
      <c r="B139" s="39" t="s">
        <v>210</v>
      </c>
      <c r="C139" s="39" t="s">
        <v>211</v>
      </c>
      <c r="D139" s="39">
        <v>38645</v>
      </c>
      <c r="E139" s="35">
        <v>0</v>
      </c>
      <c r="F139" s="35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35">
        <v>0</v>
      </c>
      <c r="N139" s="35">
        <v>0</v>
      </c>
      <c r="O139" s="35">
        <v>0</v>
      </c>
      <c r="P139" s="35">
        <v>0</v>
      </c>
      <c r="Q139" s="35">
        <v>0</v>
      </c>
      <c r="R139" s="35">
        <v>0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6">
        <f t="shared" si="9"/>
        <v>0</v>
      </c>
      <c r="AJ139" s="37">
        <f t="shared" si="10"/>
        <v>0</v>
      </c>
      <c r="AK139" s="38">
        <f t="shared" si="11"/>
        <v>0</v>
      </c>
      <c r="AL139" s="71" t="s">
        <v>2115</v>
      </c>
      <c r="AO139" s="2">
        <f t="shared" si="12"/>
        <v>0</v>
      </c>
      <c r="AP139" s="2">
        <f t="shared" si="13"/>
        <v>3</v>
      </c>
      <c r="AS139" s="2">
        <v>2</v>
      </c>
      <c r="AT139" s="2">
        <v>3</v>
      </c>
      <c r="AW139" s="97">
        <f t="shared" si="14"/>
        <v>0.18181818181818182</v>
      </c>
      <c r="AX139">
        <f t="shared" si="15"/>
        <v>3</v>
      </c>
    </row>
    <row r="140" spans="2:50">
      <c r="B140" s="39" t="s">
        <v>212</v>
      </c>
      <c r="C140" s="39" t="s">
        <v>213</v>
      </c>
      <c r="D140" s="39">
        <v>38645</v>
      </c>
      <c r="E140" s="35">
        <v>0</v>
      </c>
      <c r="F140" s="35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35">
        <v>0</v>
      </c>
      <c r="N140" s="35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6">
        <f t="shared" si="9"/>
        <v>0</v>
      </c>
      <c r="AJ140" s="37">
        <f t="shared" si="10"/>
        <v>0</v>
      </c>
      <c r="AK140" s="38">
        <f t="shared" si="11"/>
        <v>0</v>
      </c>
      <c r="AL140" s="71" t="s">
        <v>2113</v>
      </c>
      <c r="AO140" s="2">
        <f t="shared" si="12"/>
        <v>0</v>
      </c>
      <c r="AP140" s="2" t="str">
        <f t="shared" si="13"/>
        <v>QQQ</v>
      </c>
      <c r="AS140" s="2">
        <v>2</v>
      </c>
      <c r="AT140" s="2">
        <v>3</v>
      </c>
      <c r="AW140" s="97">
        <f t="shared" si="14"/>
        <v>0.18181818181818182</v>
      </c>
      <c r="AX140">
        <f t="shared" si="15"/>
        <v>3</v>
      </c>
    </row>
    <row r="141" spans="2:50">
      <c r="B141" s="39" t="s">
        <v>214</v>
      </c>
      <c r="C141" s="39" t="s">
        <v>215</v>
      </c>
      <c r="D141" s="39">
        <v>38645</v>
      </c>
      <c r="E141" s="35">
        <v>0</v>
      </c>
      <c r="F141" s="35">
        <v>0</v>
      </c>
      <c r="G141" s="63">
        <v>1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35">
        <v>0</v>
      </c>
      <c r="N141" s="35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6">
        <f t="shared" si="9"/>
        <v>1</v>
      </c>
      <c r="AJ141" s="37">
        <f t="shared" si="10"/>
        <v>1</v>
      </c>
      <c r="AK141" s="38">
        <f t="shared" si="11"/>
        <v>1</v>
      </c>
      <c r="AL141" s="71" t="s">
        <v>2120</v>
      </c>
      <c r="AO141" s="2">
        <f t="shared" si="12"/>
        <v>1</v>
      </c>
      <c r="AP141" s="2">
        <f t="shared" si="13"/>
        <v>3.6669999999999998</v>
      </c>
      <c r="AS141" s="2">
        <v>2</v>
      </c>
      <c r="AT141" s="2">
        <v>3</v>
      </c>
      <c r="AW141" s="97">
        <f t="shared" si="14"/>
        <v>0.18181818181818182</v>
      </c>
      <c r="AX141">
        <f t="shared" si="15"/>
        <v>3</v>
      </c>
    </row>
    <row r="142" spans="2:50">
      <c r="B142" s="39" t="s">
        <v>216</v>
      </c>
      <c r="C142" s="39" t="s">
        <v>217</v>
      </c>
      <c r="D142" s="39">
        <v>38645</v>
      </c>
      <c r="E142" s="35">
        <v>0</v>
      </c>
      <c r="F142" s="35">
        <v>0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35">
        <v>0</v>
      </c>
      <c r="N142" s="35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1</v>
      </c>
      <c r="X142" s="35">
        <v>0</v>
      </c>
      <c r="Y142" s="35">
        <v>0</v>
      </c>
      <c r="Z142" s="35">
        <v>0</v>
      </c>
      <c r="AA142" s="35">
        <v>0</v>
      </c>
      <c r="AB142" s="35">
        <v>0</v>
      </c>
      <c r="AC142" s="35">
        <v>0</v>
      </c>
      <c r="AD142" s="35">
        <v>0</v>
      </c>
      <c r="AE142" s="35">
        <v>0</v>
      </c>
      <c r="AF142" s="35">
        <v>0</v>
      </c>
      <c r="AG142" s="35">
        <v>1</v>
      </c>
      <c r="AH142" s="35">
        <v>0</v>
      </c>
      <c r="AI142" s="36">
        <f t="shared" si="9"/>
        <v>2</v>
      </c>
      <c r="AJ142" s="37">
        <f t="shared" si="10"/>
        <v>1</v>
      </c>
      <c r="AK142" s="38">
        <f t="shared" si="11"/>
        <v>2</v>
      </c>
      <c r="AL142" s="71" t="s">
        <v>2115</v>
      </c>
      <c r="AO142" s="2">
        <f t="shared" si="12"/>
        <v>2</v>
      </c>
      <c r="AP142" s="2">
        <f t="shared" si="13"/>
        <v>3</v>
      </c>
      <c r="AS142" s="2">
        <v>2</v>
      </c>
      <c r="AT142" s="2">
        <v>3</v>
      </c>
      <c r="AW142" s="97">
        <f t="shared" si="14"/>
        <v>0.18181818181818182</v>
      </c>
      <c r="AX142">
        <f t="shared" si="15"/>
        <v>3</v>
      </c>
    </row>
    <row r="143" spans="2:50">
      <c r="B143" s="39" t="s">
        <v>218</v>
      </c>
      <c r="C143" s="39" t="s">
        <v>219</v>
      </c>
      <c r="D143" s="39">
        <v>38645</v>
      </c>
      <c r="E143" s="35">
        <v>0</v>
      </c>
      <c r="F143" s="35">
        <v>0</v>
      </c>
      <c r="G143" s="63">
        <v>0</v>
      </c>
      <c r="H143" s="63">
        <v>0</v>
      </c>
      <c r="I143" s="63">
        <v>1</v>
      </c>
      <c r="J143" s="63">
        <v>0</v>
      </c>
      <c r="K143" s="63">
        <v>1</v>
      </c>
      <c r="L143" s="63">
        <v>0</v>
      </c>
      <c r="M143" s="35">
        <v>0</v>
      </c>
      <c r="N143" s="35">
        <v>0</v>
      </c>
      <c r="O143" s="35">
        <v>0</v>
      </c>
      <c r="P143" s="35">
        <v>0</v>
      </c>
      <c r="Q143" s="35">
        <v>1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0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1</v>
      </c>
      <c r="AI143" s="36">
        <f t="shared" si="9"/>
        <v>4</v>
      </c>
      <c r="AJ143" s="37">
        <f t="shared" si="10"/>
        <v>1</v>
      </c>
      <c r="AK143" s="38">
        <f t="shared" si="11"/>
        <v>4</v>
      </c>
      <c r="AL143" s="71" t="s">
        <v>2123</v>
      </c>
      <c r="AO143" s="2">
        <f t="shared" si="12"/>
        <v>4</v>
      </c>
      <c r="AP143" s="2">
        <f t="shared" si="13"/>
        <v>2.3330000000000002</v>
      </c>
      <c r="AS143" s="2">
        <v>2</v>
      </c>
      <c r="AT143" s="2">
        <v>3</v>
      </c>
      <c r="AW143" s="97">
        <f t="shared" si="14"/>
        <v>0.18181818181818182</v>
      </c>
      <c r="AX143">
        <f t="shared" si="15"/>
        <v>3</v>
      </c>
    </row>
    <row r="144" spans="2:50">
      <c r="B144" s="39" t="s">
        <v>220</v>
      </c>
      <c r="C144" s="39" t="s">
        <v>221</v>
      </c>
      <c r="D144" s="39">
        <v>38645</v>
      </c>
      <c r="E144" s="35">
        <v>0</v>
      </c>
      <c r="F144" s="35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35">
        <v>0</v>
      </c>
      <c r="N144" s="35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1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6">
        <f t="shared" si="9"/>
        <v>1</v>
      </c>
      <c r="AJ144" s="37">
        <f t="shared" si="10"/>
        <v>1</v>
      </c>
      <c r="AK144" s="38">
        <f t="shared" si="11"/>
        <v>1</v>
      </c>
      <c r="AL144" s="71" t="s">
        <v>2127</v>
      </c>
      <c r="AO144" s="2">
        <f t="shared" si="12"/>
        <v>1</v>
      </c>
      <c r="AP144" s="2">
        <f t="shared" si="13"/>
        <v>1.667</v>
      </c>
      <c r="AS144" s="2">
        <v>2</v>
      </c>
      <c r="AT144" s="2">
        <v>3</v>
      </c>
      <c r="AW144" s="97">
        <f t="shared" si="14"/>
        <v>0.18181818181818182</v>
      </c>
      <c r="AX144">
        <f t="shared" si="15"/>
        <v>3</v>
      </c>
    </row>
    <row r="145" spans="2:50">
      <c r="B145" s="39" t="s">
        <v>1727</v>
      </c>
      <c r="C145" s="39" t="s">
        <v>1728</v>
      </c>
      <c r="D145" s="39">
        <v>38645</v>
      </c>
      <c r="E145" s="35">
        <v>0</v>
      </c>
      <c r="F145" s="35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1</v>
      </c>
      <c r="M145" s="35">
        <v>0</v>
      </c>
      <c r="N145" s="35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1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1</v>
      </c>
      <c r="AI145" s="36">
        <f t="shared" si="9"/>
        <v>3</v>
      </c>
      <c r="AJ145" s="37">
        <f t="shared" si="10"/>
        <v>1</v>
      </c>
      <c r="AK145" s="38">
        <f t="shared" si="11"/>
        <v>3</v>
      </c>
      <c r="AL145" s="71" t="s">
        <v>2114</v>
      </c>
      <c r="AO145" s="2">
        <f t="shared" si="12"/>
        <v>3</v>
      </c>
      <c r="AP145" s="2">
        <f t="shared" si="13"/>
        <v>3.3330000000000002</v>
      </c>
      <c r="AS145" s="2">
        <v>2</v>
      </c>
      <c r="AT145" s="2">
        <v>3</v>
      </c>
      <c r="AW145" s="97">
        <f t="shared" si="14"/>
        <v>0.18181818181818182</v>
      </c>
      <c r="AX145">
        <f t="shared" si="15"/>
        <v>3</v>
      </c>
    </row>
    <row r="146" spans="2:50">
      <c r="B146" s="39" t="s">
        <v>222</v>
      </c>
      <c r="C146" s="39" t="s">
        <v>223</v>
      </c>
      <c r="D146" s="39">
        <v>38645</v>
      </c>
      <c r="E146" s="35">
        <v>0</v>
      </c>
      <c r="F146" s="35">
        <v>0</v>
      </c>
      <c r="G146" s="63">
        <v>0</v>
      </c>
      <c r="H146" s="63">
        <v>0</v>
      </c>
      <c r="I146" s="63">
        <v>0</v>
      </c>
      <c r="J146" s="63">
        <v>0</v>
      </c>
      <c r="K146" s="63">
        <v>0</v>
      </c>
      <c r="L146" s="63">
        <v>0</v>
      </c>
      <c r="M146" s="35">
        <v>0</v>
      </c>
      <c r="N146" s="35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6">
        <f t="shared" si="9"/>
        <v>0</v>
      </c>
      <c r="AJ146" s="37">
        <f t="shared" si="10"/>
        <v>0</v>
      </c>
      <c r="AK146" s="38">
        <f t="shared" si="11"/>
        <v>0</v>
      </c>
      <c r="AL146" s="71" t="s">
        <v>2125</v>
      </c>
      <c r="AO146" s="2">
        <f t="shared" si="12"/>
        <v>0</v>
      </c>
      <c r="AP146" s="2">
        <f t="shared" si="13"/>
        <v>1.333</v>
      </c>
      <c r="AS146" s="2">
        <v>2</v>
      </c>
      <c r="AT146" s="2">
        <v>3.3330000000000002</v>
      </c>
      <c r="AW146" s="97">
        <f t="shared" si="14"/>
        <v>0.18181818181818182</v>
      </c>
      <c r="AX146">
        <f t="shared" si="15"/>
        <v>3.3330000000000002</v>
      </c>
    </row>
    <row r="147" spans="2:50">
      <c r="B147" s="39" t="s">
        <v>1729</v>
      </c>
      <c r="C147" s="39" t="s">
        <v>1730</v>
      </c>
      <c r="D147" s="39">
        <v>38645</v>
      </c>
      <c r="E147" s="35">
        <v>0</v>
      </c>
      <c r="F147" s="35">
        <v>0</v>
      </c>
      <c r="G147" s="63">
        <v>1</v>
      </c>
      <c r="H147" s="63">
        <v>0</v>
      </c>
      <c r="I147" s="63">
        <v>0</v>
      </c>
      <c r="J147" s="63">
        <v>1</v>
      </c>
      <c r="K147" s="63">
        <v>0</v>
      </c>
      <c r="L147" s="63">
        <v>1</v>
      </c>
      <c r="M147" s="35">
        <v>0</v>
      </c>
      <c r="N147" s="35">
        <v>0</v>
      </c>
      <c r="O147" s="35">
        <v>0</v>
      </c>
      <c r="P147" s="35">
        <v>1</v>
      </c>
      <c r="Q147" s="35">
        <v>0</v>
      </c>
      <c r="R147" s="35">
        <v>1</v>
      </c>
      <c r="S147" s="35">
        <v>0</v>
      </c>
      <c r="T147" s="35">
        <v>0</v>
      </c>
      <c r="U147" s="35">
        <v>1</v>
      </c>
      <c r="V147" s="35">
        <v>0</v>
      </c>
      <c r="W147" s="35">
        <v>0</v>
      </c>
      <c r="X147" s="35">
        <v>0</v>
      </c>
      <c r="Y147" s="35">
        <v>0</v>
      </c>
      <c r="Z147" s="35">
        <v>1</v>
      </c>
      <c r="AA147" s="35">
        <v>0</v>
      </c>
      <c r="AB147" s="35">
        <v>0</v>
      </c>
      <c r="AC147" s="35">
        <v>0</v>
      </c>
      <c r="AD147" s="35">
        <v>0</v>
      </c>
      <c r="AE147" s="35">
        <v>0</v>
      </c>
      <c r="AF147" s="35">
        <v>1</v>
      </c>
      <c r="AG147" s="35">
        <v>0</v>
      </c>
      <c r="AH147" s="35">
        <v>0</v>
      </c>
      <c r="AI147" s="36">
        <f t="shared" si="9"/>
        <v>8</v>
      </c>
      <c r="AJ147" s="37">
        <f t="shared" si="10"/>
        <v>1</v>
      </c>
      <c r="AK147" s="38">
        <f t="shared" si="11"/>
        <v>8</v>
      </c>
      <c r="AL147" s="71" t="s">
        <v>2117</v>
      </c>
      <c r="AO147" s="2">
        <f t="shared" si="12"/>
        <v>8</v>
      </c>
      <c r="AP147" s="2">
        <f t="shared" si="13"/>
        <v>4</v>
      </c>
      <c r="AS147" s="2">
        <v>2</v>
      </c>
      <c r="AT147" s="2">
        <v>3.3330000000000002</v>
      </c>
      <c r="AW147" s="97">
        <f t="shared" si="14"/>
        <v>0.18181818181818182</v>
      </c>
      <c r="AX147">
        <f t="shared" si="15"/>
        <v>3.3330000000000002</v>
      </c>
    </row>
    <row r="148" spans="2:50">
      <c r="B148" s="39" t="s">
        <v>224</v>
      </c>
      <c r="C148" s="39" t="s">
        <v>225</v>
      </c>
      <c r="D148" s="39">
        <v>38645</v>
      </c>
      <c r="E148" s="35">
        <v>0</v>
      </c>
      <c r="F148" s="35">
        <v>0</v>
      </c>
      <c r="G148" s="63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35">
        <v>0</v>
      </c>
      <c r="N148" s="35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0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6">
        <f t="shared" si="9"/>
        <v>0</v>
      </c>
      <c r="AJ148" s="37">
        <f t="shared" si="10"/>
        <v>0</v>
      </c>
      <c r="AK148" s="38">
        <f t="shared" si="11"/>
        <v>0</v>
      </c>
      <c r="AL148" s="71" t="s">
        <v>2115</v>
      </c>
      <c r="AO148" s="2">
        <f t="shared" si="12"/>
        <v>0</v>
      </c>
      <c r="AP148" s="2">
        <f t="shared" si="13"/>
        <v>3</v>
      </c>
      <c r="AS148" s="2">
        <v>2</v>
      </c>
      <c r="AT148" s="2">
        <v>3.6669999999999998</v>
      </c>
      <c r="AW148" s="97">
        <f t="shared" si="14"/>
        <v>0.18181818181818182</v>
      </c>
      <c r="AX148">
        <f t="shared" si="15"/>
        <v>3.6669999999999998</v>
      </c>
    </row>
    <row r="149" spans="2:50">
      <c r="B149" s="39" t="s">
        <v>226</v>
      </c>
      <c r="C149" s="39" t="s">
        <v>227</v>
      </c>
      <c r="D149" s="39">
        <v>38645</v>
      </c>
      <c r="E149" s="35">
        <v>0</v>
      </c>
      <c r="F149" s="35">
        <v>0</v>
      </c>
      <c r="G149" s="63">
        <v>0</v>
      </c>
      <c r="H149" s="63">
        <v>0</v>
      </c>
      <c r="I149" s="63">
        <v>0</v>
      </c>
      <c r="J149" s="63">
        <v>0</v>
      </c>
      <c r="K149" s="63">
        <v>0</v>
      </c>
      <c r="L149" s="63">
        <v>0</v>
      </c>
      <c r="M149" s="35">
        <v>0</v>
      </c>
      <c r="N149" s="35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0</v>
      </c>
      <c r="X149" s="35">
        <v>0</v>
      </c>
      <c r="Y149" s="35">
        <v>0</v>
      </c>
      <c r="Z149" s="35">
        <v>0</v>
      </c>
      <c r="AA149" s="35">
        <v>0</v>
      </c>
      <c r="AB149" s="35">
        <v>0</v>
      </c>
      <c r="AC149" s="35">
        <v>0</v>
      </c>
      <c r="AD149" s="35">
        <v>0</v>
      </c>
      <c r="AE149" s="35">
        <v>0</v>
      </c>
      <c r="AF149" s="35">
        <v>0</v>
      </c>
      <c r="AG149" s="35">
        <v>0</v>
      </c>
      <c r="AH149" s="35">
        <v>0</v>
      </c>
      <c r="AI149" s="36">
        <f t="shared" si="9"/>
        <v>0</v>
      </c>
      <c r="AJ149" s="37">
        <f t="shared" si="10"/>
        <v>0</v>
      </c>
      <c r="AK149" s="38">
        <f t="shared" si="11"/>
        <v>0</v>
      </c>
      <c r="AL149" s="71" t="s">
        <v>2120</v>
      </c>
      <c r="AO149" s="2">
        <f t="shared" si="12"/>
        <v>0</v>
      </c>
      <c r="AP149" s="2">
        <f t="shared" si="13"/>
        <v>3.6669999999999998</v>
      </c>
      <c r="AS149" s="2">
        <v>2</v>
      </c>
      <c r="AT149" s="2">
        <v>3.6669999999999998</v>
      </c>
      <c r="AW149" s="97">
        <f t="shared" si="14"/>
        <v>0.18181818181818182</v>
      </c>
      <c r="AX149">
        <f t="shared" si="15"/>
        <v>3.6669999999999998</v>
      </c>
    </row>
    <row r="150" spans="2:50">
      <c r="B150" s="39" t="s">
        <v>1731</v>
      </c>
      <c r="C150" s="39" t="s">
        <v>1732</v>
      </c>
      <c r="D150" s="39">
        <v>38645</v>
      </c>
      <c r="E150" s="35">
        <v>0</v>
      </c>
      <c r="F150" s="35">
        <v>0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35">
        <v>0</v>
      </c>
      <c r="N150" s="35">
        <v>0</v>
      </c>
      <c r="O150" s="35">
        <v>0</v>
      </c>
      <c r="P150" s="35">
        <v>0</v>
      </c>
      <c r="Q150" s="35">
        <v>0</v>
      </c>
      <c r="R150" s="35">
        <v>0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6">
        <f t="shared" si="9"/>
        <v>0</v>
      </c>
      <c r="AJ150" s="37">
        <f t="shared" si="10"/>
        <v>0</v>
      </c>
      <c r="AK150" s="38">
        <f t="shared" si="11"/>
        <v>0</v>
      </c>
      <c r="AL150" s="71" t="s">
        <v>2115</v>
      </c>
      <c r="AO150" s="2">
        <f t="shared" si="12"/>
        <v>0</v>
      </c>
      <c r="AP150" s="2">
        <f t="shared" si="13"/>
        <v>3</v>
      </c>
      <c r="AS150" s="2">
        <v>2</v>
      </c>
      <c r="AT150" s="2">
        <v>3.6669999999999998</v>
      </c>
      <c r="AW150" s="97">
        <f t="shared" si="14"/>
        <v>0.18181818181818182</v>
      </c>
      <c r="AX150">
        <f t="shared" si="15"/>
        <v>3.6669999999999998</v>
      </c>
    </row>
    <row r="151" spans="2:50">
      <c r="B151" s="39" t="s">
        <v>228</v>
      </c>
      <c r="C151" s="39" t="s">
        <v>229</v>
      </c>
      <c r="D151" s="39">
        <v>38645</v>
      </c>
      <c r="E151" s="35">
        <v>0</v>
      </c>
      <c r="F151" s="35">
        <v>0</v>
      </c>
      <c r="G151" s="63">
        <v>0</v>
      </c>
      <c r="H151" s="63">
        <v>0</v>
      </c>
      <c r="I151" s="63">
        <v>1</v>
      </c>
      <c r="J151" s="63">
        <v>0</v>
      </c>
      <c r="K151" s="63">
        <v>1</v>
      </c>
      <c r="L151" s="63">
        <v>0</v>
      </c>
      <c r="M151" s="35">
        <v>0</v>
      </c>
      <c r="N151" s="35">
        <v>0</v>
      </c>
      <c r="O151" s="35">
        <v>1</v>
      </c>
      <c r="P151" s="35">
        <v>0</v>
      </c>
      <c r="Q151" s="35">
        <v>0</v>
      </c>
      <c r="R151" s="35">
        <v>0</v>
      </c>
      <c r="S151" s="35">
        <v>0</v>
      </c>
      <c r="T151" s="35">
        <v>0</v>
      </c>
      <c r="U151" s="35">
        <v>1</v>
      </c>
      <c r="V151" s="35">
        <v>0</v>
      </c>
      <c r="W151" s="35">
        <v>0</v>
      </c>
      <c r="X151" s="35">
        <v>1</v>
      </c>
      <c r="Y151" s="35">
        <v>0</v>
      </c>
      <c r="Z151" s="35">
        <v>0</v>
      </c>
      <c r="AA151" s="35">
        <v>0</v>
      </c>
      <c r="AB151" s="35">
        <v>0</v>
      </c>
      <c r="AC151" s="35">
        <v>0</v>
      </c>
      <c r="AD151" s="35">
        <v>0</v>
      </c>
      <c r="AE151" s="35">
        <v>0</v>
      </c>
      <c r="AF151" s="35">
        <v>0</v>
      </c>
      <c r="AG151" s="35">
        <v>0</v>
      </c>
      <c r="AH151" s="35">
        <v>0</v>
      </c>
      <c r="AI151" s="36">
        <f t="shared" si="9"/>
        <v>5</v>
      </c>
      <c r="AJ151" s="37">
        <f t="shared" si="10"/>
        <v>1</v>
      </c>
      <c r="AK151" s="38">
        <f t="shared" si="11"/>
        <v>5</v>
      </c>
      <c r="AL151" s="71" t="s">
        <v>2119</v>
      </c>
      <c r="AO151" s="2">
        <f t="shared" si="12"/>
        <v>5</v>
      </c>
      <c r="AP151" s="2">
        <f t="shared" si="13"/>
        <v>2</v>
      </c>
      <c r="AS151" s="2">
        <v>2</v>
      </c>
      <c r="AT151" s="2">
        <v>3.6669999999999998</v>
      </c>
      <c r="AW151" s="97">
        <f t="shared" si="14"/>
        <v>0.18181818181818182</v>
      </c>
      <c r="AX151">
        <f t="shared" si="15"/>
        <v>3.6669999999999998</v>
      </c>
    </row>
    <row r="152" spans="2:50">
      <c r="B152" s="39" t="s">
        <v>230</v>
      </c>
      <c r="C152" s="39" t="s">
        <v>231</v>
      </c>
      <c r="D152" s="39">
        <v>38645</v>
      </c>
      <c r="E152" s="35">
        <v>0</v>
      </c>
      <c r="F152" s="35">
        <v>0</v>
      </c>
      <c r="G152" s="63">
        <v>0</v>
      </c>
      <c r="H152" s="63">
        <v>0</v>
      </c>
      <c r="I152" s="63">
        <v>0</v>
      </c>
      <c r="J152" s="63">
        <v>0</v>
      </c>
      <c r="K152" s="63">
        <v>0</v>
      </c>
      <c r="L152" s="63">
        <v>0</v>
      </c>
      <c r="M152" s="35">
        <v>0</v>
      </c>
      <c r="N152" s="35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6">
        <f t="shared" si="9"/>
        <v>0</v>
      </c>
      <c r="AJ152" s="37">
        <f t="shared" si="10"/>
        <v>0</v>
      </c>
      <c r="AK152" s="38">
        <f t="shared" si="11"/>
        <v>0</v>
      </c>
      <c r="AL152" s="71" t="s">
        <v>2113</v>
      </c>
      <c r="AO152" s="2">
        <f t="shared" si="12"/>
        <v>0</v>
      </c>
      <c r="AP152" s="2" t="str">
        <f t="shared" si="13"/>
        <v>QQQ</v>
      </c>
      <c r="AS152" s="2">
        <v>2</v>
      </c>
      <c r="AT152" s="2">
        <v>4</v>
      </c>
      <c r="AW152" s="97">
        <f t="shared" si="14"/>
        <v>0.18181818181818182</v>
      </c>
      <c r="AX152">
        <f t="shared" si="15"/>
        <v>4</v>
      </c>
    </row>
    <row r="153" spans="2:50">
      <c r="B153" s="39" t="s">
        <v>232</v>
      </c>
      <c r="C153" s="39" t="s">
        <v>233</v>
      </c>
      <c r="D153" s="39">
        <v>38645</v>
      </c>
      <c r="E153" s="35">
        <v>0</v>
      </c>
      <c r="F153" s="35">
        <v>0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63">
        <v>0</v>
      </c>
      <c r="M153" s="35">
        <v>0</v>
      </c>
      <c r="N153" s="35">
        <v>0</v>
      </c>
      <c r="O153" s="35">
        <v>0</v>
      </c>
      <c r="P153" s="35">
        <v>0</v>
      </c>
      <c r="Q153" s="35">
        <v>0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1</v>
      </c>
      <c r="X153" s="35">
        <v>0</v>
      </c>
      <c r="Y153" s="35">
        <v>0</v>
      </c>
      <c r="Z153" s="35">
        <v>0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0</v>
      </c>
      <c r="AI153" s="36">
        <f t="shared" ref="AI153:AI217" si="16">SUM(E153:AH153)</f>
        <v>1</v>
      </c>
      <c r="AJ153" s="37">
        <f t="shared" ref="AJ153:AJ217" si="17">IF(AI153=0,0,1)</f>
        <v>1</v>
      </c>
      <c r="AK153" s="38">
        <f t="shared" ref="AK153:AK217" si="18">SUMPRODUCT($E$20:$AH$20,E153:AH153)</f>
        <v>1</v>
      </c>
      <c r="AL153" s="71" t="s">
        <v>2116</v>
      </c>
      <c r="AO153" s="2">
        <f t="shared" ref="AO153:AO216" si="19">AI153</f>
        <v>1</v>
      </c>
      <c r="AP153" s="2">
        <f t="shared" ref="AP153:AP216" si="20">VLOOKUP(AL153,$AN$3:$AO$18,2,FALSE)</f>
        <v>2.6669999999999998</v>
      </c>
      <c r="AS153" s="2">
        <v>2</v>
      </c>
      <c r="AT153" s="2">
        <v>4</v>
      </c>
      <c r="AW153" s="97">
        <f t="shared" ref="AW153:AW198" si="21">AS153/11</f>
        <v>0.18181818181818182</v>
      </c>
      <c r="AX153">
        <f t="shared" ref="AX153:AX198" si="22">AT153</f>
        <v>4</v>
      </c>
    </row>
    <row r="154" spans="2:50">
      <c r="B154" s="39" t="s">
        <v>1733</v>
      </c>
      <c r="C154" s="39" t="s">
        <v>1734</v>
      </c>
      <c r="D154" s="39">
        <v>38645</v>
      </c>
      <c r="E154" s="35">
        <v>0</v>
      </c>
      <c r="F154" s="35">
        <v>0</v>
      </c>
      <c r="G154" s="63">
        <v>0</v>
      </c>
      <c r="H154" s="63">
        <v>0</v>
      </c>
      <c r="I154" s="63">
        <v>0</v>
      </c>
      <c r="J154" s="63">
        <v>0</v>
      </c>
      <c r="K154" s="63">
        <v>0</v>
      </c>
      <c r="L154" s="63">
        <v>0</v>
      </c>
      <c r="M154" s="35">
        <v>0</v>
      </c>
      <c r="N154" s="35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6">
        <f t="shared" si="16"/>
        <v>0</v>
      </c>
      <c r="AJ154" s="37">
        <f t="shared" si="17"/>
        <v>0</v>
      </c>
      <c r="AK154" s="38">
        <f t="shared" si="18"/>
        <v>0</v>
      </c>
      <c r="AL154" s="71" t="s">
        <v>2123</v>
      </c>
      <c r="AO154" s="2">
        <f t="shared" si="19"/>
        <v>0</v>
      </c>
      <c r="AP154" s="2">
        <f t="shared" si="20"/>
        <v>2.3330000000000002</v>
      </c>
      <c r="AS154" s="2">
        <v>2</v>
      </c>
      <c r="AT154" s="2">
        <v>4</v>
      </c>
      <c r="AW154" s="97">
        <f t="shared" si="21"/>
        <v>0.18181818181818182</v>
      </c>
      <c r="AX154">
        <f t="shared" si="22"/>
        <v>4</v>
      </c>
    </row>
    <row r="155" spans="2:50">
      <c r="B155" s="39" t="s">
        <v>1735</v>
      </c>
      <c r="C155" s="39" t="s">
        <v>1736</v>
      </c>
      <c r="D155" s="39">
        <v>38645</v>
      </c>
      <c r="E155" s="35">
        <v>0</v>
      </c>
      <c r="F155" s="35">
        <v>0</v>
      </c>
      <c r="G155" s="63">
        <v>0</v>
      </c>
      <c r="H155" s="63">
        <v>0</v>
      </c>
      <c r="I155" s="63">
        <v>0</v>
      </c>
      <c r="J155" s="63">
        <v>0</v>
      </c>
      <c r="K155" s="63">
        <v>0</v>
      </c>
      <c r="L155" s="63">
        <v>0</v>
      </c>
      <c r="M155" s="35">
        <v>0</v>
      </c>
      <c r="N155" s="35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6">
        <f t="shared" si="16"/>
        <v>0</v>
      </c>
      <c r="AJ155" s="37">
        <f t="shared" si="17"/>
        <v>0</v>
      </c>
      <c r="AK155" s="38">
        <f t="shared" si="18"/>
        <v>0</v>
      </c>
      <c r="AL155" s="71" t="s">
        <v>2120</v>
      </c>
      <c r="AO155" s="2">
        <f t="shared" si="19"/>
        <v>0</v>
      </c>
      <c r="AP155" s="2">
        <f t="shared" si="20"/>
        <v>3.6669999999999998</v>
      </c>
      <c r="AS155" s="2">
        <v>2</v>
      </c>
      <c r="AT155" s="2">
        <v>4</v>
      </c>
      <c r="AW155" s="97">
        <f t="shared" si="21"/>
        <v>0.18181818181818182</v>
      </c>
      <c r="AX155">
        <f t="shared" si="22"/>
        <v>4</v>
      </c>
    </row>
    <row r="156" spans="2:50">
      <c r="B156" s="39" t="s">
        <v>234</v>
      </c>
      <c r="C156" s="39" t="s">
        <v>235</v>
      </c>
      <c r="D156" s="39">
        <v>38645</v>
      </c>
      <c r="E156" s="35">
        <v>0</v>
      </c>
      <c r="F156" s="35">
        <v>0</v>
      </c>
      <c r="G156" s="63">
        <v>0</v>
      </c>
      <c r="H156" s="63">
        <v>0</v>
      </c>
      <c r="I156" s="63">
        <v>0</v>
      </c>
      <c r="J156" s="63">
        <v>1</v>
      </c>
      <c r="K156" s="63">
        <v>0</v>
      </c>
      <c r="L156" s="63">
        <v>1</v>
      </c>
      <c r="M156" s="35">
        <v>0</v>
      </c>
      <c r="N156" s="35">
        <v>0</v>
      </c>
      <c r="O156" s="35">
        <v>0</v>
      </c>
      <c r="P156" s="35">
        <v>1</v>
      </c>
      <c r="Q156" s="35">
        <v>0</v>
      </c>
      <c r="R156" s="35">
        <v>1</v>
      </c>
      <c r="S156" s="35">
        <v>0</v>
      </c>
      <c r="T156" s="35">
        <v>0</v>
      </c>
      <c r="U156" s="35">
        <v>0</v>
      </c>
      <c r="V156" s="35">
        <v>1</v>
      </c>
      <c r="W156" s="35">
        <v>1</v>
      </c>
      <c r="X156" s="35">
        <v>0</v>
      </c>
      <c r="Y156" s="35">
        <v>0</v>
      </c>
      <c r="Z156" s="35">
        <v>1</v>
      </c>
      <c r="AA156" s="35">
        <v>0</v>
      </c>
      <c r="AB156" s="35">
        <v>1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1</v>
      </c>
      <c r="AI156" s="36">
        <f t="shared" si="16"/>
        <v>9</v>
      </c>
      <c r="AJ156" s="37">
        <f t="shared" si="17"/>
        <v>1</v>
      </c>
      <c r="AK156" s="38">
        <f t="shared" si="18"/>
        <v>9</v>
      </c>
      <c r="AL156" s="71" t="s">
        <v>2120</v>
      </c>
      <c r="AO156" s="2">
        <f t="shared" si="19"/>
        <v>9</v>
      </c>
      <c r="AP156" s="2">
        <f t="shared" si="20"/>
        <v>3.6669999999999998</v>
      </c>
      <c r="AS156" s="2">
        <v>3</v>
      </c>
      <c r="AT156" s="2">
        <v>2.6669999999999998</v>
      </c>
      <c r="AW156" s="97">
        <f t="shared" si="21"/>
        <v>0.27272727272727271</v>
      </c>
      <c r="AX156">
        <f t="shared" si="22"/>
        <v>2.6669999999999998</v>
      </c>
    </row>
    <row r="157" spans="2:50">
      <c r="B157" s="39" t="s">
        <v>1737</v>
      </c>
      <c r="C157" s="39" t="s">
        <v>1738</v>
      </c>
      <c r="D157" s="39">
        <v>38645</v>
      </c>
      <c r="E157" s="35">
        <v>0</v>
      </c>
      <c r="F157" s="35">
        <v>0</v>
      </c>
      <c r="G157" s="63">
        <v>0</v>
      </c>
      <c r="H157" s="63">
        <v>0</v>
      </c>
      <c r="I157" s="63">
        <v>0</v>
      </c>
      <c r="J157" s="63">
        <v>1</v>
      </c>
      <c r="K157" s="63">
        <v>0</v>
      </c>
      <c r="L157" s="63">
        <v>1</v>
      </c>
      <c r="M157" s="35">
        <v>0</v>
      </c>
      <c r="N157" s="35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6">
        <f t="shared" si="16"/>
        <v>2</v>
      </c>
      <c r="AJ157" s="37">
        <f t="shared" si="17"/>
        <v>1</v>
      </c>
      <c r="AK157" s="38">
        <f t="shared" si="18"/>
        <v>2</v>
      </c>
      <c r="AL157" s="71" t="s">
        <v>2115</v>
      </c>
      <c r="AO157" s="2">
        <f t="shared" si="19"/>
        <v>2</v>
      </c>
      <c r="AP157" s="2">
        <f t="shared" si="20"/>
        <v>3</v>
      </c>
      <c r="AS157" s="2">
        <v>3</v>
      </c>
      <c r="AT157" s="2">
        <v>2.6669999999999998</v>
      </c>
      <c r="AW157" s="97">
        <f t="shared" si="21"/>
        <v>0.27272727272727271</v>
      </c>
      <c r="AX157">
        <f t="shared" si="22"/>
        <v>2.6669999999999998</v>
      </c>
    </row>
    <row r="158" spans="2:50">
      <c r="B158" s="39" t="s">
        <v>236</v>
      </c>
      <c r="C158" s="39" t="s">
        <v>237</v>
      </c>
      <c r="D158" s="39">
        <v>38645</v>
      </c>
      <c r="E158" s="35">
        <v>0</v>
      </c>
      <c r="F158" s="35">
        <v>0</v>
      </c>
      <c r="G158" s="63">
        <v>0</v>
      </c>
      <c r="H158" s="63">
        <v>0</v>
      </c>
      <c r="I158" s="63">
        <v>0</v>
      </c>
      <c r="J158" s="63">
        <v>0</v>
      </c>
      <c r="K158" s="63">
        <v>0</v>
      </c>
      <c r="L158" s="63">
        <v>0</v>
      </c>
      <c r="M158" s="35">
        <v>0</v>
      </c>
      <c r="N158" s="35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6">
        <f t="shared" si="16"/>
        <v>0</v>
      </c>
      <c r="AJ158" s="37">
        <f t="shared" si="17"/>
        <v>0</v>
      </c>
      <c r="AK158" s="38">
        <f t="shared" si="18"/>
        <v>0</v>
      </c>
      <c r="AL158" s="71" t="s">
        <v>2117</v>
      </c>
      <c r="AO158" s="2">
        <f t="shared" si="19"/>
        <v>0</v>
      </c>
      <c r="AP158" s="2">
        <f t="shared" si="20"/>
        <v>4</v>
      </c>
      <c r="AS158" s="2">
        <v>3</v>
      </c>
      <c r="AT158" s="2">
        <v>3</v>
      </c>
      <c r="AW158" s="97">
        <f t="shared" si="21"/>
        <v>0.27272727272727271</v>
      </c>
      <c r="AX158">
        <f t="shared" si="22"/>
        <v>3</v>
      </c>
    </row>
    <row r="159" spans="2:50">
      <c r="B159" s="39" t="s">
        <v>1739</v>
      </c>
      <c r="C159" s="39" t="s">
        <v>1740</v>
      </c>
      <c r="D159" s="39">
        <v>38645</v>
      </c>
      <c r="E159" s="35">
        <v>0</v>
      </c>
      <c r="F159" s="35">
        <v>0</v>
      </c>
      <c r="G159" s="63">
        <v>0</v>
      </c>
      <c r="H159" s="63">
        <v>0</v>
      </c>
      <c r="I159" s="63">
        <v>0</v>
      </c>
      <c r="J159" s="63">
        <v>0</v>
      </c>
      <c r="K159" s="63">
        <v>0</v>
      </c>
      <c r="L159" s="63">
        <v>0</v>
      </c>
      <c r="M159" s="35">
        <v>0</v>
      </c>
      <c r="N159" s="35">
        <v>0</v>
      </c>
      <c r="O159" s="35">
        <v>0</v>
      </c>
      <c r="P159" s="35">
        <v>0</v>
      </c>
      <c r="Q159" s="35">
        <v>0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0</v>
      </c>
      <c r="X159" s="35">
        <v>0</v>
      </c>
      <c r="Y159" s="35">
        <v>0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0</v>
      </c>
      <c r="AF159" s="35">
        <v>0</v>
      </c>
      <c r="AG159" s="35">
        <v>0</v>
      </c>
      <c r="AH159" s="35">
        <v>0</v>
      </c>
      <c r="AI159" s="36">
        <f t="shared" si="16"/>
        <v>0</v>
      </c>
      <c r="AJ159" s="37">
        <f t="shared" si="17"/>
        <v>0</v>
      </c>
      <c r="AK159" s="38">
        <f t="shared" si="18"/>
        <v>0</v>
      </c>
      <c r="AL159" s="71" t="s">
        <v>2116</v>
      </c>
      <c r="AO159" s="2">
        <f t="shared" si="19"/>
        <v>0</v>
      </c>
      <c r="AP159" s="2">
        <f t="shared" si="20"/>
        <v>2.6669999999999998</v>
      </c>
      <c r="AS159" s="2">
        <v>3</v>
      </c>
      <c r="AT159" s="2">
        <v>3</v>
      </c>
      <c r="AW159" s="97">
        <f t="shared" si="21"/>
        <v>0.27272727272727271</v>
      </c>
      <c r="AX159">
        <f t="shared" si="22"/>
        <v>3</v>
      </c>
    </row>
    <row r="160" spans="2:50">
      <c r="B160" s="39" t="s">
        <v>238</v>
      </c>
      <c r="C160" s="39" t="s">
        <v>239</v>
      </c>
      <c r="D160" s="39">
        <v>38645</v>
      </c>
      <c r="E160" s="35">
        <v>0</v>
      </c>
      <c r="F160" s="35">
        <v>0</v>
      </c>
      <c r="G160" s="63">
        <v>0</v>
      </c>
      <c r="H160" s="63">
        <v>0</v>
      </c>
      <c r="I160" s="63">
        <v>0</v>
      </c>
      <c r="J160" s="63">
        <v>0</v>
      </c>
      <c r="K160" s="63">
        <v>0</v>
      </c>
      <c r="L160" s="63">
        <v>0</v>
      </c>
      <c r="M160" s="35">
        <v>0</v>
      </c>
      <c r="N160" s="35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6">
        <f t="shared" si="16"/>
        <v>0</v>
      </c>
      <c r="AJ160" s="37">
        <f t="shared" si="17"/>
        <v>0</v>
      </c>
      <c r="AK160" s="38">
        <f t="shared" si="18"/>
        <v>0</v>
      </c>
      <c r="AL160" s="71" t="s">
        <v>2116</v>
      </c>
      <c r="AO160" s="2">
        <f t="shared" si="19"/>
        <v>0</v>
      </c>
      <c r="AP160" s="2">
        <f t="shared" si="20"/>
        <v>2.6669999999999998</v>
      </c>
      <c r="AS160" s="2">
        <v>3</v>
      </c>
      <c r="AT160" s="2">
        <v>3</v>
      </c>
      <c r="AW160" s="97">
        <f t="shared" si="21"/>
        <v>0.27272727272727271</v>
      </c>
      <c r="AX160">
        <f t="shared" si="22"/>
        <v>3</v>
      </c>
    </row>
    <row r="161" spans="2:50">
      <c r="B161" s="39" t="s">
        <v>240</v>
      </c>
      <c r="C161" s="39" t="s">
        <v>241</v>
      </c>
      <c r="D161" s="39">
        <v>38645</v>
      </c>
      <c r="E161" s="35">
        <v>0</v>
      </c>
      <c r="F161" s="35">
        <v>0</v>
      </c>
      <c r="G161" s="63">
        <v>0</v>
      </c>
      <c r="H161" s="63">
        <v>0</v>
      </c>
      <c r="I161" s="63">
        <v>0</v>
      </c>
      <c r="J161" s="63">
        <v>0</v>
      </c>
      <c r="K161" s="63">
        <v>0</v>
      </c>
      <c r="L161" s="63">
        <v>0</v>
      </c>
      <c r="M161" s="35">
        <v>0</v>
      </c>
      <c r="N161" s="35">
        <v>0</v>
      </c>
      <c r="O161" s="35">
        <v>0</v>
      </c>
      <c r="P161" s="35">
        <v>0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6">
        <f t="shared" si="16"/>
        <v>0</v>
      </c>
      <c r="AJ161" s="37">
        <f t="shared" si="17"/>
        <v>0</v>
      </c>
      <c r="AK161" s="38">
        <f t="shared" si="18"/>
        <v>0</v>
      </c>
      <c r="AL161" s="71" t="s">
        <v>2113</v>
      </c>
      <c r="AO161" s="2">
        <f t="shared" si="19"/>
        <v>0</v>
      </c>
      <c r="AP161" s="2" t="str">
        <f t="shared" si="20"/>
        <v>QQQ</v>
      </c>
      <c r="AS161" s="2">
        <v>3</v>
      </c>
      <c r="AT161" s="2">
        <v>3</v>
      </c>
      <c r="AW161" s="97">
        <f t="shared" si="21"/>
        <v>0.27272727272727271</v>
      </c>
      <c r="AX161">
        <f t="shared" si="22"/>
        <v>3</v>
      </c>
    </row>
    <row r="162" spans="2:50">
      <c r="B162" s="39" t="s">
        <v>242</v>
      </c>
      <c r="C162" s="39" t="s">
        <v>243</v>
      </c>
      <c r="D162" s="39">
        <v>38645</v>
      </c>
      <c r="E162" s="35">
        <v>0</v>
      </c>
      <c r="F162" s="35">
        <v>0</v>
      </c>
      <c r="G162" s="63">
        <v>0</v>
      </c>
      <c r="H162" s="63">
        <v>0</v>
      </c>
      <c r="I162" s="63">
        <v>0</v>
      </c>
      <c r="J162" s="63">
        <v>0</v>
      </c>
      <c r="K162" s="63">
        <v>0</v>
      </c>
      <c r="L162" s="63">
        <v>0</v>
      </c>
      <c r="M162" s="35">
        <v>0</v>
      </c>
      <c r="N162" s="35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6">
        <f t="shared" si="16"/>
        <v>0</v>
      </c>
      <c r="AJ162" s="37">
        <f t="shared" si="17"/>
        <v>0</v>
      </c>
      <c r="AK162" s="38">
        <f t="shared" si="18"/>
        <v>0</v>
      </c>
      <c r="AL162" s="71" t="s">
        <v>2113</v>
      </c>
      <c r="AO162" s="2">
        <f t="shared" si="19"/>
        <v>0</v>
      </c>
      <c r="AP162" s="2" t="str">
        <f t="shared" si="20"/>
        <v>QQQ</v>
      </c>
      <c r="AS162" s="2">
        <v>3</v>
      </c>
      <c r="AT162" s="2">
        <v>3</v>
      </c>
      <c r="AW162" s="97">
        <f t="shared" si="21"/>
        <v>0.27272727272727271</v>
      </c>
      <c r="AX162">
        <f t="shared" si="22"/>
        <v>3</v>
      </c>
    </row>
    <row r="163" spans="2:50">
      <c r="B163" s="39" t="s">
        <v>244</v>
      </c>
      <c r="C163" s="39" t="s">
        <v>245</v>
      </c>
      <c r="D163" s="39">
        <v>38645</v>
      </c>
      <c r="E163" s="35">
        <v>0</v>
      </c>
      <c r="F163" s="35">
        <v>0</v>
      </c>
      <c r="G163" s="63">
        <v>0</v>
      </c>
      <c r="H163" s="63">
        <v>0</v>
      </c>
      <c r="I163" s="63">
        <v>0</v>
      </c>
      <c r="J163" s="63">
        <v>0</v>
      </c>
      <c r="K163" s="63">
        <v>0</v>
      </c>
      <c r="L163" s="63">
        <v>0</v>
      </c>
      <c r="M163" s="35">
        <v>0</v>
      </c>
      <c r="N163" s="35">
        <v>0</v>
      </c>
      <c r="O163" s="35">
        <v>0</v>
      </c>
      <c r="P163" s="35">
        <v>0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6">
        <f t="shared" si="16"/>
        <v>0</v>
      </c>
      <c r="AJ163" s="37">
        <f t="shared" si="17"/>
        <v>0</v>
      </c>
      <c r="AK163" s="38">
        <f t="shared" si="18"/>
        <v>0</v>
      </c>
      <c r="AL163" s="71" t="s">
        <v>2117</v>
      </c>
      <c r="AO163" s="2">
        <f t="shared" si="19"/>
        <v>0</v>
      </c>
      <c r="AP163" s="2">
        <f t="shared" si="20"/>
        <v>4</v>
      </c>
      <c r="AS163" s="2">
        <v>3</v>
      </c>
      <c r="AT163" s="2">
        <v>3.3330000000000002</v>
      </c>
      <c r="AW163" s="97">
        <f t="shared" si="21"/>
        <v>0.27272727272727271</v>
      </c>
      <c r="AX163">
        <f t="shared" si="22"/>
        <v>3.3330000000000002</v>
      </c>
    </row>
    <row r="164" spans="2:50">
      <c r="B164" s="39" t="s">
        <v>246</v>
      </c>
      <c r="C164" s="39" t="s">
        <v>247</v>
      </c>
      <c r="D164" s="39">
        <v>38645</v>
      </c>
      <c r="E164" s="35">
        <v>0</v>
      </c>
      <c r="F164" s="35">
        <v>0</v>
      </c>
      <c r="G164" s="63">
        <v>0</v>
      </c>
      <c r="H164" s="63">
        <v>0</v>
      </c>
      <c r="I164" s="63">
        <v>0</v>
      </c>
      <c r="J164" s="63">
        <v>0</v>
      </c>
      <c r="K164" s="63">
        <v>0</v>
      </c>
      <c r="L164" s="63">
        <v>0</v>
      </c>
      <c r="M164" s="35">
        <v>0</v>
      </c>
      <c r="N164" s="35">
        <v>0</v>
      </c>
      <c r="O164" s="35">
        <v>0</v>
      </c>
      <c r="P164" s="35">
        <v>0</v>
      </c>
      <c r="Q164" s="35">
        <v>0</v>
      </c>
      <c r="R164" s="35">
        <v>0</v>
      </c>
      <c r="S164" s="35">
        <v>0</v>
      </c>
      <c r="T164" s="35">
        <v>0</v>
      </c>
      <c r="U164" s="35">
        <v>0</v>
      </c>
      <c r="V164" s="35">
        <v>0</v>
      </c>
      <c r="W164" s="35">
        <v>1</v>
      </c>
      <c r="X164" s="35">
        <v>0</v>
      </c>
      <c r="Y164" s="35">
        <v>0</v>
      </c>
      <c r="Z164" s="35">
        <v>0</v>
      </c>
      <c r="AA164" s="35">
        <v>0</v>
      </c>
      <c r="AB164" s="35">
        <v>0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6">
        <f t="shared" si="16"/>
        <v>1</v>
      </c>
      <c r="AJ164" s="37">
        <f t="shared" si="17"/>
        <v>1</v>
      </c>
      <c r="AK164" s="38">
        <f t="shared" si="18"/>
        <v>1</v>
      </c>
      <c r="AL164" s="71" t="s">
        <v>2119</v>
      </c>
      <c r="AO164" s="2">
        <f t="shared" si="19"/>
        <v>1</v>
      </c>
      <c r="AP164" s="2">
        <f t="shared" si="20"/>
        <v>2</v>
      </c>
      <c r="AS164" s="2">
        <v>4</v>
      </c>
      <c r="AT164" s="2">
        <v>2.3330000000000002</v>
      </c>
      <c r="AW164" s="97">
        <f t="shared" si="21"/>
        <v>0.36363636363636365</v>
      </c>
      <c r="AX164">
        <f t="shared" si="22"/>
        <v>2.3330000000000002</v>
      </c>
    </row>
    <row r="165" spans="2:50">
      <c r="B165" s="39" t="s">
        <v>248</v>
      </c>
      <c r="C165" s="39" t="s">
        <v>249</v>
      </c>
      <c r="D165" s="39">
        <v>38645</v>
      </c>
      <c r="E165" s="35">
        <v>0</v>
      </c>
      <c r="F165" s="35">
        <v>0</v>
      </c>
      <c r="G165" s="63">
        <v>0</v>
      </c>
      <c r="H165" s="63">
        <v>0</v>
      </c>
      <c r="I165" s="63">
        <v>0</v>
      </c>
      <c r="J165" s="63">
        <v>0</v>
      </c>
      <c r="K165" s="63">
        <v>0</v>
      </c>
      <c r="L165" s="63">
        <v>0</v>
      </c>
      <c r="M165" s="35">
        <v>0</v>
      </c>
      <c r="N165" s="35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6">
        <f t="shared" si="16"/>
        <v>0</v>
      </c>
      <c r="AJ165" s="37">
        <f t="shared" si="17"/>
        <v>0</v>
      </c>
      <c r="AK165" s="38">
        <f t="shared" si="18"/>
        <v>0</v>
      </c>
      <c r="AL165" s="71" t="s">
        <v>2123</v>
      </c>
      <c r="AO165" s="2">
        <f t="shared" si="19"/>
        <v>0</v>
      </c>
      <c r="AP165" s="2">
        <f t="shared" si="20"/>
        <v>2.3330000000000002</v>
      </c>
      <c r="AS165" s="2">
        <v>4</v>
      </c>
      <c r="AT165" s="2">
        <v>2.6669999999999998</v>
      </c>
      <c r="AW165" s="97">
        <f t="shared" si="21"/>
        <v>0.36363636363636365</v>
      </c>
      <c r="AX165">
        <f t="shared" si="22"/>
        <v>2.6669999999999998</v>
      </c>
    </row>
    <row r="166" spans="2:50">
      <c r="B166" s="39" t="s">
        <v>250</v>
      </c>
      <c r="C166" s="39" t="s">
        <v>251</v>
      </c>
      <c r="D166" s="39">
        <v>38645</v>
      </c>
      <c r="E166" s="35">
        <v>0</v>
      </c>
      <c r="F166" s="35">
        <v>0</v>
      </c>
      <c r="G166" s="63">
        <v>0</v>
      </c>
      <c r="H166" s="63">
        <v>0</v>
      </c>
      <c r="I166" s="63">
        <v>0</v>
      </c>
      <c r="J166" s="63">
        <v>0</v>
      </c>
      <c r="K166" s="63">
        <v>0</v>
      </c>
      <c r="L166" s="63">
        <v>0</v>
      </c>
      <c r="M166" s="35">
        <v>0</v>
      </c>
      <c r="N166" s="35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1</v>
      </c>
      <c r="X166" s="35">
        <v>0</v>
      </c>
      <c r="Y166" s="35">
        <v>0</v>
      </c>
      <c r="Z166" s="35">
        <v>0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6">
        <f t="shared" si="16"/>
        <v>1</v>
      </c>
      <c r="AJ166" s="37">
        <f t="shared" si="17"/>
        <v>1</v>
      </c>
      <c r="AK166" s="38">
        <f t="shared" si="18"/>
        <v>1</v>
      </c>
      <c r="AL166" s="71" t="s">
        <v>2114</v>
      </c>
      <c r="AO166" s="2">
        <f t="shared" si="19"/>
        <v>1</v>
      </c>
      <c r="AP166" s="2">
        <f t="shared" si="20"/>
        <v>3.3330000000000002</v>
      </c>
      <c r="AS166" s="2">
        <v>4</v>
      </c>
      <c r="AT166" s="2">
        <v>3.3330000000000002</v>
      </c>
      <c r="AW166" s="97">
        <f t="shared" si="21"/>
        <v>0.36363636363636365</v>
      </c>
      <c r="AX166">
        <f t="shared" si="22"/>
        <v>3.3330000000000002</v>
      </c>
    </row>
    <row r="167" spans="2:50">
      <c r="B167" s="39" t="s">
        <v>252</v>
      </c>
      <c r="C167" s="39" t="s">
        <v>253</v>
      </c>
      <c r="D167" s="39">
        <v>38645</v>
      </c>
      <c r="E167" s="35">
        <v>0</v>
      </c>
      <c r="F167" s="35">
        <v>0</v>
      </c>
      <c r="G167" s="63">
        <v>0</v>
      </c>
      <c r="H167" s="63">
        <v>0</v>
      </c>
      <c r="I167" s="63">
        <v>0</v>
      </c>
      <c r="J167" s="63">
        <v>0</v>
      </c>
      <c r="K167" s="63">
        <v>0</v>
      </c>
      <c r="L167" s="63">
        <v>0</v>
      </c>
      <c r="M167" s="35">
        <v>0</v>
      </c>
      <c r="N167" s="35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6">
        <f t="shared" si="16"/>
        <v>0</v>
      </c>
      <c r="AJ167" s="37">
        <f t="shared" si="17"/>
        <v>0</v>
      </c>
      <c r="AK167" s="38">
        <f t="shared" si="18"/>
        <v>0</v>
      </c>
      <c r="AL167" s="71" t="s">
        <v>2115</v>
      </c>
      <c r="AO167" s="2">
        <f t="shared" si="19"/>
        <v>0</v>
      </c>
      <c r="AP167" s="2">
        <f t="shared" si="20"/>
        <v>3</v>
      </c>
      <c r="AS167" s="2">
        <v>4</v>
      </c>
      <c r="AT167" s="2">
        <v>3.6669999999999998</v>
      </c>
      <c r="AW167" s="97">
        <f t="shared" si="21"/>
        <v>0.36363636363636365</v>
      </c>
      <c r="AX167">
        <f t="shared" si="22"/>
        <v>3.6669999999999998</v>
      </c>
    </row>
    <row r="168" spans="2:50">
      <c r="B168" s="39" t="s">
        <v>1262</v>
      </c>
      <c r="C168" s="39" t="s">
        <v>1263</v>
      </c>
      <c r="D168" s="39">
        <v>38645</v>
      </c>
      <c r="E168" s="35">
        <v>0</v>
      </c>
      <c r="F168" s="35">
        <v>0</v>
      </c>
      <c r="G168" s="63">
        <v>0</v>
      </c>
      <c r="H168" s="63">
        <v>0</v>
      </c>
      <c r="I168" s="63">
        <v>0</v>
      </c>
      <c r="J168" s="63">
        <v>0</v>
      </c>
      <c r="K168" s="63">
        <v>0</v>
      </c>
      <c r="L168" s="63">
        <v>0</v>
      </c>
      <c r="M168" s="35">
        <v>0</v>
      </c>
      <c r="N168" s="35">
        <v>0</v>
      </c>
      <c r="O168" s="35">
        <v>0</v>
      </c>
      <c r="P168" s="35">
        <v>0</v>
      </c>
      <c r="Q168" s="35">
        <v>0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6">
        <f t="shared" si="16"/>
        <v>0</v>
      </c>
      <c r="AJ168" s="37">
        <f t="shared" si="17"/>
        <v>0</v>
      </c>
      <c r="AK168" s="38">
        <f t="shared" si="18"/>
        <v>0</v>
      </c>
      <c r="AL168" s="71" t="s">
        <v>2119</v>
      </c>
      <c r="AO168" s="2">
        <f t="shared" si="19"/>
        <v>0</v>
      </c>
      <c r="AP168" s="2">
        <f t="shared" si="20"/>
        <v>2</v>
      </c>
      <c r="AS168" s="2">
        <v>4</v>
      </c>
      <c r="AT168" s="2">
        <v>4</v>
      </c>
      <c r="AW168" s="97">
        <f t="shared" si="21"/>
        <v>0.36363636363636365</v>
      </c>
      <c r="AX168">
        <f t="shared" si="22"/>
        <v>4</v>
      </c>
    </row>
    <row r="169" spans="2:50">
      <c r="B169" s="39" t="s">
        <v>254</v>
      </c>
      <c r="C169" s="39" t="s">
        <v>255</v>
      </c>
      <c r="D169" s="39">
        <v>38645</v>
      </c>
      <c r="E169" s="35">
        <v>0</v>
      </c>
      <c r="F169" s="35">
        <v>0</v>
      </c>
      <c r="G169" s="63">
        <v>0</v>
      </c>
      <c r="H169" s="63">
        <v>0</v>
      </c>
      <c r="I169" s="63">
        <v>1</v>
      </c>
      <c r="J169" s="63">
        <v>0</v>
      </c>
      <c r="K169" s="63">
        <v>0</v>
      </c>
      <c r="L169" s="63">
        <v>0</v>
      </c>
      <c r="M169" s="35">
        <v>0</v>
      </c>
      <c r="N169" s="35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0</v>
      </c>
      <c r="AG169" s="35">
        <v>0</v>
      </c>
      <c r="AH169" s="35">
        <v>0</v>
      </c>
      <c r="AI169" s="36">
        <f t="shared" si="16"/>
        <v>1</v>
      </c>
      <c r="AJ169" s="37">
        <f t="shared" si="17"/>
        <v>1</v>
      </c>
      <c r="AK169" s="38">
        <f t="shared" si="18"/>
        <v>1</v>
      </c>
      <c r="AL169" s="71" t="s">
        <v>2123</v>
      </c>
      <c r="AO169" s="2">
        <f t="shared" si="19"/>
        <v>1</v>
      </c>
      <c r="AP169" s="2">
        <f t="shared" si="20"/>
        <v>2.3330000000000002</v>
      </c>
      <c r="AS169" s="2">
        <v>4</v>
      </c>
      <c r="AT169" s="2">
        <v>4</v>
      </c>
      <c r="AW169" s="97">
        <f t="shared" si="21"/>
        <v>0.36363636363636365</v>
      </c>
      <c r="AX169">
        <f t="shared" si="22"/>
        <v>4</v>
      </c>
    </row>
    <row r="170" spans="2:50">
      <c r="B170" s="39" t="s">
        <v>256</v>
      </c>
      <c r="C170" s="39" t="s">
        <v>257</v>
      </c>
      <c r="D170" s="39">
        <v>38645</v>
      </c>
      <c r="E170" s="35">
        <v>0</v>
      </c>
      <c r="F170" s="35">
        <v>0</v>
      </c>
      <c r="G170" s="63">
        <v>0</v>
      </c>
      <c r="H170" s="63">
        <v>0</v>
      </c>
      <c r="I170" s="63">
        <v>0</v>
      </c>
      <c r="J170" s="63">
        <v>0</v>
      </c>
      <c r="K170" s="63">
        <v>0</v>
      </c>
      <c r="L170" s="63">
        <v>0</v>
      </c>
      <c r="M170" s="35">
        <v>0</v>
      </c>
      <c r="N170" s="35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6">
        <f t="shared" si="16"/>
        <v>0</v>
      </c>
      <c r="AJ170" s="37">
        <f t="shared" si="17"/>
        <v>0</v>
      </c>
      <c r="AK170" s="38">
        <f t="shared" si="18"/>
        <v>0</v>
      </c>
      <c r="AL170" s="71" t="s">
        <v>2123</v>
      </c>
      <c r="AO170" s="2">
        <f t="shared" si="19"/>
        <v>0</v>
      </c>
      <c r="AP170" s="2">
        <f t="shared" si="20"/>
        <v>2.3330000000000002</v>
      </c>
      <c r="AS170" s="2">
        <v>5</v>
      </c>
      <c r="AT170" s="2">
        <v>2</v>
      </c>
      <c r="AW170" s="97">
        <f t="shared" si="21"/>
        <v>0.45454545454545453</v>
      </c>
      <c r="AX170">
        <f t="shared" si="22"/>
        <v>2</v>
      </c>
    </row>
    <row r="171" spans="2:50">
      <c r="B171" s="39" t="s">
        <v>258</v>
      </c>
      <c r="C171" s="39" t="s">
        <v>259</v>
      </c>
      <c r="D171" s="39">
        <v>38645</v>
      </c>
      <c r="E171" s="35">
        <v>0</v>
      </c>
      <c r="F171" s="35">
        <v>0</v>
      </c>
      <c r="G171" s="63">
        <v>0</v>
      </c>
      <c r="H171" s="63">
        <v>0</v>
      </c>
      <c r="I171" s="63">
        <v>0</v>
      </c>
      <c r="J171" s="63">
        <v>0</v>
      </c>
      <c r="K171" s="63">
        <v>0</v>
      </c>
      <c r="L171" s="63">
        <v>0</v>
      </c>
      <c r="M171" s="35">
        <v>0</v>
      </c>
      <c r="N171" s="35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1</v>
      </c>
      <c r="W171" s="35">
        <v>1</v>
      </c>
      <c r="X171" s="35">
        <v>0</v>
      </c>
      <c r="Y171" s="35">
        <v>0</v>
      </c>
      <c r="Z171" s="35">
        <v>0</v>
      </c>
      <c r="AA171" s="35">
        <v>0</v>
      </c>
      <c r="AB171" s="35">
        <v>1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6">
        <f t="shared" si="16"/>
        <v>3</v>
      </c>
      <c r="AJ171" s="37">
        <f t="shared" si="17"/>
        <v>1</v>
      </c>
      <c r="AK171" s="38">
        <f t="shared" si="18"/>
        <v>3</v>
      </c>
      <c r="AL171" s="71" t="s">
        <v>2115</v>
      </c>
      <c r="AO171" s="2">
        <f t="shared" si="19"/>
        <v>3</v>
      </c>
      <c r="AP171" s="2">
        <f t="shared" si="20"/>
        <v>3</v>
      </c>
      <c r="AS171" s="2">
        <v>5</v>
      </c>
      <c r="AT171" s="2">
        <v>2.3330000000000002</v>
      </c>
      <c r="AW171" s="97">
        <f t="shared" si="21"/>
        <v>0.45454545454545453</v>
      </c>
      <c r="AX171">
        <f t="shared" si="22"/>
        <v>2.3330000000000002</v>
      </c>
    </row>
    <row r="172" spans="2:50">
      <c r="B172" s="39" t="s">
        <v>260</v>
      </c>
      <c r="C172" s="39" t="s">
        <v>261</v>
      </c>
      <c r="D172" s="39">
        <v>38645</v>
      </c>
      <c r="E172" s="35">
        <v>0</v>
      </c>
      <c r="F172" s="35">
        <v>0</v>
      </c>
      <c r="G172" s="63">
        <v>0</v>
      </c>
      <c r="H172" s="63">
        <v>0</v>
      </c>
      <c r="I172" s="63">
        <v>0</v>
      </c>
      <c r="J172" s="63">
        <v>0</v>
      </c>
      <c r="K172" s="63">
        <v>0</v>
      </c>
      <c r="L172" s="63">
        <v>0</v>
      </c>
      <c r="M172" s="35">
        <v>0</v>
      </c>
      <c r="N172" s="35">
        <v>0</v>
      </c>
      <c r="O172" s="35">
        <v>0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1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6">
        <f t="shared" si="16"/>
        <v>1</v>
      </c>
      <c r="AJ172" s="37">
        <f t="shared" si="17"/>
        <v>1</v>
      </c>
      <c r="AK172" s="38">
        <f t="shared" si="18"/>
        <v>1</v>
      </c>
      <c r="AL172" s="71" t="s">
        <v>2115</v>
      </c>
      <c r="AO172" s="2">
        <f t="shared" si="19"/>
        <v>1</v>
      </c>
      <c r="AP172" s="2">
        <f t="shared" si="20"/>
        <v>3</v>
      </c>
      <c r="AS172" s="2">
        <v>5</v>
      </c>
      <c r="AT172" s="2">
        <v>3</v>
      </c>
      <c r="AW172" s="97">
        <f t="shared" si="21"/>
        <v>0.45454545454545453</v>
      </c>
      <c r="AX172">
        <f t="shared" si="22"/>
        <v>3</v>
      </c>
    </row>
    <row r="173" spans="2:50">
      <c r="B173" s="39" t="s">
        <v>262</v>
      </c>
      <c r="C173" s="39" t="s">
        <v>263</v>
      </c>
      <c r="D173" s="39">
        <v>38645</v>
      </c>
      <c r="E173" s="35">
        <v>0</v>
      </c>
      <c r="F173" s="35">
        <v>0</v>
      </c>
      <c r="G173" s="63">
        <v>0</v>
      </c>
      <c r="H173" s="63">
        <v>1</v>
      </c>
      <c r="I173" s="63">
        <v>0</v>
      </c>
      <c r="J173" s="63">
        <v>0</v>
      </c>
      <c r="K173" s="63">
        <v>0</v>
      </c>
      <c r="L173" s="63">
        <v>0</v>
      </c>
      <c r="M173" s="35">
        <v>0</v>
      </c>
      <c r="N173" s="35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1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6">
        <f t="shared" si="16"/>
        <v>2</v>
      </c>
      <c r="AJ173" s="37">
        <f t="shared" si="17"/>
        <v>1</v>
      </c>
      <c r="AK173" s="38">
        <f t="shared" si="18"/>
        <v>2</v>
      </c>
      <c r="AL173" s="71" t="s">
        <v>2115</v>
      </c>
      <c r="AO173" s="2">
        <f t="shared" si="19"/>
        <v>2</v>
      </c>
      <c r="AP173" s="2">
        <f t="shared" si="20"/>
        <v>3</v>
      </c>
      <c r="AS173" s="2">
        <v>5</v>
      </c>
      <c r="AT173" s="2">
        <v>3.3330000000000002</v>
      </c>
      <c r="AW173" s="97">
        <f t="shared" si="21"/>
        <v>0.45454545454545453</v>
      </c>
      <c r="AX173">
        <f t="shared" si="22"/>
        <v>3.3330000000000002</v>
      </c>
    </row>
    <row r="174" spans="2:50">
      <c r="B174" s="39" t="s">
        <v>264</v>
      </c>
      <c r="C174" s="39" t="s">
        <v>265</v>
      </c>
      <c r="D174" s="39">
        <v>38645</v>
      </c>
      <c r="E174" s="35">
        <v>0</v>
      </c>
      <c r="F174" s="35">
        <v>0</v>
      </c>
      <c r="G174" s="63">
        <v>0</v>
      </c>
      <c r="H174" s="63">
        <v>0</v>
      </c>
      <c r="I174" s="63">
        <v>1</v>
      </c>
      <c r="J174" s="63">
        <v>0</v>
      </c>
      <c r="K174" s="63">
        <v>1</v>
      </c>
      <c r="L174" s="63">
        <v>0</v>
      </c>
      <c r="M174" s="35">
        <v>0</v>
      </c>
      <c r="N174" s="35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1</v>
      </c>
      <c r="V174" s="35">
        <v>0</v>
      </c>
      <c r="W174" s="35">
        <v>1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1</v>
      </c>
      <c r="AG174" s="35">
        <v>0</v>
      </c>
      <c r="AH174" s="35">
        <v>0</v>
      </c>
      <c r="AI174" s="36">
        <f t="shared" si="16"/>
        <v>5</v>
      </c>
      <c r="AJ174" s="37">
        <f t="shared" si="17"/>
        <v>1</v>
      </c>
      <c r="AK174" s="38">
        <f t="shared" si="18"/>
        <v>5</v>
      </c>
      <c r="AL174" s="71" t="s">
        <v>2117</v>
      </c>
      <c r="AO174" s="2">
        <f t="shared" si="19"/>
        <v>5</v>
      </c>
      <c r="AP174" s="2">
        <f t="shared" si="20"/>
        <v>4</v>
      </c>
      <c r="AS174" s="2">
        <v>5</v>
      </c>
      <c r="AT174" s="2">
        <v>3.6669999999999998</v>
      </c>
      <c r="AW174" s="97">
        <f t="shared" si="21"/>
        <v>0.45454545454545453</v>
      </c>
      <c r="AX174">
        <f t="shared" si="22"/>
        <v>3.6669999999999998</v>
      </c>
    </row>
    <row r="175" spans="2:50">
      <c r="B175" s="39" t="s">
        <v>266</v>
      </c>
      <c r="C175" s="39" t="s">
        <v>267</v>
      </c>
      <c r="D175" s="39">
        <v>38645</v>
      </c>
      <c r="E175" s="35">
        <v>0</v>
      </c>
      <c r="F175" s="35">
        <v>0</v>
      </c>
      <c r="G175" s="63">
        <v>0</v>
      </c>
      <c r="H175" s="63">
        <v>0</v>
      </c>
      <c r="I175" s="63">
        <v>0</v>
      </c>
      <c r="J175" s="63">
        <v>0</v>
      </c>
      <c r="K175" s="63">
        <v>0</v>
      </c>
      <c r="L175" s="63">
        <v>0</v>
      </c>
      <c r="M175" s="35">
        <v>0</v>
      </c>
      <c r="N175" s="35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6">
        <f t="shared" si="16"/>
        <v>0</v>
      </c>
      <c r="AJ175" s="37">
        <f t="shared" si="17"/>
        <v>0</v>
      </c>
      <c r="AK175" s="38">
        <f t="shared" si="18"/>
        <v>0</v>
      </c>
      <c r="AL175" s="71" t="s">
        <v>2115</v>
      </c>
      <c r="AO175" s="2">
        <f t="shared" si="19"/>
        <v>0</v>
      </c>
      <c r="AP175" s="2">
        <f t="shared" si="20"/>
        <v>3</v>
      </c>
      <c r="AS175" s="2">
        <v>5</v>
      </c>
      <c r="AT175" s="2">
        <v>4</v>
      </c>
      <c r="AW175" s="97">
        <f t="shared" si="21"/>
        <v>0.45454545454545453</v>
      </c>
      <c r="AX175">
        <f t="shared" si="22"/>
        <v>4</v>
      </c>
    </row>
    <row r="176" spans="2:50">
      <c r="B176" s="39" t="s">
        <v>268</v>
      </c>
      <c r="C176" s="39" t="s">
        <v>269</v>
      </c>
      <c r="D176" s="39">
        <v>38645</v>
      </c>
      <c r="E176" s="35">
        <v>0</v>
      </c>
      <c r="F176" s="35">
        <v>0</v>
      </c>
      <c r="G176" s="63">
        <v>0</v>
      </c>
      <c r="H176" s="63">
        <v>0</v>
      </c>
      <c r="I176" s="63">
        <v>1</v>
      </c>
      <c r="J176" s="63">
        <v>0</v>
      </c>
      <c r="K176" s="63">
        <v>1</v>
      </c>
      <c r="L176" s="63">
        <v>0</v>
      </c>
      <c r="M176" s="35">
        <v>0</v>
      </c>
      <c r="N176" s="35">
        <v>0</v>
      </c>
      <c r="O176" s="35">
        <v>0</v>
      </c>
      <c r="P176" s="35">
        <v>0</v>
      </c>
      <c r="Q176" s="35">
        <v>1</v>
      </c>
      <c r="R176" s="35">
        <v>0</v>
      </c>
      <c r="S176" s="35">
        <v>0</v>
      </c>
      <c r="T176" s="35">
        <v>0</v>
      </c>
      <c r="U176" s="35">
        <v>1</v>
      </c>
      <c r="V176" s="35">
        <v>0</v>
      </c>
      <c r="W176" s="35">
        <v>1</v>
      </c>
      <c r="X176" s="35">
        <v>0</v>
      </c>
      <c r="Y176" s="35">
        <v>1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1</v>
      </c>
      <c r="AF176" s="35">
        <v>0</v>
      </c>
      <c r="AG176" s="35">
        <v>0</v>
      </c>
      <c r="AH176" s="35">
        <v>0</v>
      </c>
      <c r="AI176" s="36">
        <f t="shared" si="16"/>
        <v>7</v>
      </c>
      <c r="AJ176" s="37">
        <f t="shared" si="17"/>
        <v>1</v>
      </c>
      <c r="AK176" s="38">
        <f t="shared" si="18"/>
        <v>7</v>
      </c>
      <c r="AL176" s="71" t="s">
        <v>2114</v>
      </c>
      <c r="AO176" s="2">
        <f t="shared" si="19"/>
        <v>7</v>
      </c>
      <c r="AP176" s="2">
        <f t="shared" si="20"/>
        <v>3.3330000000000002</v>
      </c>
      <c r="AS176" s="2">
        <v>6</v>
      </c>
      <c r="AT176" s="2">
        <v>3</v>
      </c>
      <c r="AW176" s="97">
        <f t="shared" si="21"/>
        <v>0.54545454545454541</v>
      </c>
      <c r="AX176">
        <f t="shared" si="22"/>
        <v>3</v>
      </c>
    </row>
    <row r="177" spans="2:50">
      <c r="B177" s="39" t="s">
        <v>270</v>
      </c>
      <c r="C177" s="39" t="s">
        <v>271</v>
      </c>
      <c r="D177" s="39">
        <v>38645</v>
      </c>
      <c r="E177" s="35">
        <v>0</v>
      </c>
      <c r="F177" s="35">
        <v>0</v>
      </c>
      <c r="G177" s="63">
        <v>0</v>
      </c>
      <c r="H177" s="63">
        <v>0</v>
      </c>
      <c r="I177" s="63">
        <v>0</v>
      </c>
      <c r="J177" s="63">
        <v>0</v>
      </c>
      <c r="K177" s="63">
        <v>1</v>
      </c>
      <c r="L177" s="63">
        <v>0</v>
      </c>
      <c r="M177" s="35">
        <v>0</v>
      </c>
      <c r="N177" s="35">
        <v>0</v>
      </c>
      <c r="O177" s="35">
        <v>0</v>
      </c>
      <c r="P177" s="35">
        <v>0</v>
      </c>
      <c r="Q177" s="35">
        <v>1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1</v>
      </c>
      <c r="Z177" s="35">
        <v>0</v>
      </c>
      <c r="AA177" s="35">
        <v>1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6">
        <f t="shared" si="16"/>
        <v>4</v>
      </c>
      <c r="AJ177" s="37">
        <f t="shared" si="17"/>
        <v>1</v>
      </c>
      <c r="AK177" s="38">
        <f t="shared" si="18"/>
        <v>4</v>
      </c>
      <c r="AL177" s="71" t="s">
        <v>2113</v>
      </c>
      <c r="AO177" s="2">
        <f t="shared" si="19"/>
        <v>4</v>
      </c>
      <c r="AP177" s="2" t="str">
        <f t="shared" si="20"/>
        <v>QQQ</v>
      </c>
      <c r="AS177" s="2">
        <v>6</v>
      </c>
      <c r="AT177" s="2">
        <v>3.6669999999999998</v>
      </c>
      <c r="AW177" s="97">
        <f t="shared" si="21"/>
        <v>0.54545454545454541</v>
      </c>
      <c r="AX177">
        <f t="shared" si="22"/>
        <v>3.6669999999999998</v>
      </c>
    </row>
    <row r="178" spans="2:50">
      <c r="B178" s="39" t="s">
        <v>272</v>
      </c>
      <c r="C178" s="39" t="s">
        <v>273</v>
      </c>
      <c r="D178" s="39">
        <v>38645</v>
      </c>
      <c r="E178" s="35">
        <v>0</v>
      </c>
      <c r="F178" s="35">
        <v>0</v>
      </c>
      <c r="G178" s="63">
        <v>0</v>
      </c>
      <c r="H178" s="63">
        <v>0</v>
      </c>
      <c r="I178" s="63">
        <v>0</v>
      </c>
      <c r="J178" s="63">
        <v>0</v>
      </c>
      <c r="K178" s="63">
        <v>0</v>
      </c>
      <c r="L178" s="63">
        <v>0</v>
      </c>
      <c r="M178" s="35">
        <v>0</v>
      </c>
      <c r="N178" s="35">
        <v>0</v>
      </c>
      <c r="O178" s="35">
        <v>0</v>
      </c>
      <c r="P178" s="35">
        <v>0</v>
      </c>
      <c r="Q178" s="35">
        <v>0</v>
      </c>
      <c r="R178" s="35">
        <v>0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6">
        <f t="shared" si="16"/>
        <v>0</v>
      </c>
      <c r="AJ178" s="37">
        <f t="shared" si="17"/>
        <v>0</v>
      </c>
      <c r="AK178" s="38">
        <f t="shared" si="18"/>
        <v>0</v>
      </c>
      <c r="AL178" s="71" t="s">
        <v>2117</v>
      </c>
      <c r="AO178" s="2">
        <f t="shared" si="19"/>
        <v>0</v>
      </c>
      <c r="AP178" s="2">
        <f t="shared" si="20"/>
        <v>4</v>
      </c>
      <c r="AS178" s="2">
        <v>6</v>
      </c>
      <c r="AT178" s="2">
        <v>3.6669999999999998</v>
      </c>
      <c r="AW178" s="97">
        <f t="shared" si="21"/>
        <v>0.54545454545454541</v>
      </c>
      <c r="AX178">
        <f t="shared" si="22"/>
        <v>3.6669999999999998</v>
      </c>
    </row>
    <row r="179" spans="2:50">
      <c r="B179" s="39" t="s">
        <v>274</v>
      </c>
      <c r="C179" s="39" t="s">
        <v>275</v>
      </c>
      <c r="D179" s="39">
        <v>38645</v>
      </c>
      <c r="E179" s="35">
        <v>0</v>
      </c>
      <c r="F179" s="35">
        <v>0</v>
      </c>
      <c r="G179" s="63">
        <v>0</v>
      </c>
      <c r="H179" s="63">
        <v>0</v>
      </c>
      <c r="I179" s="63">
        <v>0</v>
      </c>
      <c r="J179" s="63">
        <v>0</v>
      </c>
      <c r="K179" s="63">
        <v>0</v>
      </c>
      <c r="L179" s="63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6">
        <f t="shared" si="16"/>
        <v>0</v>
      </c>
      <c r="AJ179" s="37">
        <f t="shared" si="17"/>
        <v>0</v>
      </c>
      <c r="AK179" s="38">
        <f t="shared" si="18"/>
        <v>0</v>
      </c>
      <c r="AL179" s="71" t="s">
        <v>2114</v>
      </c>
      <c r="AO179" s="2">
        <f t="shared" si="19"/>
        <v>0</v>
      </c>
      <c r="AP179" s="2">
        <f t="shared" si="20"/>
        <v>3.3330000000000002</v>
      </c>
      <c r="AS179" s="2">
        <v>6</v>
      </c>
      <c r="AT179" s="2">
        <v>3.6669999999999998</v>
      </c>
      <c r="AW179" s="97">
        <f t="shared" si="21"/>
        <v>0.54545454545454541</v>
      </c>
      <c r="AX179">
        <f t="shared" si="22"/>
        <v>3.6669999999999998</v>
      </c>
    </row>
    <row r="180" spans="2:50">
      <c r="B180" s="39" t="s">
        <v>276</v>
      </c>
      <c r="C180" s="39" t="s">
        <v>277</v>
      </c>
      <c r="D180" s="39">
        <v>38645</v>
      </c>
      <c r="E180" s="35">
        <v>0</v>
      </c>
      <c r="F180" s="35">
        <v>0</v>
      </c>
      <c r="G180" s="63">
        <v>0</v>
      </c>
      <c r="H180" s="63">
        <v>0</v>
      </c>
      <c r="I180" s="63">
        <v>0</v>
      </c>
      <c r="J180" s="63">
        <v>0</v>
      </c>
      <c r="K180" s="63">
        <v>0</v>
      </c>
      <c r="L180" s="63">
        <v>0</v>
      </c>
      <c r="M180" s="35">
        <v>0</v>
      </c>
      <c r="N180" s="35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6">
        <f t="shared" si="16"/>
        <v>0</v>
      </c>
      <c r="AJ180" s="37">
        <f t="shared" si="17"/>
        <v>0</v>
      </c>
      <c r="AK180" s="38">
        <f t="shared" si="18"/>
        <v>0</v>
      </c>
      <c r="AL180" s="71" t="s">
        <v>2115</v>
      </c>
      <c r="AO180" s="2">
        <f t="shared" si="19"/>
        <v>0</v>
      </c>
      <c r="AP180" s="2">
        <f t="shared" si="20"/>
        <v>3</v>
      </c>
      <c r="AS180" s="2">
        <v>6</v>
      </c>
      <c r="AT180" s="2">
        <v>4</v>
      </c>
      <c r="AW180" s="97">
        <f t="shared" si="21"/>
        <v>0.54545454545454541</v>
      </c>
      <c r="AX180">
        <f t="shared" si="22"/>
        <v>4</v>
      </c>
    </row>
    <row r="181" spans="2:50">
      <c r="B181" s="39" t="s">
        <v>278</v>
      </c>
      <c r="C181" s="39" t="s">
        <v>279</v>
      </c>
      <c r="D181" s="39">
        <v>38645</v>
      </c>
      <c r="E181" s="35">
        <v>0</v>
      </c>
      <c r="F181" s="35">
        <v>0</v>
      </c>
      <c r="G181" s="63">
        <v>0</v>
      </c>
      <c r="H181" s="63">
        <v>0</v>
      </c>
      <c r="I181" s="63">
        <v>0</v>
      </c>
      <c r="J181" s="63">
        <v>0</v>
      </c>
      <c r="K181" s="63">
        <v>0</v>
      </c>
      <c r="L181" s="63">
        <v>0</v>
      </c>
      <c r="M181" s="35">
        <v>0</v>
      </c>
      <c r="N181" s="35">
        <v>0</v>
      </c>
      <c r="O181" s="35">
        <v>0</v>
      </c>
      <c r="P181" s="35">
        <v>0</v>
      </c>
      <c r="Q181" s="35">
        <v>0</v>
      </c>
      <c r="R181" s="35">
        <v>0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  <c r="AB181" s="35">
        <v>0</v>
      </c>
      <c r="AC181" s="35">
        <v>0</v>
      </c>
      <c r="AD181" s="35">
        <v>0</v>
      </c>
      <c r="AE181" s="35">
        <v>0</v>
      </c>
      <c r="AF181" s="35">
        <v>0</v>
      </c>
      <c r="AG181" s="35">
        <v>0</v>
      </c>
      <c r="AH181" s="35">
        <v>0</v>
      </c>
      <c r="AI181" s="36">
        <f t="shared" si="16"/>
        <v>0</v>
      </c>
      <c r="AJ181" s="37">
        <f t="shared" si="17"/>
        <v>0</v>
      </c>
      <c r="AK181" s="38">
        <f t="shared" si="18"/>
        <v>0</v>
      </c>
      <c r="AL181" s="71" t="s">
        <v>2114</v>
      </c>
      <c r="AO181" s="2">
        <f t="shared" si="19"/>
        <v>0</v>
      </c>
      <c r="AP181" s="2">
        <f t="shared" si="20"/>
        <v>3.3330000000000002</v>
      </c>
      <c r="AS181" s="2">
        <v>7</v>
      </c>
      <c r="AT181" s="2">
        <v>2.6669999999999998</v>
      </c>
      <c r="AW181" s="97">
        <f t="shared" si="21"/>
        <v>0.63636363636363635</v>
      </c>
      <c r="AX181">
        <f t="shared" si="22"/>
        <v>2.6669999999999998</v>
      </c>
    </row>
    <row r="182" spans="2:50">
      <c r="B182" s="39" t="s">
        <v>280</v>
      </c>
      <c r="C182" s="39" t="s">
        <v>281</v>
      </c>
      <c r="D182" s="39">
        <v>38645</v>
      </c>
      <c r="E182" s="35">
        <v>0</v>
      </c>
      <c r="F182" s="35">
        <v>0</v>
      </c>
      <c r="G182" s="63">
        <v>0</v>
      </c>
      <c r="H182" s="63">
        <v>0</v>
      </c>
      <c r="I182" s="63">
        <v>0</v>
      </c>
      <c r="J182" s="63">
        <v>0</v>
      </c>
      <c r="K182" s="63">
        <v>0</v>
      </c>
      <c r="L182" s="63">
        <v>0</v>
      </c>
      <c r="M182" s="35">
        <v>0</v>
      </c>
      <c r="N182" s="35">
        <v>0</v>
      </c>
      <c r="O182" s="35">
        <v>0</v>
      </c>
      <c r="P182" s="35">
        <v>0</v>
      </c>
      <c r="Q182" s="35">
        <v>0</v>
      </c>
      <c r="R182" s="35">
        <v>0</v>
      </c>
      <c r="S182" s="35">
        <v>0</v>
      </c>
      <c r="T182" s="35">
        <v>0</v>
      </c>
      <c r="U182" s="35">
        <v>0</v>
      </c>
      <c r="V182" s="35">
        <v>0</v>
      </c>
      <c r="W182" s="35">
        <v>0</v>
      </c>
      <c r="X182" s="35">
        <v>0</v>
      </c>
      <c r="Y182" s="35">
        <v>0</v>
      </c>
      <c r="Z182" s="35">
        <v>0</v>
      </c>
      <c r="AA182" s="35">
        <v>0</v>
      </c>
      <c r="AB182" s="35">
        <v>0</v>
      </c>
      <c r="AC182" s="35">
        <v>0</v>
      </c>
      <c r="AD182" s="35">
        <v>0</v>
      </c>
      <c r="AE182" s="35">
        <v>0</v>
      </c>
      <c r="AF182" s="35">
        <v>0</v>
      </c>
      <c r="AG182" s="35">
        <v>0</v>
      </c>
      <c r="AH182" s="35">
        <v>0</v>
      </c>
      <c r="AI182" s="36">
        <f t="shared" si="16"/>
        <v>0</v>
      </c>
      <c r="AJ182" s="37">
        <f t="shared" si="17"/>
        <v>0</v>
      </c>
      <c r="AK182" s="38">
        <f t="shared" si="18"/>
        <v>0</v>
      </c>
      <c r="AL182" s="71" t="s">
        <v>2113</v>
      </c>
      <c r="AO182" s="2">
        <f t="shared" si="19"/>
        <v>0</v>
      </c>
      <c r="AP182" s="2" t="str">
        <f t="shared" si="20"/>
        <v>QQQ</v>
      </c>
      <c r="AS182" s="2">
        <v>7</v>
      </c>
      <c r="AT182" s="2">
        <v>3</v>
      </c>
      <c r="AW182" s="97">
        <f t="shared" si="21"/>
        <v>0.63636363636363635</v>
      </c>
      <c r="AX182">
        <f t="shared" si="22"/>
        <v>3</v>
      </c>
    </row>
    <row r="183" spans="2:50">
      <c r="B183" s="39" t="s">
        <v>282</v>
      </c>
      <c r="C183" s="39" t="s">
        <v>283</v>
      </c>
      <c r="D183" s="39">
        <v>38645</v>
      </c>
      <c r="E183" s="35">
        <v>0</v>
      </c>
      <c r="F183" s="35">
        <v>0</v>
      </c>
      <c r="G183" s="63">
        <v>0</v>
      </c>
      <c r="H183" s="63">
        <v>0</v>
      </c>
      <c r="I183" s="63">
        <v>0</v>
      </c>
      <c r="J183" s="63">
        <v>0</v>
      </c>
      <c r="K183" s="63">
        <v>0</v>
      </c>
      <c r="L183" s="63">
        <v>0</v>
      </c>
      <c r="M183" s="35">
        <v>0</v>
      </c>
      <c r="N183" s="35">
        <v>0</v>
      </c>
      <c r="O183" s="35">
        <v>0</v>
      </c>
      <c r="P183" s="35">
        <v>0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1</v>
      </c>
      <c r="Y183" s="35">
        <v>0</v>
      </c>
      <c r="Z183" s="35">
        <v>0</v>
      </c>
      <c r="AA183" s="35">
        <v>0</v>
      </c>
      <c r="AB183" s="35">
        <v>0</v>
      </c>
      <c r="AC183" s="35">
        <v>0</v>
      </c>
      <c r="AD183" s="35">
        <v>0</v>
      </c>
      <c r="AE183" s="35">
        <v>0</v>
      </c>
      <c r="AF183" s="35">
        <v>0</v>
      </c>
      <c r="AG183" s="35">
        <v>0</v>
      </c>
      <c r="AH183" s="35">
        <v>0</v>
      </c>
      <c r="AI183" s="36">
        <f t="shared" si="16"/>
        <v>1</v>
      </c>
      <c r="AJ183" s="37">
        <f t="shared" si="17"/>
        <v>1</v>
      </c>
      <c r="AK183" s="38">
        <f t="shared" si="18"/>
        <v>1</v>
      </c>
      <c r="AL183" s="71" t="s">
        <v>2115</v>
      </c>
      <c r="AO183" s="2">
        <f t="shared" si="19"/>
        <v>1</v>
      </c>
      <c r="AP183" s="2">
        <f t="shared" si="20"/>
        <v>3</v>
      </c>
      <c r="AS183" s="2">
        <v>7</v>
      </c>
      <c r="AT183" s="2">
        <v>3</v>
      </c>
      <c r="AW183" s="97">
        <f t="shared" si="21"/>
        <v>0.63636363636363635</v>
      </c>
      <c r="AX183">
        <f t="shared" si="22"/>
        <v>3</v>
      </c>
    </row>
    <row r="184" spans="2:50">
      <c r="B184" s="39" t="s">
        <v>284</v>
      </c>
      <c r="C184" s="39" t="s">
        <v>285</v>
      </c>
      <c r="D184" s="39">
        <v>38645</v>
      </c>
      <c r="E184" s="35">
        <v>0</v>
      </c>
      <c r="F184" s="35">
        <v>0</v>
      </c>
      <c r="G184" s="63">
        <v>0</v>
      </c>
      <c r="H184" s="63">
        <v>0</v>
      </c>
      <c r="I184" s="63">
        <v>0</v>
      </c>
      <c r="J184" s="63">
        <v>0</v>
      </c>
      <c r="K184" s="63">
        <v>0</v>
      </c>
      <c r="L184" s="63">
        <v>0</v>
      </c>
      <c r="M184" s="35">
        <v>0</v>
      </c>
      <c r="N184" s="35">
        <v>0</v>
      </c>
      <c r="O184" s="35">
        <v>0</v>
      </c>
      <c r="P184" s="35">
        <v>0</v>
      </c>
      <c r="Q184" s="35">
        <v>0</v>
      </c>
      <c r="R184" s="35">
        <v>0</v>
      </c>
      <c r="S184" s="35">
        <v>0</v>
      </c>
      <c r="T184" s="35">
        <v>0</v>
      </c>
      <c r="U184" s="35">
        <v>0</v>
      </c>
      <c r="V184" s="35">
        <v>0</v>
      </c>
      <c r="W184" s="35">
        <v>0</v>
      </c>
      <c r="X184" s="35">
        <v>0</v>
      </c>
      <c r="Y184" s="35">
        <v>0</v>
      </c>
      <c r="Z184" s="35">
        <v>0</v>
      </c>
      <c r="AA184" s="35">
        <v>0</v>
      </c>
      <c r="AB184" s="35">
        <v>0</v>
      </c>
      <c r="AC184" s="35">
        <v>0</v>
      </c>
      <c r="AD184" s="35">
        <v>0</v>
      </c>
      <c r="AE184" s="35">
        <v>0</v>
      </c>
      <c r="AF184" s="35">
        <v>0</v>
      </c>
      <c r="AG184" s="35">
        <v>0</v>
      </c>
      <c r="AH184" s="35">
        <v>0</v>
      </c>
      <c r="AI184" s="36">
        <f t="shared" si="16"/>
        <v>0</v>
      </c>
      <c r="AJ184" s="37">
        <f t="shared" si="17"/>
        <v>0</v>
      </c>
      <c r="AK184" s="38">
        <f t="shared" si="18"/>
        <v>0</v>
      </c>
      <c r="AL184" s="71" t="s">
        <v>2116</v>
      </c>
      <c r="AO184" s="2">
        <f t="shared" si="19"/>
        <v>0</v>
      </c>
      <c r="AP184" s="2">
        <f t="shared" si="20"/>
        <v>2.6669999999999998</v>
      </c>
      <c r="AS184" s="2">
        <v>7</v>
      </c>
      <c r="AT184" s="2">
        <v>3.3330000000000002</v>
      </c>
      <c r="AW184" s="97">
        <f t="shared" si="21"/>
        <v>0.63636363636363635</v>
      </c>
      <c r="AX184">
        <f t="shared" si="22"/>
        <v>3.3330000000000002</v>
      </c>
    </row>
    <row r="185" spans="2:50">
      <c r="B185" s="39" t="s">
        <v>286</v>
      </c>
      <c r="C185" s="39" t="s">
        <v>287</v>
      </c>
      <c r="D185" s="39">
        <v>38645</v>
      </c>
      <c r="E185" s="35">
        <v>0</v>
      </c>
      <c r="F185" s="35">
        <v>0</v>
      </c>
      <c r="G185" s="63">
        <v>1</v>
      </c>
      <c r="H185" s="63">
        <v>0</v>
      </c>
      <c r="I185" s="63">
        <v>1</v>
      </c>
      <c r="J185" s="63">
        <v>0</v>
      </c>
      <c r="K185" s="63">
        <v>1</v>
      </c>
      <c r="L185" s="63">
        <v>0</v>
      </c>
      <c r="M185" s="35">
        <v>0</v>
      </c>
      <c r="N185" s="35">
        <v>0</v>
      </c>
      <c r="O185" s="35">
        <v>0</v>
      </c>
      <c r="P185" s="35">
        <v>0</v>
      </c>
      <c r="Q185" s="35">
        <v>1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  <c r="AB185" s="35">
        <v>0</v>
      </c>
      <c r="AC185" s="35">
        <v>0</v>
      </c>
      <c r="AD185" s="35">
        <v>0</v>
      </c>
      <c r="AE185" s="35">
        <v>0</v>
      </c>
      <c r="AF185" s="35">
        <v>0</v>
      </c>
      <c r="AG185" s="35">
        <v>0</v>
      </c>
      <c r="AH185" s="35">
        <v>0</v>
      </c>
      <c r="AI185" s="36">
        <f t="shared" si="16"/>
        <v>4</v>
      </c>
      <c r="AJ185" s="37">
        <f t="shared" si="17"/>
        <v>1</v>
      </c>
      <c r="AK185" s="38">
        <f t="shared" si="18"/>
        <v>4</v>
      </c>
      <c r="AL185" s="71" t="s">
        <v>2117</v>
      </c>
      <c r="AO185" s="2">
        <f t="shared" si="19"/>
        <v>4</v>
      </c>
      <c r="AP185" s="2">
        <f t="shared" si="20"/>
        <v>4</v>
      </c>
      <c r="AS185" s="2">
        <v>8</v>
      </c>
      <c r="AT185" s="2">
        <v>3.3330000000000002</v>
      </c>
      <c r="AW185" s="97">
        <f t="shared" si="21"/>
        <v>0.72727272727272729</v>
      </c>
      <c r="AX185">
        <f t="shared" si="22"/>
        <v>3.3330000000000002</v>
      </c>
    </row>
    <row r="186" spans="2:50">
      <c r="B186" s="39" t="s">
        <v>288</v>
      </c>
      <c r="C186" s="39" t="s">
        <v>289</v>
      </c>
      <c r="D186" s="39">
        <v>38645</v>
      </c>
      <c r="E186" s="35">
        <v>0</v>
      </c>
      <c r="F186" s="35">
        <v>0</v>
      </c>
      <c r="G186" s="63">
        <v>0</v>
      </c>
      <c r="H186" s="63">
        <v>0</v>
      </c>
      <c r="I186" s="63">
        <v>0</v>
      </c>
      <c r="J186" s="63">
        <v>0</v>
      </c>
      <c r="K186" s="63">
        <v>0</v>
      </c>
      <c r="L186" s="63">
        <v>0</v>
      </c>
      <c r="M186" s="35">
        <v>0</v>
      </c>
      <c r="N186" s="35">
        <v>0</v>
      </c>
      <c r="O186" s="35">
        <v>0</v>
      </c>
      <c r="P186" s="35">
        <v>0</v>
      </c>
      <c r="Q186" s="35">
        <v>0</v>
      </c>
      <c r="R186" s="35">
        <v>0</v>
      </c>
      <c r="S186" s="35">
        <v>0</v>
      </c>
      <c r="T186" s="35">
        <v>0</v>
      </c>
      <c r="U186" s="35">
        <v>0</v>
      </c>
      <c r="V186" s="35">
        <v>0</v>
      </c>
      <c r="W186" s="35">
        <v>0</v>
      </c>
      <c r="X186" s="35">
        <v>0</v>
      </c>
      <c r="Y186" s="35">
        <v>0</v>
      </c>
      <c r="Z186" s="35">
        <v>0</v>
      </c>
      <c r="AA186" s="35">
        <v>0</v>
      </c>
      <c r="AB186" s="35">
        <v>0</v>
      </c>
      <c r="AC186" s="35">
        <v>0</v>
      </c>
      <c r="AD186" s="35">
        <v>0</v>
      </c>
      <c r="AE186" s="35">
        <v>0</v>
      </c>
      <c r="AF186" s="35">
        <v>0</v>
      </c>
      <c r="AG186" s="35">
        <v>1</v>
      </c>
      <c r="AH186" s="35">
        <v>0</v>
      </c>
      <c r="AI186" s="36">
        <f t="shared" si="16"/>
        <v>1</v>
      </c>
      <c r="AJ186" s="37">
        <f t="shared" si="17"/>
        <v>1</v>
      </c>
      <c r="AK186" s="38">
        <f t="shared" si="18"/>
        <v>1</v>
      </c>
      <c r="AL186" s="71" t="s">
        <v>2117</v>
      </c>
      <c r="AO186" s="2">
        <f t="shared" si="19"/>
        <v>1</v>
      </c>
      <c r="AP186" s="2">
        <f t="shared" si="20"/>
        <v>4</v>
      </c>
      <c r="AS186" s="2">
        <v>8</v>
      </c>
      <c r="AT186" s="2">
        <v>3.3330000000000002</v>
      </c>
      <c r="AW186" s="97">
        <f t="shared" si="21"/>
        <v>0.72727272727272729</v>
      </c>
      <c r="AX186">
        <f t="shared" si="22"/>
        <v>3.3330000000000002</v>
      </c>
    </row>
    <row r="187" spans="2:50">
      <c r="B187" s="39" t="s">
        <v>290</v>
      </c>
      <c r="C187" s="39" t="s">
        <v>291</v>
      </c>
      <c r="D187" s="39">
        <v>38645</v>
      </c>
      <c r="E187" s="35">
        <v>0</v>
      </c>
      <c r="F187" s="35">
        <v>0</v>
      </c>
      <c r="G187" s="63">
        <v>0</v>
      </c>
      <c r="H187" s="63">
        <v>0</v>
      </c>
      <c r="I187" s="63">
        <v>0</v>
      </c>
      <c r="J187" s="63">
        <v>0</v>
      </c>
      <c r="K187" s="63">
        <v>0</v>
      </c>
      <c r="L187" s="63">
        <v>1</v>
      </c>
      <c r="M187" s="35">
        <v>0</v>
      </c>
      <c r="N187" s="35">
        <v>0</v>
      </c>
      <c r="O187" s="35">
        <v>0</v>
      </c>
      <c r="P187" s="35">
        <v>0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  <c r="AB187" s="35">
        <v>0</v>
      </c>
      <c r="AC187" s="35">
        <v>0</v>
      </c>
      <c r="AD187" s="35">
        <v>0</v>
      </c>
      <c r="AE187" s="35">
        <v>0</v>
      </c>
      <c r="AF187" s="35">
        <v>0</v>
      </c>
      <c r="AG187" s="35">
        <v>0</v>
      </c>
      <c r="AH187" s="35">
        <v>0</v>
      </c>
      <c r="AI187" s="36">
        <f t="shared" si="16"/>
        <v>1</v>
      </c>
      <c r="AJ187" s="37">
        <f t="shared" si="17"/>
        <v>1</v>
      </c>
      <c r="AK187" s="38">
        <f t="shared" si="18"/>
        <v>1</v>
      </c>
      <c r="AL187" s="71" t="s">
        <v>2117</v>
      </c>
      <c r="AO187" s="2">
        <f t="shared" si="19"/>
        <v>1</v>
      </c>
      <c r="AP187" s="2">
        <f t="shared" si="20"/>
        <v>4</v>
      </c>
      <c r="AS187" s="2">
        <v>8</v>
      </c>
      <c r="AT187" s="2">
        <v>3.3330000000000002</v>
      </c>
      <c r="AW187" s="97">
        <f t="shared" si="21"/>
        <v>0.72727272727272729</v>
      </c>
      <c r="AX187">
        <f t="shared" si="22"/>
        <v>3.3330000000000002</v>
      </c>
    </row>
    <row r="188" spans="2:50">
      <c r="B188" s="39" t="s">
        <v>1741</v>
      </c>
      <c r="C188" s="39" t="s">
        <v>1742</v>
      </c>
      <c r="D188" s="39">
        <v>38645</v>
      </c>
      <c r="E188" s="35">
        <v>0</v>
      </c>
      <c r="F188" s="35">
        <v>0</v>
      </c>
      <c r="G188" s="63">
        <v>0</v>
      </c>
      <c r="H188" s="63">
        <v>0</v>
      </c>
      <c r="I188" s="63">
        <v>0</v>
      </c>
      <c r="J188" s="63">
        <v>0</v>
      </c>
      <c r="K188" s="63">
        <v>0</v>
      </c>
      <c r="L188" s="63">
        <v>0</v>
      </c>
      <c r="M188" s="35">
        <v>0</v>
      </c>
      <c r="N188" s="35">
        <v>0</v>
      </c>
      <c r="O188" s="35">
        <v>0</v>
      </c>
      <c r="P188" s="35">
        <v>0</v>
      </c>
      <c r="Q188" s="35">
        <v>0</v>
      </c>
      <c r="R188" s="35">
        <v>0</v>
      </c>
      <c r="S188" s="35">
        <v>0</v>
      </c>
      <c r="T188" s="35">
        <v>0</v>
      </c>
      <c r="U188" s="35">
        <v>0</v>
      </c>
      <c r="V188" s="35">
        <v>0</v>
      </c>
      <c r="W188" s="35">
        <v>0</v>
      </c>
      <c r="X188" s="35">
        <v>0</v>
      </c>
      <c r="Y188" s="35">
        <v>0</v>
      </c>
      <c r="Z188" s="35">
        <v>0</v>
      </c>
      <c r="AA188" s="35">
        <v>0</v>
      </c>
      <c r="AB188" s="35">
        <v>0</v>
      </c>
      <c r="AC188" s="35">
        <v>0</v>
      </c>
      <c r="AD188" s="35">
        <v>0</v>
      </c>
      <c r="AE188" s="35">
        <v>0</v>
      </c>
      <c r="AF188" s="35">
        <v>0</v>
      </c>
      <c r="AG188" s="35">
        <v>0</v>
      </c>
      <c r="AH188" s="35">
        <v>0</v>
      </c>
      <c r="AI188" s="36">
        <f t="shared" si="16"/>
        <v>0</v>
      </c>
      <c r="AJ188" s="37">
        <f t="shared" si="17"/>
        <v>0</v>
      </c>
      <c r="AK188" s="38">
        <f t="shared" si="18"/>
        <v>0</v>
      </c>
      <c r="AL188" s="71" t="s">
        <v>2120</v>
      </c>
      <c r="AO188" s="2">
        <f t="shared" si="19"/>
        <v>0</v>
      </c>
      <c r="AP188" s="2">
        <f t="shared" si="20"/>
        <v>3.6669999999999998</v>
      </c>
      <c r="AS188" s="2">
        <v>8</v>
      </c>
      <c r="AT188" s="2">
        <v>4</v>
      </c>
      <c r="AW188" s="97">
        <f t="shared" si="21"/>
        <v>0.72727272727272729</v>
      </c>
      <c r="AX188">
        <f t="shared" si="22"/>
        <v>4</v>
      </c>
    </row>
    <row r="189" spans="2:50">
      <c r="B189" s="39" t="s">
        <v>292</v>
      </c>
      <c r="C189" s="39" t="s">
        <v>293</v>
      </c>
      <c r="D189" s="39">
        <v>38645</v>
      </c>
      <c r="E189" s="35">
        <v>0</v>
      </c>
      <c r="F189" s="35">
        <v>0</v>
      </c>
      <c r="G189" s="63">
        <v>0</v>
      </c>
      <c r="H189" s="63">
        <v>0</v>
      </c>
      <c r="I189" s="63">
        <v>0</v>
      </c>
      <c r="J189" s="63">
        <v>0</v>
      </c>
      <c r="K189" s="63">
        <v>0</v>
      </c>
      <c r="L189" s="63">
        <v>0</v>
      </c>
      <c r="M189" s="35">
        <v>0</v>
      </c>
      <c r="N189" s="35">
        <v>0</v>
      </c>
      <c r="O189" s="35">
        <v>0</v>
      </c>
      <c r="P189" s="35">
        <v>0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  <c r="AB189" s="35">
        <v>0</v>
      </c>
      <c r="AC189" s="35">
        <v>0</v>
      </c>
      <c r="AD189" s="35">
        <v>0</v>
      </c>
      <c r="AE189" s="35">
        <v>0</v>
      </c>
      <c r="AF189" s="35">
        <v>0</v>
      </c>
      <c r="AG189" s="35">
        <v>0</v>
      </c>
      <c r="AH189" s="35">
        <v>0</v>
      </c>
      <c r="AI189" s="36">
        <f t="shared" si="16"/>
        <v>0</v>
      </c>
      <c r="AJ189" s="37">
        <f t="shared" si="17"/>
        <v>0</v>
      </c>
      <c r="AK189" s="38">
        <f t="shared" si="18"/>
        <v>0</v>
      </c>
      <c r="AL189" s="71" t="s">
        <v>2120</v>
      </c>
      <c r="AO189" s="2">
        <f t="shared" si="19"/>
        <v>0</v>
      </c>
      <c r="AP189" s="2">
        <f t="shared" si="20"/>
        <v>3.6669999999999998</v>
      </c>
      <c r="AS189" s="2">
        <v>8</v>
      </c>
      <c r="AT189" s="2">
        <v>4</v>
      </c>
      <c r="AW189" s="97">
        <f t="shared" si="21"/>
        <v>0.72727272727272729</v>
      </c>
      <c r="AX189">
        <f t="shared" si="22"/>
        <v>4</v>
      </c>
    </row>
    <row r="190" spans="2:50">
      <c r="B190" s="39" t="s">
        <v>294</v>
      </c>
      <c r="C190" s="39" t="s">
        <v>295</v>
      </c>
      <c r="D190" s="39">
        <v>38645</v>
      </c>
      <c r="E190" s="35">
        <v>0</v>
      </c>
      <c r="F190" s="35">
        <v>0</v>
      </c>
      <c r="G190" s="63">
        <v>0</v>
      </c>
      <c r="H190" s="63">
        <v>0</v>
      </c>
      <c r="I190" s="63">
        <v>0</v>
      </c>
      <c r="J190" s="63">
        <v>0</v>
      </c>
      <c r="K190" s="63">
        <v>0</v>
      </c>
      <c r="L190" s="63">
        <v>0</v>
      </c>
      <c r="M190" s="35">
        <v>0</v>
      </c>
      <c r="N190" s="35">
        <v>0</v>
      </c>
      <c r="O190" s="35">
        <v>0</v>
      </c>
      <c r="P190" s="35">
        <v>0</v>
      </c>
      <c r="Q190" s="35">
        <v>0</v>
      </c>
      <c r="R190" s="35">
        <v>0</v>
      </c>
      <c r="S190" s="35">
        <v>0</v>
      </c>
      <c r="T190" s="35">
        <v>0</v>
      </c>
      <c r="U190" s="35">
        <v>0</v>
      </c>
      <c r="V190" s="35">
        <v>0</v>
      </c>
      <c r="W190" s="35">
        <v>0</v>
      </c>
      <c r="X190" s="35">
        <v>0</v>
      </c>
      <c r="Y190" s="35">
        <v>0</v>
      </c>
      <c r="Z190" s="35">
        <v>0</v>
      </c>
      <c r="AA190" s="35">
        <v>0</v>
      </c>
      <c r="AB190" s="35">
        <v>0</v>
      </c>
      <c r="AC190" s="35">
        <v>0</v>
      </c>
      <c r="AD190" s="35">
        <v>0</v>
      </c>
      <c r="AE190" s="35">
        <v>0</v>
      </c>
      <c r="AF190" s="35">
        <v>0</v>
      </c>
      <c r="AG190" s="35">
        <v>0</v>
      </c>
      <c r="AH190" s="35">
        <v>0</v>
      </c>
      <c r="AI190" s="36">
        <f t="shared" si="16"/>
        <v>0</v>
      </c>
      <c r="AJ190" s="37">
        <f t="shared" si="17"/>
        <v>0</v>
      </c>
      <c r="AK190" s="38">
        <f t="shared" si="18"/>
        <v>0</v>
      </c>
      <c r="AL190" s="71" t="s">
        <v>2113</v>
      </c>
      <c r="AO190" s="2">
        <f t="shared" si="19"/>
        <v>0</v>
      </c>
      <c r="AP190" s="2" t="str">
        <f t="shared" si="20"/>
        <v>QQQ</v>
      </c>
      <c r="AS190" s="2">
        <v>8</v>
      </c>
      <c r="AT190" s="2">
        <v>4</v>
      </c>
      <c r="AW190" s="97">
        <f t="shared" si="21"/>
        <v>0.72727272727272729</v>
      </c>
      <c r="AX190">
        <f t="shared" si="22"/>
        <v>4</v>
      </c>
    </row>
    <row r="191" spans="2:50">
      <c r="B191" s="39" t="s">
        <v>296</v>
      </c>
      <c r="C191" s="39" t="s">
        <v>297</v>
      </c>
      <c r="D191" s="39">
        <v>38645</v>
      </c>
      <c r="E191" s="35">
        <v>0</v>
      </c>
      <c r="F191" s="35">
        <v>0</v>
      </c>
      <c r="G191" s="63">
        <v>0</v>
      </c>
      <c r="H191" s="63">
        <v>0</v>
      </c>
      <c r="I191" s="63">
        <v>0</v>
      </c>
      <c r="J191" s="63">
        <v>0</v>
      </c>
      <c r="K191" s="63">
        <v>0</v>
      </c>
      <c r="L191" s="63">
        <v>0</v>
      </c>
      <c r="M191" s="35">
        <v>0</v>
      </c>
      <c r="N191" s="35">
        <v>0</v>
      </c>
      <c r="O191" s="35">
        <v>0</v>
      </c>
      <c r="P191" s="35">
        <v>0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  <c r="AB191" s="35">
        <v>0</v>
      </c>
      <c r="AC191" s="35">
        <v>0</v>
      </c>
      <c r="AD191" s="35">
        <v>0</v>
      </c>
      <c r="AE191" s="35">
        <v>0</v>
      </c>
      <c r="AF191" s="35">
        <v>0</v>
      </c>
      <c r="AG191" s="35">
        <v>0</v>
      </c>
      <c r="AH191" s="35">
        <v>0</v>
      </c>
      <c r="AI191" s="36">
        <f t="shared" si="16"/>
        <v>0</v>
      </c>
      <c r="AJ191" s="37">
        <f t="shared" si="17"/>
        <v>0</v>
      </c>
      <c r="AK191" s="38">
        <f t="shared" si="18"/>
        <v>0</v>
      </c>
      <c r="AL191" s="71" t="s">
        <v>2116</v>
      </c>
      <c r="AO191" s="2">
        <f t="shared" si="19"/>
        <v>0</v>
      </c>
      <c r="AP191" s="2">
        <f t="shared" si="20"/>
        <v>2.6669999999999998</v>
      </c>
      <c r="AS191" s="2">
        <v>9</v>
      </c>
      <c r="AT191" s="2">
        <v>2.3330000000000002</v>
      </c>
      <c r="AW191" s="97">
        <f t="shared" si="21"/>
        <v>0.81818181818181823</v>
      </c>
      <c r="AX191">
        <f t="shared" si="22"/>
        <v>2.3330000000000002</v>
      </c>
    </row>
    <row r="192" spans="2:50">
      <c r="B192" s="39" t="s">
        <v>2172</v>
      </c>
      <c r="C192" s="39" t="s">
        <v>2173</v>
      </c>
      <c r="D192" s="39">
        <v>38645</v>
      </c>
      <c r="E192" s="35"/>
      <c r="F192" s="35"/>
      <c r="G192" s="63"/>
      <c r="H192" s="63"/>
      <c r="I192" s="63"/>
      <c r="J192" s="63"/>
      <c r="K192" s="63"/>
      <c r="L192" s="63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6"/>
      <c r="AJ192" s="37"/>
      <c r="AK192" s="38"/>
      <c r="AL192" s="71" t="s">
        <v>2115</v>
      </c>
      <c r="AO192" s="2">
        <f t="shared" si="19"/>
        <v>0</v>
      </c>
      <c r="AP192" s="2">
        <f t="shared" si="20"/>
        <v>3</v>
      </c>
      <c r="AS192" s="2">
        <v>9</v>
      </c>
      <c r="AT192" s="2">
        <v>2.6669999999999998</v>
      </c>
      <c r="AW192" s="97">
        <f t="shared" si="21"/>
        <v>0.81818181818181823</v>
      </c>
      <c r="AX192">
        <f t="shared" si="22"/>
        <v>2.6669999999999998</v>
      </c>
    </row>
    <row r="193" spans="2:50">
      <c r="B193" s="39" t="s">
        <v>298</v>
      </c>
      <c r="C193" s="39" t="s">
        <v>299</v>
      </c>
      <c r="D193" s="39">
        <v>38645</v>
      </c>
      <c r="E193" s="35">
        <v>0</v>
      </c>
      <c r="F193" s="35">
        <v>0</v>
      </c>
      <c r="G193" s="63">
        <v>0</v>
      </c>
      <c r="H193" s="63">
        <v>0</v>
      </c>
      <c r="I193" s="63">
        <v>0</v>
      </c>
      <c r="J193" s="63">
        <v>0</v>
      </c>
      <c r="K193" s="63">
        <v>0</v>
      </c>
      <c r="L193" s="63">
        <v>0</v>
      </c>
      <c r="M193" s="35">
        <v>0</v>
      </c>
      <c r="N193" s="35">
        <v>0</v>
      </c>
      <c r="O193" s="35">
        <v>0</v>
      </c>
      <c r="P193" s="35">
        <v>0</v>
      </c>
      <c r="Q193" s="35">
        <v>0</v>
      </c>
      <c r="R193" s="35">
        <v>0</v>
      </c>
      <c r="S193" s="35">
        <v>0</v>
      </c>
      <c r="T193" s="35">
        <v>0</v>
      </c>
      <c r="U193" s="35">
        <v>0</v>
      </c>
      <c r="V193" s="35">
        <v>0</v>
      </c>
      <c r="W193" s="35">
        <v>1</v>
      </c>
      <c r="X193" s="35">
        <v>0</v>
      </c>
      <c r="Y193" s="35">
        <v>0</v>
      </c>
      <c r="Z193" s="35">
        <v>0</v>
      </c>
      <c r="AA193" s="35">
        <v>0</v>
      </c>
      <c r="AB193" s="35">
        <v>0</v>
      </c>
      <c r="AC193" s="35">
        <v>0</v>
      </c>
      <c r="AD193" s="35">
        <v>0</v>
      </c>
      <c r="AE193" s="35">
        <v>0</v>
      </c>
      <c r="AF193" s="35">
        <v>0</v>
      </c>
      <c r="AG193" s="35">
        <v>0</v>
      </c>
      <c r="AH193" s="35">
        <v>0</v>
      </c>
      <c r="AI193" s="36">
        <f t="shared" si="16"/>
        <v>1</v>
      </c>
      <c r="AJ193" s="37">
        <f t="shared" si="17"/>
        <v>1</v>
      </c>
      <c r="AK193" s="38">
        <f t="shared" si="18"/>
        <v>1</v>
      </c>
      <c r="AL193" s="71" t="s">
        <v>2115</v>
      </c>
      <c r="AO193" s="2">
        <f t="shared" si="19"/>
        <v>1</v>
      </c>
      <c r="AP193" s="2">
        <f t="shared" si="20"/>
        <v>3</v>
      </c>
      <c r="AS193" s="2">
        <v>9</v>
      </c>
      <c r="AT193" s="2">
        <v>3.6669999999999998</v>
      </c>
      <c r="AW193" s="97">
        <f t="shared" si="21"/>
        <v>0.81818181818181823</v>
      </c>
      <c r="AX193">
        <f t="shared" si="22"/>
        <v>3.6669999999999998</v>
      </c>
    </row>
    <row r="194" spans="2:50">
      <c r="B194" s="39" t="s">
        <v>300</v>
      </c>
      <c r="C194" s="39" t="s">
        <v>301</v>
      </c>
      <c r="D194" s="39">
        <v>38645</v>
      </c>
      <c r="E194" s="35">
        <v>0</v>
      </c>
      <c r="F194" s="35">
        <v>0</v>
      </c>
      <c r="G194" s="63">
        <v>0</v>
      </c>
      <c r="H194" s="63">
        <v>0</v>
      </c>
      <c r="I194" s="63">
        <v>0</v>
      </c>
      <c r="J194" s="63">
        <v>0</v>
      </c>
      <c r="K194" s="63">
        <v>0</v>
      </c>
      <c r="L194" s="63">
        <v>0</v>
      </c>
      <c r="M194" s="35">
        <v>0</v>
      </c>
      <c r="N194" s="35">
        <v>0</v>
      </c>
      <c r="O194" s="35">
        <v>0</v>
      </c>
      <c r="P194" s="35">
        <v>0</v>
      </c>
      <c r="Q194" s="35">
        <v>0</v>
      </c>
      <c r="R194" s="35">
        <v>0</v>
      </c>
      <c r="S194" s="35">
        <v>0</v>
      </c>
      <c r="T194" s="35">
        <v>0</v>
      </c>
      <c r="U194" s="35">
        <v>0</v>
      </c>
      <c r="V194" s="35">
        <v>0</v>
      </c>
      <c r="W194" s="35">
        <v>1</v>
      </c>
      <c r="X194" s="35">
        <v>0</v>
      </c>
      <c r="Y194" s="35">
        <v>0</v>
      </c>
      <c r="Z194" s="35">
        <v>0</v>
      </c>
      <c r="AA194" s="35">
        <v>0</v>
      </c>
      <c r="AB194" s="35">
        <v>0</v>
      </c>
      <c r="AC194" s="35">
        <v>0</v>
      </c>
      <c r="AD194" s="35">
        <v>0</v>
      </c>
      <c r="AE194" s="35">
        <v>0</v>
      </c>
      <c r="AF194" s="35">
        <v>0</v>
      </c>
      <c r="AG194" s="35">
        <v>0</v>
      </c>
      <c r="AH194" s="35">
        <v>0</v>
      </c>
      <c r="AI194" s="36">
        <f t="shared" si="16"/>
        <v>1</v>
      </c>
      <c r="AJ194" s="37">
        <f t="shared" si="17"/>
        <v>1</v>
      </c>
      <c r="AK194" s="38">
        <f t="shared" si="18"/>
        <v>1</v>
      </c>
      <c r="AL194" s="71" t="s">
        <v>2119</v>
      </c>
      <c r="AO194" s="2">
        <f t="shared" si="19"/>
        <v>1</v>
      </c>
      <c r="AP194" s="2">
        <f t="shared" si="20"/>
        <v>2</v>
      </c>
      <c r="AS194" s="2">
        <v>9</v>
      </c>
      <c r="AT194" s="2">
        <v>3.6669999999999998</v>
      </c>
      <c r="AW194" s="97">
        <f t="shared" si="21"/>
        <v>0.81818181818181823</v>
      </c>
      <c r="AX194">
        <f t="shared" si="22"/>
        <v>3.6669999999999998</v>
      </c>
    </row>
    <row r="195" spans="2:50">
      <c r="B195" s="39" t="s">
        <v>302</v>
      </c>
      <c r="C195" s="39" t="s">
        <v>303</v>
      </c>
      <c r="D195" s="39">
        <v>38645</v>
      </c>
      <c r="E195" s="35">
        <v>0</v>
      </c>
      <c r="F195" s="35">
        <v>0</v>
      </c>
      <c r="G195" s="63">
        <v>0</v>
      </c>
      <c r="H195" s="63">
        <v>0</v>
      </c>
      <c r="I195" s="63">
        <v>0</v>
      </c>
      <c r="J195" s="63">
        <v>0</v>
      </c>
      <c r="K195" s="63">
        <v>0</v>
      </c>
      <c r="L195" s="63">
        <v>0</v>
      </c>
      <c r="M195" s="35">
        <v>0</v>
      </c>
      <c r="N195" s="35">
        <v>0</v>
      </c>
      <c r="O195" s="35">
        <v>0</v>
      </c>
      <c r="P195" s="35">
        <v>0</v>
      </c>
      <c r="Q195" s="35">
        <v>0</v>
      </c>
      <c r="R195" s="35">
        <v>0</v>
      </c>
      <c r="S195" s="35">
        <v>0</v>
      </c>
      <c r="T195" s="35">
        <v>0</v>
      </c>
      <c r="U195" s="35">
        <v>0</v>
      </c>
      <c r="V195" s="35">
        <v>0</v>
      </c>
      <c r="W195" s="35">
        <v>1</v>
      </c>
      <c r="X195" s="35">
        <v>0</v>
      </c>
      <c r="Y195" s="35">
        <v>0</v>
      </c>
      <c r="Z195" s="35">
        <v>0</v>
      </c>
      <c r="AA195" s="35">
        <v>0</v>
      </c>
      <c r="AB195" s="35">
        <v>0</v>
      </c>
      <c r="AC195" s="35">
        <v>0</v>
      </c>
      <c r="AD195" s="35">
        <v>0</v>
      </c>
      <c r="AE195" s="35">
        <v>0</v>
      </c>
      <c r="AF195" s="35">
        <v>0</v>
      </c>
      <c r="AG195" s="35">
        <v>1</v>
      </c>
      <c r="AH195" s="35">
        <v>0</v>
      </c>
      <c r="AI195" s="36">
        <f t="shared" si="16"/>
        <v>2</v>
      </c>
      <c r="AJ195" s="37">
        <f t="shared" si="17"/>
        <v>1</v>
      </c>
      <c r="AK195" s="38">
        <f t="shared" si="18"/>
        <v>2</v>
      </c>
      <c r="AL195" s="71" t="s">
        <v>2117</v>
      </c>
      <c r="AO195" s="2">
        <f t="shared" si="19"/>
        <v>2</v>
      </c>
      <c r="AP195" s="2">
        <f t="shared" si="20"/>
        <v>4</v>
      </c>
      <c r="AS195" s="2">
        <v>10</v>
      </c>
      <c r="AT195" s="2">
        <v>3</v>
      </c>
      <c r="AW195" s="97">
        <f t="shared" si="21"/>
        <v>0.90909090909090906</v>
      </c>
      <c r="AX195">
        <f t="shared" si="22"/>
        <v>3</v>
      </c>
    </row>
    <row r="196" spans="2:50">
      <c r="B196" s="39" t="s">
        <v>304</v>
      </c>
      <c r="C196" s="39" t="s">
        <v>305</v>
      </c>
      <c r="D196" s="39">
        <v>38645</v>
      </c>
      <c r="E196" s="35">
        <v>0</v>
      </c>
      <c r="F196" s="35">
        <v>0</v>
      </c>
      <c r="G196" s="63">
        <v>1</v>
      </c>
      <c r="H196" s="63">
        <v>0</v>
      </c>
      <c r="I196" s="63">
        <v>1</v>
      </c>
      <c r="J196" s="63">
        <v>0</v>
      </c>
      <c r="K196" s="63">
        <v>1</v>
      </c>
      <c r="L196" s="63">
        <v>0</v>
      </c>
      <c r="M196" s="35">
        <v>0</v>
      </c>
      <c r="N196" s="35">
        <v>0</v>
      </c>
      <c r="O196" s="35">
        <v>1</v>
      </c>
      <c r="P196" s="35">
        <v>0</v>
      </c>
      <c r="Q196" s="35">
        <v>1</v>
      </c>
      <c r="R196" s="35">
        <v>0</v>
      </c>
      <c r="S196" s="35">
        <v>0</v>
      </c>
      <c r="T196" s="35">
        <v>0</v>
      </c>
      <c r="U196" s="35">
        <v>0</v>
      </c>
      <c r="V196" s="35">
        <v>0</v>
      </c>
      <c r="W196" s="35">
        <v>1</v>
      </c>
      <c r="X196" s="35">
        <v>0</v>
      </c>
      <c r="Y196" s="35">
        <v>0</v>
      </c>
      <c r="Z196" s="35">
        <v>0</v>
      </c>
      <c r="AA196" s="35">
        <v>1</v>
      </c>
      <c r="AB196" s="35">
        <v>0</v>
      </c>
      <c r="AC196" s="35">
        <v>0</v>
      </c>
      <c r="AD196" s="35">
        <v>0</v>
      </c>
      <c r="AE196" s="35">
        <v>1</v>
      </c>
      <c r="AF196" s="35">
        <v>0</v>
      </c>
      <c r="AG196" s="35">
        <v>0</v>
      </c>
      <c r="AH196" s="35">
        <v>0</v>
      </c>
      <c r="AI196" s="36">
        <f t="shared" si="16"/>
        <v>8</v>
      </c>
      <c r="AJ196" s="37">
        <f t="shared" si="17"/>
        <v>1</v>
      </c>
      <c r="AK196" s="38">
        <f t="shared" si="18"/>
        <v>8</v>
      </c>
      <c r="AL196" s="71" t="s">
        <v>2114</v>
      </c>
      <c r="AO196" s="2">
        <f t="shared" si="19"/>
        <v>8</v>
      </c>
      <c r="AP196" s="2">
        <f t="shared" si="20"/>
        <v>3.3330000000000002</v>
      </c>
      <c r="AS196" s="2">
        <v>10</v>
      </c>
      <c r="AT196" s="2">
        <v>4</v>
      </c>
      <c r="AW196" s="97">
        <f t="shared" si="21"/>
        <v>0.90909090909090906</v>
      </c>
      <c r="AX196">
        <f t="shared" si="22"/>
        <v>4</v>
      </c>
    </row>
    <row r="197" spans="2:50">
      <c r="B197" s="39" t="s">
        <v>1743</v>
      </c>
      <c r="C197" s="39" t="s">
        <v>1744</v>
      </c>
      <c r="D197" s="39">
        <v>38645</v>
      </c>
      <c r="E197" s="35">
        <v>0</v>
      </c>
      <c r="F197" s="35">
        <v>0</v>
      </c>
      <c r="G197" s="63">
        <v>0</v>
      </c>
      <c r="H197" s="63">
        <v>0</v>
      </c>
      <c r="I197" s="63">
        <v>0</v>
      </c>
      <c r="J197" s="63">
        <v>0</v>
      </c>
      <c r="K197" s="63">
        <v>0</v>
      </c>
      <c r="L197" s="63">
        <v>0</v>
      </c>
      <c r="M197" s="35">
        <v>0</v>
      </c>
      <c r="N197" s="35">
        <v>0</v>
      </c>
      <c r="O197" s="35">
        <v>0</v>
      </c>
      <c r="P197" s="35">
        <v>0</v>
      </c>
      <c r="Q197" s="35">
        <v>0</v>
      </c>
      <c r="R197" s="35">
        <v>0</v>
      </c>
      <c r="S197" s="35">
        <v>0</v>
      </c>
      <c r="T197" s="35">
        <v>0</v>
      </c>
      <c r="U197" s="35">
        <v>0</v>
      </c>
      <c r="V197" s="35">
        <v>0</v>
      </c>
      <c r="W197" s="35">
        <v>0</v>
      </c>
      <c r="X197" s="35">
        <v>0</v>
      </c>
      <c r="Y197" s="35">
        <v>0</v>
      </c>
      <c r="Z197" s="35">
        <v>0</v>
      </c>
      <c r="AA197" s="35">
        <v>0</v>
      </c>
      <c r="AB197" s="35">
        <v>0</v>
      </c>
      <c r="AC197" s="35">
        <v>0</v>
      </c>
      <c r="AD197" s="35">
        <v>0</v>
      </c>
      <c r="AE197" s="35">
        <v>0</v>
      </c>
      <c r="AF197" s="35">
        <v>0</v>
      </c>
      <c r="AG197" s="35">
        <v>0</v>
      </c>
      <c r="AH197" s="35">
        <v>0</v>
      </c>
      <c r="AI197" s="36">
        <f t="shared" si="16"/>
        <v>0</v>
      </c>
      <c r="AJ197" s="37">
        <f t="shared" si="17"/>
        <v>0</v>
      </c>
      <c r="AK197" s="38">
        <f t="shared" si="18"/>
        <v>0</v>
      </c>
      <c r="AL197" s="71" t="s">
        <v>2115</v>
      </c>
      <c r="AO197" s="2">
        <f t="shared" si="19"/>
        <v>0</v>
      </c>
      <c r="AP197" s="2">
        <f t="shared" si="20"/>
        <v>3</v>
      </c>
      <c r="AS197" s="2">
        <v>11</v>
      </c>
      <c r="AT197" s="2">
        <v>3</v>
      </c>
      <c r="AW197" s="97">
        <f t="shared" si="21"/>
        <v>1</v>
      </c>
      <c r="AX197">
        <f t="shared" si="22"/>
        <v>3</v>
      </c>
    </row>
    <row r="198" spans="2:50">
      <c r="B198" s="39" t="s">
        <v>1745</v>
      </c>
      <c r="C198" s="39" t="s">
        <v>1746</v>
      </c>
      <c r="D198" s="39">
        <v>38645</v>
      </c>
      <c r="E198" s="35">
        <v>0</v>
      </c>
      <c r="F198" s="35">
        <v>0</v>
      </c>
      <c r="G198" s="63">
        <v>0</v>
      </c>
      <c r="H198" s="63">
        <v>0</v>
      </c>
      <c r="I198" s="63">
        <v>0</v>
      </c>
      <c r="J198" s="63">
        <v>0</v>
      </c>
      <c r="K198" s="63">
        <v>0</v>
      </c>
      <c r="L198" s="63">
        <v>0</v>
      </c>
      <c r="M198" s="35">
        <v>0</v>
      </c>
      <c r="N198" s="35">
        <v>0</v>
      </c>
      <c r="O198" s="35">
        <v>0</v>
      </c>
      <c r="P198" s="35">
        <v>0</v>
      </c>
      <c r="Q198" s="35">
        <v>0</v>
      </c>
      <c r="R198" s="35">
        <v>0</v>
      </c>
      <c r="S198" s="35">
        <v>0</v>
      </c>
      <c r="T198" s="35">
        <v>0</v>
      </c>
      <c r="U198" s="35">
        <v>0</v>
      </c>
      <c r="V198" s="35">
        <v>0</v>
      </c>
      <c r="W198" s="35">
        <v>0</v>
      </c>
      <c r="X198" s="35">
        <v>0</v>
      </c>
      <c r="Y198" s="35">
        <v>0</v>
      </c>
      <c r="Z198" s="35">
        <v>0</v>
      </c>
      <c r="AA198" s="35">
        <v>0</v>
      </c>
      <c r="AB198" s="35">
        <v>0</v>
      </c>
      <c r="AC198" s="35">
        <v>0</v>
      </c>
      <c r="AD198" s="35">
        <v>0</v>
      </c>
      <c r="AE198" s="35">
        <v>0</v>
      </c>
      <c r="AF198" s="35">
        <v>0</v>
      </c>
      <c r="AG198" s="35">
        <v>0</v>
      </c>
      <c r="AH198" s="35">
        <v>0</v>
      </c>
      <c r="AI198" s="36">
        <f t="shared" si="16"/>
        <v>0</v>
      </c>
      <c r="AJ198" s="37">
        <f t="shared" si="17"/>
        <v>0</v>
      </c>
      <c r="AK198" s="38">
        <f t="shared" si="18"/>
        <v>0</v>
      </c>
      <c r="AL198" s="71" t="s">
        <v>2114</v>
      </c>
      <c r="AO198" s="2">
        <f t="shared" si="19"/>
        <v>0</v>
      </c>
      <c r="AP198" s="2">
        <f t="shared" si="20"/>
        <v>3.3330000000000002</v>
      </c>
      <c r="AS198" s="2">
        <v>11</v>
      </c>
      <c r="AT198" s="2">
        <v>3.6669999999999998</v>
      </c>
      <c r="AW198" s="97">
        <f t="shared" si="21"/>
        <v>1</v>
      </c>
      <c r="AX198">
        <f t="shared" si="22"/>
        <v>3.6669999999999998</v>
      </c>
    </row>
    <row r="199" spans="2:50">
      <c r="B199" s="39" t="s">
        <v>306</v>
      </c>
      <c r="C199" s="39" t="s">
        <v>307</v>
      </c>
      <c r="D199" s="39">
        <v>38645</v>
      </c>
      <c r="E199" s="35">
        <v>0</v>
      </c>
      <c r="F199" s="35">
        <v>0</v>
      </c>
      <c r="G199" s="63">
        <v>0</v>
      </c>
      <c r="H199" s="63">
        <v>0</v>
      </c>
      <c r="I199" s="63">
        <v>1</v>
      </c>
      <c r="J199" s="63">
        <v>0</v>
      </c>
      <c r="K199" s="63">
        <v>1</v>
      </c>
      <c r="L199" s="63">
        <v>0</v>
      </c>
      <c r="M199" s="35">
        <v>0</v>
      </c>
      <c r="N199" s="35">
        <v>0</v>
      </c>
      <c r="O199" s="35">
        <v>1</v>
      </c>
      <c r="P199" s="35">
        <v>0</v>
      </c>
      <c r="Q199" s="35">
        <v>0</v>
      </c>
      <c r="R199" s="35">
        <v>0</v>
      </c>
      <c r="S199" s="35">
        <v>0</v>
      </c>
      <c r="T199" s="35">
        <v>0</v>
      </c>
      <c r="U199" s="35">
        <v>1</v>
      </c>
      <c r="V199" s="35">
        <v>0</v>
      </c>
      <c r="W199" s="35">
        <v>0</v>
      </c>
      <c r="X199" s="35">
        <v>0</v>
      </c>
      <c r="Y199" s="35">
        <v>1</v>
      </c>
      <c r="Z199" s="35">
        <v>0</v>
      </c>
      <c r="AA199" s="35">
        <v>0</v>
      </c>
      <c r="AB199" s="35">
        <v>0</v>
      </c>
      <c r="AC199" s="35">
        <v>0</v>
      </c>
      <c r="AD199" s="35">
        <v>0</v>
      </c>
      <c r="AE199" s="35">
        <v>0</v>
      </c>
      <c r="AF199" s="35">
        <v>0</v>
      </c>
      <c r="AG199" s="35">
        <v>0</v>
      </c>
      <c r="AH199" s="35">
        <v>0</v>
      </c>
      <c r="AI199" s="36">
        <f t="shared" si="16"/>
        <v>5</v>
      </c>
      <c r="AJ199" s="37">
        <f t="shared" si="17"/>
        <v>1</v>
      </c>
      <c r="AK199" s="38">
        <f t="shared" si="18"/>
        <v>5</v>
      </c>
      <c r="AL199" s="71" t="s">
        <v>2123</v>
      </c>
      <c r="AO199" s="2">
        <f t="shared" si="19"/>
        <v>5</v>
      </c>
      <c r="AP199" s="2">
        <f t="shared" si="20"/>
        <v>2.3330000000000002</v>
      </c>
      <c r="AS199" s="2">
        <v>0</v>
      </c>
      <c r="AT199" s="2" t="s">
        <v>2133</v>
      </c>
    </row>
    <row r="200" spans="2:50">
      <c r="B200" s="39" t="s">
        <v>308</v>
      </c>
      <c r="C200" s="39" t="s">
        <v>309</v>
      </c>
      <c r="D200" s="39">
        <v>38645</v>
      </c>
      <c r="E200" s="35">
        <v>0</v>
      </c>
      <c r="F200" s="35">
        <v>0</v>
      </c>
      <c r="G200" s="63">
        <v>0</v>
      </c>
      <c r="H200" s="63">
        <v>0</v>
      </c>
      <c r="I200" s="63">
        <v>0</v>
      </c>
      <c r="J200" s="63">
        <v>0</v>
      </c>
      <c r="K200" s="63">
        <v>0</v>
      </c>
      <c r="L200" s="63">
        <v>1</v>
      </c>
      <c r="M200" s="35">
        <v>0</v>
      </c>
      <c r="N200" s="35">
        <v>0</v>
      </c>
      <c r="O200" s="35">
        <v>0</v>
      </c>
      <c r="P200" s="35">
        <v>0</v>
      </c>
      <c r="Q200" s="35">
        <v>0</v>
      </c>
      <c r="R200" s="35">
        <v>0</v>
      </c>
      <c r="S200" s="35">
        <v>0</v>
      </c>
      <c r="T200" s="35">
        <v>0</v>
      </c>
      <c r="U200" s="35">
        <v>0</v>
      </c>
      <c r="V200" s="35">
        <v>0</v>
      </c>
      <c r="W200" s="35">
        <v>1</v>
      </c>
      <c r="X200" s="35">
        <v>0</v>
      </c>
      <c r="Y200" s="35">
        <v>0</v>
      </c>
      <c r="Z200" s="35">
        <v>0</v>
      </c>
      <c r="AA200" s="35">
        <v>0</v>
      </c>
      <c r="AB200" s="35">
        <v>0</v>
      </c>
      <c r="AC200" s="35">
        <v>0</v>
      </c>
      <c r="AD200" s="35">
        <v>0</v>
      </c>
      <c r="AE200" s="35">
        <v>0</v>
      </c>
      <c r="AF200" s="35">
        <v>0</v>
      </c>
      <c r="AG200" s="35">
        <v>0</v>
      </c>
      <c r="AH200" s="35">
        <v>0</v>
      </c>
      <c r="AI200" s="36">
        <f t="shared" si="16"/>
        <v>2</v>
      </c>
      <c r="AJ200" s="37">
        <f t="shared" si="17"/>
        <v>1</v>
      </c>
      <c r="AK200" s="38">
        <f t="shared" si="18"/>
        <v>2</v>
      </c>
      <c r="AL200" s="71" t="s">
        <v>2117</v>
      </c>
      <c r="AO200" s="2">
        <f t="shared" si="19"/>
        <v>2</v>
      </c>
      <c r="AP200" s="2">
        <f t="shared" si="20"/>
        <v>4</v>
      </c>
      <c r="AS200" s="2">
        <v>0</v>
      </c>
      <c r="AT200" s="2" t="s">
        <v>2133</v>
      </c>
    </row>
    <row r="201" spans="2:50">
      <c r="B201" s="39" t="s">
        <v>310</v>
      </c>
      <c r="C201" s="39" t="s">
        <v>311</v>
      </c>
      <c r="D201" s="39">
        <v>38645</v>
      </c>
      <c r="E201" s="35">
        <v>0</v>
      </c>
      <c r="F201" s="35">
        <v>0</v>
      </c>
      <c r="G201" s="63">
        <v>0</v>
      </c>
      <c r="H201" s="63">
        <v>0</v>
      </c>
      <c r="I201" s="63">
        <v>0</v>
      </c>
      <c r="J201" s="63">
        <v>0</v>
      </c>
      <c r="K201" s="63">
        <v>0</v>
      </c>
      <c r="L201" s="63">
        <v>1</v>
      </c>
      <c r="M201" s="35">
        <v>0</v>
      </c>
      <c r="N201" s="35">
        <v>0</v>
      </c>
      <c r="O201" s="35">
        <v>0</v>
      </c>
      <c r="P201" s="35">
        <v>0</v>
      </c>
      <c r="Q201" s="35">
        <v>0</v>
      </c>
      <c r="R201" s="35">
        <v>0</v>
      </c>
      <c r="S201" s="35">
        <v>0</v>
      </c>
      <c r="T201" s="35">
        <v>0</v>
      </c>
      <c r="U201" s="35">
        <v>0</v>
      </c>
      <c r="V201" s="35">
        <v>0</v>
      </c>
      <c r="W201" s="35">
        <v>0</v>
      </c>
      <c r="X201" s="35">
        <v>1</v>
      </c>
      <c r="Y201" s="35">
        <v>0</v>
      </c>
      <c r="Z201" s="35">
        <v>0</v>
      </c>
      <c r="AA201" s="35">
        <v>0</v>
      </c>
      <c r="AB201" s="35">
        <v>0</v>
      </c>
      <c r="AC201" s="35">
        <v>0</v>
      </c>
      <c r="AD201" s="35">
        <v>0</v>
      </c>
      <c r="AE201" s="35">
        <v>0</v>
      </c>
      <c r="AF201" s="35">
        <v>0</v>
      </c>
      <c r="AG201" s="35">
        <v>0</v>
      </c>
      <c r="AH201" s="35">
        <v>0</v>
      </c>
      <c r="AI201" s="36">
        <f t="shared" si="16"/>
        <v>2</v>
      </c>
      <c r="AJ201" s="37">
        <f t="shared" si="17"/>
        <v>1</v>
      </c>
      <c r="AK201" s="38">
        <f t="shared" si="18"/>
        <v>2</v>
      </c>
      <c r="AL201" s="71" t="s">
        <v>2119</v>
      </c>
      <c r="AO201" s="2">
        <f t="shared" si="19"/>
        <v>2</v>
      </c>
      <c r="AP201" s="2">
        <f t="shared" si="20"/>
        <v>2</v>
      </c>
      <c r="AS201" s="2">
        <v>0</v>
      </c>
      <c r="AT201" s="2" t="s">
        <v>2133</v>
      </c>
    </row>
    <row r="202" spans="2:50">
      <c r="B202" s="39" t="s">
        <v>312</v>
      </c>
      <c r="C202" s="39" t="s">
        <v>313</v>
      </c>
      <c r="D202" s="39">
        <v>38645</v>
      </c>
      <c r="E202" s="35">
        <v>0</v>
      </c>
      <c r="F202" s="35">
        <v>0</v>
      </c>
      <c r="G202" s="63">
        <v>0</v>
      </c>
      <c r="H202" s="63">
        <v>0</v>
      </c>
      <c r="I202" s="63">
        <v>1</v>
      </c>
      <c r="J202" s="63">
        <v>0</v>
      </c>
      <c r="K202" s="63">
        <v>1</v>
      </c>
      <c r="L202" s="63">
        <v>0</v>
      </c>
      <c r="M202" s="35">
        <v>0</v>
      </c>
      <c r="N202" s="35">
        <v>0</v>
      </c>
      <c r="O202" s="35">
        <v>1</v>
      </c>
      <c r="P202" s="35">
        <v>0</v>
      </c>
      <c r="Q202" s="35">
        <v>1</v>
      </c>
      <c r="R202" s="35">
        <v>0</v>
      </c>
      <c r="S202" s="35">
        <v>0</v>
      </c>
      <c r="T202" s="35">
        <v>0</v>
      </c>
      <c r="U202" s="35">
        <v>1</v>
      </c>
      <c r="V202" s="35">
        <v>0</v>
      </c>
      <c r="W202" s="35">
        <v>0</v>
      </c>
      <c r="X202" s="35">
        <v>0</v>
      </c>
      <c r="Y202" s="35">
        <v>0</v>
      </c>
      <c r="Z202" s="35">
        <v>0</v>
      </c>
      <c r="AA202" s="35">
        <v>1</v>
      </c>
      <c r="AB202" s="35">
        <v>0</v>
      </c>
      <c r="AC202" s="35">
        <v>0</v>
      </c>
      <c r="AD202" s="35">
        <v>0</v>
      </c>
      <c r="AE202" s="35">
        <v>0</v>
      </c>
      <c r="AF202" s="35">
        <v>0</v>
      </c>
      <c r="AG202" s="35">
        <v>0</v>
      </c>
      <c r="AH202" s="35">
        <v>0</v>
      </c>
      <c r="AI202" s="36">
        <f t="shared" si="16"/>
        <v>6</v>
      </c>
      <c r="AJ202" s="37">
        <f t="shared" si="17"/>
        <v>1</v>
      </c>
      <c r="AK202" s="38">
        <f t="shared" si="18"/>
        <v>6</v>
      </c>
      <c r="AL202" s="71" t="s">
        <v>2115</v>
      </c>
      <c r="AO202" s="2">
        <f t="shared" si="19"/>
        <v>6</v>
      </c>
      <c r="AP202" s="2">
        <f t="shared" si="20"/>
        <v>3</v>
      </c>
      <c r="AS202" s="2">
        <v>0</v>
      </c>
      <c r="AT202" s="2" t="s">
        <v>2133</v>
      </c>
    </row>
    <row r="203" spans="2:50">
      <c r="B203" s="39" t="s">
        <v>314</v>
      </c>
      <c r="C203" s="39" t="s">
        <v>315</v>
      </c>
      <c r="D203" s="39">
        <v>38645</v>
      </c>
      <c r="E203" s="35">
        <v>0</v>
      </c>
      <c r="F203" s="35">
        <v>0</v>
      </c>
      <c r="G203" s="63">
        <v>0</v>
      </c>
      <c r="H203" s="63">
        <v>0</v>
      </c>
      <c r="I203" s="63">
        <v>0</v>
      </c>
      <c r="J203" s="63">
        <v>0</v>
      </c>
      <c r="K203" s="63">
        <v>0</v>
      </c>
      <c r="L203" s="63">
        <v>0</v>
      </c>
      <c r="M203" s="35">
        <v>0</v>
      </c>
      <c r="N203" s="35">
        <v>0</v>
      </c>
      <c r="O203" s="35">
        <v>0</v>
      </c>
      <c r="P203" s="35">
        <v>0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0</v>
      </c>
      <c r="X203" s="35">
        <v>0</v>
      </c>
      <c r="Y203" s="35">
        <v>0</v>
      </c>
      <c r="Z203" s="35">
        <v>0</v>
      </c>
      <c r="AA203" s="35">
        <v>0</v>
      </c>
      <c r="AB203" s="35">
        <v>0</v>
      </c>
      <c r="AC203" s="35">
        <v>0</v>
      </c>
      <c r="AD203" s="35">
        <v>0</v>
      </c>
      <c r="AE203" s="35">
        <v>0</v>
      </c>
      <c r="AF203" s="35">
        <v>0</v>
      </c>
      <c r="AG203" s="35">
        <v>0</v>
      </c>
      <c r="AH203" s="35">
        <v>1</v>
      </c>
      <c r="AI203" s="36">
        <f t="shared" si="16"/>
        <v>1</v>
      </c>
      <c r="AJ203" s="37">
        <f t="shared" si="17"/>
        <v>1</v>
      </c>
      <c r="AK203" s="38">
        <f t="shared" si="18"/>
        <v>1</v>
      </c>
      <c r="AL203" s="71" t="s">
        <v>2114</v>
      </c>
      <c r="AO203" s="2">
        <f t="shared" si="19"/>
        <v>1</v>
      </c>
      <c r="AP203" s="2">
        <f t="shared" si="20"/>
        <v>3.3330000000000002</v>
      </c>
      <c r="AS203" s="2">
        <v>0</v>
      </c>
      <c r="AT203" s="2" t="s">
        <v>2133</v>
      </c>
    </row>
    <row r="204" spans="2:50">
      <c r="B204" s="39" t="s">
        <v>316</v>
      </c>
      <c r="C204" s="39" t="s">
        <v>317</v>
      </c>
      <c r="D204" s="39">
        <v>38645</v>
      </c>
      <c r="E204" s="35">
        <v>0</v>
      </c>
      <c r="F204" s="35">
        <v>0</v>
      </c>
      <c r="G204" s="63">
        <v>0</v>
      </c>
      <c r="H204" s="63">
        <v>1</v>
      </c>
      <c r="I204" s="63">
        <v>0</v>
      </c>
      <c r="J204" s="63">
        <v>1</v>
      </c>
      <c r="K204" s="63">
        <v>0</v>
      </c>
      <c r="L204" s="63">
        <v>1</v>
      </c>
      <c r="M204" s="35">
        <v>0</v>
      </c>
      <c r="N204" s="35">
        <v>0</v>
      </c>
      <c r="O204" s="35">
        <v>0</v>
      </c>
      <c r="P204" s="35">
        <v>1</v>
      </c>
      <c r="Q204" s="35">
        <v>0</v>
      </c>
      <c r="R204" s="35">
        <v>1</v>
      </c>
      <c r="S204" s="35">
        <v>0</v>
      </c>
      <c r="T204" s="35">
        <v>0</v>
      </c>
      <c r="U204" s="35">
        <v>1</v>
      </c>
      <c r="V204" s="35">
        <v>0</v>
      </c>
      <c r="W204" s="35">
        <v>1</v>
      </c>
      <c r="X204" s="35">
        <v>0</v>
      </c>
      <c r="Y204" s="35">
        <v>0</v>
      </c>
      <c r="Z204" s="35">
        <v>1</v>
      </c>
      <c r="AA204" s="35">
        <v>0</v>
      </c>
      <c r="AB204" s="35">
        <v>1</v>
      </c>
      <c r="AC204" s="35">
        <v>0</v>
      </c>
      <c r="AD204" s="35">
        <v>0</v>
      </c>
      <c r="AE204" s="35">
        <v>0</v>
      </c>
      <c r="AF204" s="35">
        <v>1</v>
      </c>
      <c r="AG204" s="35">
        <v>1</v>
      </c>
      <c r="AH204" s="35">
        <v>0</v>
      </c>
      <c r="AI204" s="36">
        <f t="shared" si="16"/>
        <v>11</v>
      </c>
      <c r="AJ204" s="37">
        <f t="shared" si="17"/>
        <v>1</v>
      </c>
      <c r="AK204" s="38">
        <f t="shared" si="18"/>
        <v>11</v>
      </c>
      <c r="AL204" s="71" t="s">
        <v>2115</v>
      </c>
      <c r="AO204" s="2">
        <f t="shared" si="19"/>
        <v>11</v>
      </c>
      <c r="AP204" s="2">
        <f t="shared" si="20"/>
        <v>3</v>
      </c>
      <c r="AS204" s="2">
        <v>0</v>
      </c>
      <c r="AT204" s="2" t="s">
        <v>2133</v>
      </c>
    </row>
    <row r="205" spans="2:50">
      <c r="B205" s="39" t="s">
        <v>318</v>
      </c>
      <c r="C205" s="39" t="s">
        <v>319</v>
      </c>
      <c r="D205" s="39">
        <v>38645</v>
      </c>
      <c r="E205" s="35">
        <v>0</v>
      </c>
      <c r="F205" s="35">
        <v>0</v>
      </c>
      <c r="G205" s="63">
        <v>0</v>
      </c>
      <c r="H205" s="63">
        <v>0</v>
      </c>
      <c r="I205" s="63">
        <v>0</v>
      </c>
      <c r="J205" s="63">
        <v>1</v>
      </c>
      <c r="K205" s="63">
        <v>0</v>
      </c>
      <c r="L205" s="63">
        <v>0</v>
      </c>
      <c r="M205" s="35">
        <v>0</v>
      </c>
      <c r="N205" s="35">
        <v>0</v>
      </c>
      <c r="O205" s="35">
        <v>0</v>
      </c>
      <c r="P205" s="35">
        <v>0</v>
      </c>
      <c r="Q205" s="35">
        <v>0</v>
      </c>
      <c r="R205" s="35">
        <v>0</v>
      </c>
      <c r="S205" s="35">
        <v>0</v>
      </c>
      <c r="T205" s="35">
        <v>0</v>
      </c>
      <c r="U205" s="35">
        <v>0</v>
      </c>
      <c r="V205" s="35">
        <v>0</v>
      </c>
      <c r="W205" s="35">
        <v>0</v>
      </c>
      <c r="X205" s="35">
        <v>0</v>
      </c>
      <c r="Y205" s="35">
        <v>0</v>
      </c>
      <c r="Z205" s="35">
        <v>0</v>
      </c>
      <c r="AA205" s="35">
        <v>0</v>
      </c>
      <c r="AB205" s="35">
        <v>0</v>
      </c>
      <c r="AC205" s="35">
        <v>0</v>
      </c>
      <c r="AD205" s="35">
        <v>0</v>
      </c>
      <c r="AE205" s="35">
        <v>0</v>
      </c>
      <c r="AF205" s="35">
        <v>0</v>
      </c>
      <c r="AG205" s="35">
        <v>0</v>
      </c>
      <c r="AH205" s="35">
        <v>0</v>
      </c>
      <c r="AI205" s="36">
        <f t="shared" si="16"/>
        <v>1</v>
      </c>
      <c r="AJ205" s="37">
        <f t="shared" si="17"/>
        <v>1</v>
      </c>
      <c r="AK205" s="38">
        <f t="shared" si="18"/>
        <v>1</v>
      </c>
      <c r="AL205" s="71" t="s">
        <v>2115</v>
      </c>
      <c r="AO205" s="2">
        <f t="shared" si="19"/>
        <v>1</v>
      </c>
      <c r="AP205" s="2">
        <f t="shared" si="20"/>
        <v>3</v>
      </c>
      <c r="AS205" s="2">
        <v>0</v>
      </c>
      <c r="AT205" s="2" t="s">
        <v>2133</v>
      </c>
    </row>
    <row r="206" spans="2:50">
      <c r="B206" s="39" t="s">
        <v>320</v>
      </c>
      <c r="C206" s="39" t="s">
        <v>321</v>
      </c>
      <c r="D206" s="39">
        <v>38645</v>
      </c>
      <c r="E206" s="35">
        <v>0</v>
      </c>
      <c r="F206" s="35">
        <v>0</v>
      </c>
      <c r="G206" s="63">
        <v>1</v>
      </c>
      <c r="H206" s="63">
        <v>0</v>
      </c>
      <c r="I206" s="63">
        <v>1</v>
      </c>
      <c r="J206" s="63">
        <v>0</v>
      </c>
      <c r="K206" s="63">
        <v>1</v>
      </c>
      <c r="L206" s="63">
        <v>0</v>
      </c>
      <c r="M206" s="35">
        <v>0</v>
      </c>
      <c r="N206" s="35">
        <v>0</v>
      </c>
      <c r="O206" s="35">
        <v>0</v>
      </c>
      <c r="P206" s="35">
        <v>0</v>
      </c>
      <c r="Q206" s="35">
        <v>1</v>
      </c>
      <c r="R206" s="35">
        <v>0</v>
      </c>
      <c r="S206" s="35">
        <v>0</v>
      </c>
      <c r="T206" s="35">
        <v>0</v>
      </c>
      <c r="U206" s="35">
        <v>1</v>
      </c>
      <c r="V206" s="35">
        <v>0</v>
      </c>
      <c r="W206" s="35">
        <v>0</v>
      </c>
      <c r="X206" s="35">
        <v>0</v>
      </c>
      <c r="Y206" s="35">
        <v>1</v>
      </c>
      <c r="Z206" s="35">
        <v>0</v>
      </c>
      <c r="AA206" s="35">
        <v>0</v>
      </c>
      <c r="AB206" s="35">
        <v>0</v>
      </c>
      <c r="AC206" s="35">
        <v>0</v>
      </c>
      <c r="AD206" s="35">
        <v>0</v>
      </c>
      <c r="AE206" s="35">
        <v>1</v>
      </c>
      <c r="AF206" s="35">
        <v>0</v>
      </c>
      <c r="AG206" s="35">
        <v>0</v>
      </c>
      <c r="AH206" s="35">
        <v>1</v>
      </c>
      <c r="AI206" s="36">
        <f t="shared" si="16"/>
        <v>8</v>
      </c>
      <c r="AJ206" s="37">
        <f t="shared" si="17"/>
        <v>1</v>
      </c>
      <c r="AK206" s="38">
        <f t="shared" si="18"/>
        <v>8</v>
      </c>
      <c r="AL206" s="71" t="s">
        <v>2117</v>
      </c>
      <c r="AO206" s="2">
        <f t="shared" si="19"/>
        <v>8</v>
      </c>
      <c r="AP206" s="2">
        <f t="shared" si="20"/>
        <v>4</v>
      </c>
      <c r="AS206" s="2">
        <v>0</v>
      </c>
      <c r="AT206" s="2" t="s">
        <v>2133</v>
      </c>
    </row>
    <row r="207" spans="2:50">
      <c r="B207" s="39" t="s">
        <v>322</v>
      </c>
      <c r="C207" s="39" t="s">
        <v>323</v>
      </c>
      <c r="D207" s="39">
        <v>38645</v>
      </c>
      <c r="E207" s="35">
        <v>0</v>
      </c>
      <c r="F207" s="35">
        <v>0</v>
      </c>
      <c r="G207" s="63">
        <v>1</v>
      </c>
      <c r="H207" s="63">
        <v>0</v>
      </c>
      <c r="I207" s="63">
        <v>1</v>
      </c>
      <c r="J207" s="63">
        <v>0</v>
      </c>
      <c r="K207" s="63">
        <v>1</v>
      </c>
      <c r="L207" s="63">
        <v>0</v>
      </c>
      <c r="M207" s="35">
        <v>0</v>
      </c>
      <c r="N207" s="35">
        <v>0</v>
      </c>
      <c r="O207" s="35">
        <v>1</v>
      </c>
      <c r="P207" s="35">
        <v>0</v>
      </c>
      <c r="Q207" s="35">
        <v>0</v>
      </c>
      <c r="R207" s="35">
        <v>0</v>
      </c>
      <c r="S207" s="35">
        <v>0</v>
      </c>
      <c r="T207" s="35">
        <v>0</v>
      </c>
      <c r="U207" s="35">
        <v>1</v>
      </c>
      <c r="V207" s="35">
        <v>0</v>
      </c>
      <c r="W207" s="35">
        <v>0</v>
      </c>
      <c r="X207" s="35">
        <v>0</v>
      </c>
      <c r="Y207" s="35">
        <v>1</v>
      </c>
      <c r="Z207" s="35">
        <v>0</v>
      </c>
      <c r="AA207" s="35">
        <v>1</v>
      </c>
      <c r="AB207" s="35">
        <v>0</v>
      </c>
      <c r="AC207" s="35">
        <v>0</v>
      </c>
      <c r="AD207" s="35">
        <v>0</v>
      </c>
      <c r="AE207" s="35">
        <v>1</v>
      </c>
      <c r="AF207" s="35">
        <v>0</v>
      </c>
      <c r="AG207" s="35">
        <v>0</v>
      </c>
      <c r="AH207" s="35">
        <v>0</v>
      </c>
      <c r="AI207" s="36">
        <f t="shared" si="16"/>
        <v>8</v>
      </c>
      <c r="AJ207" s="37">
        <f t="shared" si="17"/>
        <v>1</v>
      </c>
      <c r="AK207" s="38">
        <f t="shared" si="18"/>
        <v>8</v>
      </c>
      <c r="AL207" s="71" t="s">
        <v>2117</v>
      </c>
      <c r="AO207" s="2">
        <f t="shared" si="19"/>
        <v>8</v>
      </c>
      <c r="AP207" s="2">
        <f t="shared" si="20"/>
        <v>4</v>
      </c>
      <c r="AS207" s="2">
        <v>0</v>
      </c>
      <c r="AT207" s="2" t="s">
        <v>2133</v>
      </c>
    </row>
    <row r="208" spans="2:50">
      <c r="B208" s="39" t="s">
        <v>324</v>
      </c>
      <c r="C208" s="39" t="s">
        <v>325</v>
      </c>
      <c r="D208" s="39">
        <v>38645</v>
      </c>
      <c r="E208" s="35">
        <v>0</v>
      </c>
      <c r="F208" s="35">
        <v>0</v>
      </c>
      <c r="G208" s="63">
        <v>0</v>
      </c>
      <c r="H208" s="63">
        <v>0</v>
      </c>
      <c r="I208" s="63">
        <v>0</v>
      </c>
      <c r="J208" s="63">
        <v>0</v>
      </c>
      <c r="K208" s="63">
        <v>0</v>
      </c>
      <c r="L208" s="63">
        <v>0</v>
      </c>
      <c r="M208" s="35">
        <v>0</v>
      </c>
      <c r="N208" s="35">
        <v>0</v>
      </c>
      <c r="O208" s="35">
        <v>0</v>
      </c>
      <c r="P208" s="35">
        <v>0</v>
      </c>
      <c r="Q208" s="35">
        <v>0</v>
      </c>
      <c r="R208" s="35">
        <v>0</v>
      </c>
      <c r="S208" s="35">
        <v>0</v>
      </c>
      <c r="T208" s="35">
        <v>0</v>
      </c>
      <c r="U208" s="35">
        <v>0</v>
      </c>
      <c r="V208" s="35">
        <v>0</v>
      </c>
      <c r="W208" s="35">
        <v>1</v>
      </c>
      <c r="X208" s="35">
        <v>1</v>
      </c>
      <c r="Y208" s="35">
        <v>0</v>
      </c>
      <c r="Z208" s="35">
        <v>0</v>
      </c>
      <c r="AA208" s="35">
        <v>0</v>
      </c>
      <c r="AB208" s="35">
        <v>0</v>
      </c>
      <c r="AC208" s="35">
        <v>0</v>
      </c>
      <c r="AD208" s="35">
        <v>0</v>
      </c>
      <c r="AE208" s="35">
        <v>0</v>
      </c>
      <c r="AF208" s="35">
        <v>0</v>
      </c>
      <c r="AG208" s="35">
        <v>0</v>
      </c>
      <c r="AH208" s="35">
        <v>0</v>
      </c>
      <c r="AI208" s="36">
        <f t="shared" si="16"/>
        <v>2</v>
      </c>
      <c r="AJ208" s="37">
        <f t="shared" si="17"/>
        <v>1</v>
      </c>
      <c r="AK208" s="38">
        <f t="shared" si="18"/>
        <v>2</v>
      </c>
      <c r="AL208" s="71" t="s">
        <v>2115</v>
      </c>
      <c r="AO208" s="2">
        <f t="shared" si="19"/>
        <v>2</v>
      </c>
      <c r="AP208" s="2">
        <f t="shared" si="20"/>
        <v>3</v>
      </c>
      <c r="AS208" s="2">
        <v>1</v>
      </c>
      <c r="AT208" s="2" t="s">
        <v>2133</v>
      </c>
    </row>
    <row r="209" spans="2:46">
      <c r="B209" s="39" t="s">
        <v>326</v>
      </c>
      <c r="C209" s="39" t="s">
        <v>327</v>
      </c>
      <c r="D209" s="39">
        <v>38645</v>
      </c>
      <c r="E209" s="35">
        <v>0</v>
      </c>
      <c r="F209" s="35">
        <v>0</v>
      </c>
      <c r="G209" s="63">
        <v>0</v>
      </c>
      <c r="H209" s="63">
        <v>0</v>
      </c>
      <c r="I209" s="63">
        <v>0</v>
      </c>
      <c r="J209" s="63">
        <v>0</v>
      </c>
      <c r="K209" s="63">
        <v>0</v>
      </c>
      <c r="L209" s="63">
        <v>0</v>
      </c>
      <c r="M209" s="35">
        <v>0</v>
      </c>
      <c r="N209" s="35">
        <v>0</v>
      </c>
      <c r="O209" s="35">
        <v>0</v>
      </c>
      <c r="P209" s="35">
        <v>0</v>
      </c>
      <c r="Q209" s="35">
        <v>0</v>
      </c>
      <c r="R209" s="35">
        <v>0</v>
      </c>
      <c r="S209" s="35">
        <v>0</v>
      </c>
      <c r="T209" s="35">
        <v>0</v>
      </c>
      <c r="U209" s="35">
        <v>0</v>
      </c>
      <c r="V209" s="35">
        <v>0</v>
      </c>
      <c r="W209" s="35">
        <v>0</v>
      </c>
      <c r="X209" s="35">
        <v>0</v>
      </c>
      <c r="Y209" s="35">
        <v>0</v>
      </c>
      <c r="Z209" s="35">
        <v>0</v>
      </c>
      <c r="AA209" s="35">
        <v>0</v>
      </c>
      <c r="AB209" s="35">
        <v>0</v>
      </c>
      <c r="AC209" s="35">
        <v>0</v>
      </c>
      <c r="AD209" s="35">
        <v>0</v>
      </c>
      <c r="AE209" s="35">
        <v>0</v>
      </c>
      <c r="AF209" s="35">
        <v>0</v>
      </c>
      <c r="AG209" s="35">
        <v>0</v>
      </c>
      <c r="AH209" s="35">
        <v>0</v>
      </c>
      <c r="AI209" s="36">
        <f t="shared" si="16"/>
        <v>0</v>
      </c>
      <c r="AJ209" s="37">
        <f t="shared" si="17"/>
        <v>0</v>
      </c>
      <c r="AK209" s="38">
        <f t="shared" si="18"/>
        <v>0</v>
      </c>
      <c r="AL209" s="71" t="s">
        <v>2115</v>
      </c>
      <c r="AO209" s="2">
        <f t="shared" si="19"/>
        <v>0</v>
      </c>
      <c r="AP209" s="2">
        <f t="shared" si="20"/>
        <v>3</v>
      </c>
      <c r="AS209" s="2">
        <v>1</v>
      </c>
      <c r="AT209" s="2" t="s">
        <v>2133</v>
      </c>
    </row>
    <row r="210" spans="2:46">
      <c r="B210" s="39" t="s">
        <v>328</v>
      </c>
      <c r="C210" s="39" t="s">
        <v>329</v>
      </c>
      <c r="D210" s="39">
        <v>38645</v>
      </c>
      <c r="E210" s="35">
        <v>0</v>
      </c>
      <c r="F210" s="35">
        <v>0</v>
      </c>
      <c r="G210" s="63">
        <v>0</v>
      </c>
      <c r="H210" s="63">
        <v>0</v>
      </c>
      <c r="I210" s="63">
        <v>0</v>
      </c>
      <c r="J210" s="63">
        <v>0</v>
      </c>
      <c r="K210" s="63">
        <v>0</v>
      </c>
      <c r="L210" s="63">
        <v>0</v>
      </c>
      <c r="M210" s="35">
        <v>0</v>
      </c>
      <c r="N210" s="35">
        <v>0</v>
      </c>
      <c r="O210" s="35">
        <v>0</v>
      </c>
      <c r="P210" s="35">
        <v>0</v>
      </c>
      <c r="Q210" s="35">
        <v>0</v>
      </c>
      <c r="R210" s="35">
        <v>0</v>
      </c>
      <c r="S210" s="35">
        <v>0</v>
      </c>
      <c r="T210" s="35">
        <v>0</v>
      </c>
      <c r="U210" s="35">
        <v>0</v>
      </c>
      <c r="V210" s="35">
        <v>0</v>
      </c>
      <c r="W210" s="35">
        <v>0</v>
      </c>
      <c r="X210" s="35">
        <v>0</v>
      </c>
      <c r="Y210" s="35">
        <v>0</v>
      </c>
      <c r="Z210" s="35">
        <v>0</v>
      </c>
      <c r="AA210" s="35">
        <v>0</v>
      </c>
      <c r="AB210" s="35">
        <v>0</v>
      </c>
      <c r="AC210" s="35">
        <v>0</v>
      </c>
      <c r="AD210" s="35">
        <v>0</v>
      </c>
      <c r="AE210" s="35">
        <v>0</v>
      </c>
      <c r="AF210" s="35">
        <v>0</v>
      </c>
      <c r="AG210" s="35">
        <v>0</v>
      </c>
      <c r="AH210" s="35">
        <v>0</v>
      </c>
      <c r="AI210" s="36">
        <f t="shared" si="16"/>
        <v>0</v>
      </c>
      <c r="AJ210" s="37">
        <f t="shared" si="17"/>
        <v>0</v>
      </c>
      <c r="AK210" s="38">
        <f t="shared" si="18"/>
        <v>0</v>
      </c>
      <c r="AL210" s="71" t="s">
        <v>2123</v>
      </c>
      <c r="AO210" s="2">
        <f t="shared" si="19"/>
        <v>0</v>
      </c>
      <c r="AP210" s="2">
        <f t="shared" si="20"/>
        <v>2.3330000000000002</v>
      </c>
      <c r="AS210" s="2">
        <v>0</v>
      </c>
      <c r="AT210" s="2" t="s">
        <v>2133</v>
      </c>
    </row>
    <row r="211" spans="2:46">
      <c r="B211" s="39" t="s">
        <v>1747</v>
      </c>
      <c r="C211" s="39" t="s">
        <v>1748</v>
      </c>
      <c r="D211" s="39">
        <v>38645</v>
      </c>
      <c r="E211" s="35">
        <v>0</v>
      </c>
      <c r="F211" s="35">
        <v>0</v>
      </c>
      <c r="G211" s="63">
        <v>0</v>
      </c>
      <c r="H211" s="63">
        <v>0</v>
      </c>
      <c r="I211" s="63">
        <v>0</v>
      </c>
      <c r="J211" s="63">
        <v>0</v>
      </c>
      <c r="K211" s="63">
        <v>0</v>
      </c>
      <c r="L211" s="63">
        <v>0</v>
      </c>
      <c r="M211" s="35">
        <v>0</v>
      </c>
      <c r="N211" s="35">
        <v>0</v>
      </c>
      <c r="O211" s="35">
        <v>0</v>
      </c>
      <c r="P211" s="35">
        <v>0</v>
      </c>
      <c r="Q211" s="35">
        <v>0</v>
      </c>
      <c r="R211" s="35">
        <v>0</v>
      </c>
      <c r="S211" s="35">
        <v>0</v>
      </c>
      <c r="T211" s="35">
        <v>0</v>
      </c>
      <c r="U211" s="35">
        <v>0</v>
      </c>
      <c r="V211" s="35">
        <v>0</v>
      </c>
      <c r="W211" s="35">
        <v>0</v>
      </c>
      <c r="X211" s="35">
        <v>0</v>
      </c>
      <c r="Y211" s="35">
        <v>0</v>
      </c>
      <c r="Z211" s="35">
        <v>0</v>
      </c>
      <c r="AA211" s="35">
        <v>0</v>
      </c>
      <c r="AB211" s="35">
        <v>0</v>
      </c>
      <c r="AC211" s="35">
        <v>0</v>
      </c>
      <c r="AD211" s="35">
        <v>0</v>
      </c>
      <c r="AE211" s="35">
        <v>0</v>
      </c>
      <c r="AF211" s="35">
        <v>0</v>
      </c>
      <c r="AG211" s="35">
        <v>0</v>
      </c>
      <c r="AH211" s="35">
        <v>0</v>
      </c>
      <c r="AI211" s="36">
        <f t="shared" si="16"/>
        <v>0</v>
      </c>
      <c r="AJ211" s="37">
        <f t="shared" si="17"/>
        <v>0</v>
      </c>
      <c r="AK211" s="38">
        <f t="shared" si="18"/>
        <v>0</v>
      </c>
      <c r="AL211" s="71" t="s">
        <v>2117</v>
      </c>
      <c r="AO211" s="2">
        <f t="shared" si="19"/>
        <v>0</v>
      </c>
      <c r="AP211" s="2">
        <f t="shared" si="20"/>
        <v>4</v>
      </c>
      <c r="AS211" s="2">
        <v>0</v>
      </c>
      <c r="AT211" s="2" t="s">
        <v>2133</v>
      </c>
    </row>
    <row r="212" spans="2:46">
      <c r="B212" s="39" t="s">
        <v>330</v>
      </c>
      <c r="C212" s="39" t="s">
        <v>331</v>
      </c>
      <c r="D212" s="39">
        <v>38645</v>
      </c>
      <c r="E212" s="35">
        <v>0</v>
      </c>
      <c r="F212" s="35">
        <v>0</v>
      </c>
      <c r="G212" s="63">
        <v>0</v>
      </c>
      <c r="H212" s="63">
        <v>0</v>
      </c>
      <c r="I212" s="63">
        <v>0</v>
      </c>
      <c r="J212" s="63">
        <v>0</v>
      </c>
      <c r="K212" s="63">
        <v>0</v>
      </c>
      <c r="L212" s="63">
        <v>0</v>
      </c>
      <c r="M212" s="35">
        <v>0</v>
      </c>
      <c r="N212" s="35">
        <v>0</v>
      </c>
      <c r="O212" s="35">
        <v>0</v>
      </c>
      <c r="P212" s="35">
        <v>0</v>
      </c>
      <c r="Q212" s="35">
        <v>0</v>
      </c>
      <c r="R212" s="35">
        <v>0</v>
      </c>
      <c r="S212" s="35">
        <v>0</v>
      </c>
      <c r="T212" s="35">
        <v>0</v>
      </c>
      <c r="U212" s="35">
        <v>0</v>
      </c>
      <c r="V212" s="35">
        <v>0</v>
      </c>
      <c r="W212" s="35">
        <v>0</v>
      </c>
      <c r="X212" s="35">
        <v>0</v>
      </c>
      <c r="Y212" s="35">
        <v>0</v>
      </c>
      <c r="Z212" s="35">
        <v>0</v>
      </c>
      <c r="AA212" s="35">
        <v>0</v>
      </c>
      <c r="AB212" s="35">
        <v>0</v>
      </c>
      <c r="AC212" s="35">
        <v>0</v>
      </c>
      <c r="AD212" s="35">
        <v>0</v>
      </c>
      <c r="AE212" s="35">
        <v>0</v>
      </c>
      <c r="AF212" s="35">
        <v>0</v>
      </c>
      <c r="AG212" s="35">
        <v>0</v>
      </c>
      <c r="AH212" s="35">
        <v>0</v>
      </c>
      <c r="AI212" s="36">
        <f t="shared" si="16"/>
        <v>0</v>
      </c>
      <c r="AJ212" s="37">
        <f t="shared" si="17"/>
        <v>0</v>
      </c>
      <c r="AK212" s="38">
        <f t="shared" si="18"/>
        <v>0</v>
      </c>
      <c r="AL212" s="71" t="s">
        <v>2115</v>
      </c>
      <c r="AO212" s="2">
        <f t="shared" si="19"/>
        <v>0</v>
      </c>
      <c r="AP212" s="2">
        <f t="shared" si="20"/>
        <v>3</v>
      </c>
      <c r="AS212" s="2">
        <v>0</v>
      </c>
      <c r="AT212" s="2" t="s">
        <v>2133</v>
      </c>
    </row>
    <row r="213" spans="2:46">
      <c r="B213" s="39" t="s">
        <v>332</v>
      </c>
      <c r="C213" s="39" t="s">
        <v>333</v>
      </c>
      <c r="D213" s="39">
        <v>38645</v>
      </c>
      <c r="E213" s="35">
        <v>0</v>
      </c>
      <c r="F213" s="35">
        <v>0</v>
      </c>
      <c r="G213" s="63">
        <v>0</v>
      </c>
      <c r="H213" s="63">
        <v>0</v>
      </c>
      <c r="I213" s="63">
        <v>0</v>
      </c>
      <c r="J213" s="63">
        <v>0</v>
      </c>
      <c r="K213" s="63">
        <v>0</v>
      </c>
      <c r="L213" s="63">
        <v>0</v>
      </c>
      <c r="M213" s="35">
        <v>0</v>
      </c>
      <c r="N213" s="35">
        <v>0</v>
      </c>
      <c r="O213" s="35">
        <v>0</v>
      </c>
      <c r="P213" s="35">
        <v>0</v>
      </c>
      <c r="Q213" s="35">
        <v>0</v>
      </c>
      <c r="R213" s="35">
        <v>0</v>
      </c>
      <c r="S213" s="35">
        <v>0</v>
      </c>
      <c r="T213" s="35">
        <v>0</v>
      </c>
      <c r="U213" s="35">
        <v>0</v>
      </c>
      <c r="V213" s="35">
        <v>0</v>
      </c>
      <c r="W213" s="35">
        <v>0</v>
      </c>
      <c r="X213" s="35">
        <v>0</v>
      </c>
      <c r="Y213" s="35">
        <v>0</v>
      </c>
      <c r="Z213" s="35">
        <v>0</v>
      </c>
      <c r="AA213" s="35">
        <v>0</v>
      </c>
      <c r="AB213" s="35">
        <v>0</v>
      </c>
      <c r="AC213" s="35">
        <v>0</v>
      </c>
      <c r="AD213" s="35">
        <v>0</v>
      </c>
      <c r="AE213" s="35">
        <v>0</v>
      </c>
      <c r="AF213" s="35">
        <v>0</v>
      </c>
      <c r="AG213" s="35">
        <v>0</v>
      </c>
      <c r="AH213" s="35">
        <v>0</v>
      </c>
      <c r="AI213" s="36">
        <f t="shared" si="16"/>
        <v>0</v>
      </c>
      <c r="AJ213" s="37">
        <f t="shared" si="17"/>
        <v>0</v>
      </c>
      <c r="AK213" s="38">
        <f t="shared" si="18"/>
        <v>0</v>
      </c>
      <c r="AL213" s="71" t="s">
        <v>2123</v>
      </c>
      <c r="AO213" s="2">
        <f t="shared" si="19"/>
        <v>0</v>
      </c>
      <c r="AP213" s="2">
        <f t="shared" si="20"/>
        <v>2.3330000000000002</v>
      </c>
      <c r="AS213" s="2">
        <v>0</v>
      </c>
      <c r="AT213" s="2" t="s">
        <v>2133</v>
      </c>
    </row>
    <row r="214" spans="2:46">
      <c r="B214" s="39" t="s">
        <v>1749</v>
      </c>
      <c r="C214" s="39" t="s">
        <v>1750</v>
      </c>
      <c r="D214" s="39">
        <v>38645</v>
      </c>
      <c r="E214" s="35">
        <v>0</v>
      </c>
      <c r="F214" s="35">
        <v>0</v>
      </c>
      <c r="G214" s="63">
        <v>0</v>
      </c>
      <c r="H214" s="63">
        <v>0</v>
      </c>
      <c r="I214" s="63">
        <v>0</v>
      </c>
      <c r="J214" s="63">
        <v>0</v>
      </c>
      <c r="K214" s="63">
        <v>0</v>
      </c>
      <c r="L214" s="63">
        <v>0</v>
      </c>
      <c r="M214" s="35">
        <v>0</v>
      </c>
      <c r="N214" s="35">
        <v>0</v>
      </c>
      <c r="O214" s="35">
        <v>0</v>
      </c>
      <c r="P214" s="35">
        <v>0</v>
      </c>
      <c r="Q214" s="35">
        <v>0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0</v>
      </c>
      <c r="X214" s="35">
        <v>0</v>
      </c>
      <c r="Y214" s="35">
        <v>0</v>
      </c>
      <c r="Z214" s="35">
        <v>0</v>
      </c>
      <c r="AA214" s="35">
        <v>0</v>
      </c>
      <c r="AB214" s="35">
        <v>0</v>
      </c>
      <c r="AC214" s="35">
        <v>0</v>
      </c>
      <c r="AD214" s="35">
        <v>0</v>
      </c>
      <c r="AE214" s="35">
        <v>0</v>
      </c>
      <c r="AF214" s="35">
        <v>0</v>
      </c>
      <c r="AG214" s="35">
        <v>0</v>
      </c>
      <c r="AH214" s="35">
        <v>0</v>
      </c>
      <c r="AI214" s="36">
        <f t="shared" si="16"/>
        <v>0</v>
      </c>
      <c r="AJ214" s="37">
        <f t="shared" si="17"/>
        <v>0</v>
      </c>
      <c r="AK214" s="38">
        <f t="shared" si="18"/>
        <v>0</v>
      </c>
      <c r="AL214" s="71" t="s">
        <v>2117</v>
      </c>
      <c r="AO214" s="2">
        <f t="shared" si="19"/>
        <v>0</v>
      </c>
      <c r="AP214" s="2">
        <f t="shared" si="20"/>
        <v>4</v>
      </c>
      <c r="AS214" s="2">
        <v>0</v>
      </c>
      <c r="AT214" s="2" t="s">
        <v>2133</v>
      </c>
    </row>
    <row r="215" spans="2:46">
      <c r="B215" s="39" t="s">
        <v>1751</v>
      </c>
      <c r="C215" s="39" t="s">
        <v>1752</v>
      </c>
      <c r="D215" s="39">
        <v>38645</v>
      </c>
      <c r="E215" s="35">
        <v>0</v>
      </c>
      <c r="F215" s="35">
        <v>0</v>
      </c>
      <c r="G215" s="63">
        <v>0</v>
      </c>
      <c r="H215" s="63">
        <v>0</v>
      </c>
      <c r="I215" s="63">
        <v>0</v>
      </c>
      <c r="J215" s="63">
        <v>0</v>
      </c>
      <c r="K215" s="63">
        <v>0</v>
      </c>
      <c r="L215" s="63">
        <v>0</v>
      </c>
      <c r="M215" s="35">
        <v>0</v>
      </c>
      <c r="N215" s="35">
        <v>0</v>
      </c>
      <c r="O215" s="35">
        <v>0</v>
      </c>
      <c r="P215" s="35">
        <v>0</v>
      </c>
      <c r="Q215" s="35">
        <v>0</v>
      </c>
      <c r="R215" s="35">
        <v>0</v>
      </c>
      <c r="S215" s="35">
        <v>0</v>
      </c>
      <c r="T215" s="35">
        <v>0</v>
      </c>
      <c r="U215" s="35">
        <v>0</v>
      </c>
      <c r="V215" s="35">
        <v>0</v>
      </c>
      <c r="W215" s="35">
        <v>0</v>
      </c>
      <c r="X215" s="35">
        <v>0</v>
      </c>
      <c r="Y215" s="35">
        <v>0</v>
      </c>
      <c r="Z215" s="35">
        <v>0</v>
      </c>
      <c r="AA215" s="35">
        <v>0</v>
      </c>
      <c r="AB215" s="35">
        <v>0</v>
      </c>
      <c r="AC215" s="35">
        <v>0</v>
      </c>
      <c r="AD215" s="35">
        <v>0</v>
      </c>
      <c r="AE215" s="35">
        <v>0</v>
      </c>
      <c r="AF215" s="35">
        <v>0</v>
      </c>
      <c r="AG215" s="35">
        <v>0</v>
      </c>
      <c r="AH215" s="35">
        <v>0</v>
      </c>
      <c r="AI215" s="36">
        <f t="shared" si="16"/>
        <v>0</v>
      </c>
      <c r="AJ215" s="37">
        <f t="shared" si="17"/>
        <v>0</v>
      </c>
      <c r="AK215" s="38">
        <f t="shared" si="18"/>
        <v>0</v>
      </c>
      <c r="AL215" s="71" t="s">
        <v>2120</v>
      </c>
      <c r="AO215" s="2">
        <f t="shared" si="19"/>
        <v>0</v>
      </c>
      <c r="AP215" s="2">
        <f t="shared" si="20"/>
        <v>3.6669999999999998</v>
      </c>
      <c r="AS215" s="2">
        <v>4</v>
      </c>
      <c r="AT215" s="2" t="s">
        <v>2133</v>
      </c>
    </row>
    <row r="216" spans="2:46">
      <c r="B216" s="39" t="s">
        <v>334</v>
      </c>
      <c r="C216" s="39" t="s">
        <v>335</v>
      </c>
      <c r="D216" s="39">
        <v>38645</v>
      </c>
      <c r="E216" s="35">
        <v>0</v>
      </c>
      <c r="F216" s="35">
        <v>0</v>
      </c>
      <c r="G216" s="63">
        <v>0</v>
      </c>
      <c r="H216" s="63">
        <v>0</v>
      </c>
      <c r="I216" s="63">
        <v>0</v>
      </c>
      <c r="J216" s="63">
        <v>0</v>
      </c>
      <c r="K216" s="63">
        <v>0</v>
      </c>
      <c r="L216" s="63">
        <v>0</v>
      </c>
      <c r="M216" s="35">
        <v>0</v>
      </c>
      <c r="N216" s="35">
        <v>0</v>
      </c>
      <c r="O216" s="35">
        <v>0</v>
      </c>
      <c r="P216" s="35">
        <v>0</v>
      </c>
      <c r="Q216" s="35">
        <v>0</v>
      </c>
      <c r="R216" s="35">
        <v>0</v>
      </c>
      <c r="S216" s="35">
        <v>0</v>
      </c>
      <c r="T216" s="35">
        <v>0</v>
      </c>
      <c r="U216" s="35">
        <v>0</v>
      </c>
      <c r="V216" s="35">
        <v>0</v>
      </c>
      <c r="W216" s="35">
        <v>0</v>
      </c>
      <c r="X216" s="35">
        <v>0</v>
      </c>
      <c r="Y216" s="35">
        <v>0</v>
      </c>
      <c r="Z216" s="35">
        <v>0</v>
      </c>
      <c r="AA216" s="35">
        <v>0</v>
      </c>
      <c r="AB216" s="35">
        <v>0</v>
      </c>
      <c r="AC216" s="35">
        <v>0</v>
      </c>
      <c r="AD216" s="35">
        <v>0</v>
      </c>
      <c r="AE216" s="35">
        <v>0</v>
      </c>
      <c r="AF216" s="35">
        <v>0</v>
      </c>
      <c r="AG216" s="35">
        <v>0</v>
      </c>
      <c r="AH216" s="35">
        <v>0</v>
      </c>
      <c r="AI216" s="36">
        <f t="shared" si="16"/>
        <v>0</v>
      </c>
      <c r="AJ216" s="37">
        <f t="shared" si="17"/>
        <v>0</v>
      </c>
      <c r="AK216" s="38">
        <f t="shared" si="18"/>
        <v>0</v>
      </c>
      <c r="AL216" s="71" t="s">
        <v>2117</v>
      </c>
      <c r="AO216" s="2">
        <f t="shared" si="19"/>
        <v>0</v>
      </c>
      <c r="AP216" s="2">
        <f t="shared" si="20"/>
        <v>4</v>
      </c>
      <c r="AS216" s="2">
        <v>0</v>
      </c>
      <c r="AT216" s="2" t="s">
        <v>2133</v>
      </c>
    </row>
    <row r="217" spans="2:46">
      <c r="B217" s="39" t="s">
        <v>336</v>
      </c>
      <c r="C217" s="39" t="s">
        <v>337</v>
      </c>
      <c r="D217" s="39">
        <v>38645</v>
      </c>
      <c r="E217" s="35">
        <v>0</v>
      </c>
      <c r="F217" s="35">
        <v>0</v>
      </c>
      <c r="G217" s="63">
        <v>0</v>
      </c>
      <c r="H217" s="63">
        <v>0</v>
      </c>
      <c r="I217" s="63">
        <v>0</v>
      </c>
      <c r="J217" s="63">
        <v>0</v>
      </c>
      <c r="K217" s="63">
        <v>0</v>
      </c>
      <c r="L217" s="63">
        <v>0</v>
      </c>
      <c r="M217" s="35">
        <v>0</v>
      </c>
      <c r="N217" s="35">
        <v>0</v>
      </c>
      <c r="O217" s="35">
        <v>0</v>
      </c>
      <c r="P217" s="35">
        <v>0</v>
      </c>
      <c r="Q217" s="35">
        <v>0</v>
      </c>
      <c r="R217" s="35">
        <v>0</v>
      </c>
      <c r="S217" s="35">
        <v>0</v>
      </c>
      <c r="T217" s="35">
        <v>0</v>
      </c>
      <c r="U217" s="35">
        <v>0</v>
      </c>
      <c r="V217" s="35">
        <v>0</v>
      </c>
      <c r="W217" s="35">
        <v>0</v>
      </c>
      <c r="X217" s="35">
        <v>0</v>
      </c>
      <c r="Y217" s="35">
        <v>0</v>
      </c>
      <c r="Z217" s="35">
        <v>0</v>
      </c>
      <c r="AA217" s="35">
        <v>0</v>
      </c>
      <c r="AB217" s="35">
        <v>0</v>
      </c>
      <c r="AC217" s="35">
        <v>0</v>
      </c>
      <c r="AD217" s="35">
        <v>0</v>
      </c>
      <c r="AE217" s="35">
        <v>0</v>
      </c>
      <c r="AF217" s="35">
        <v>0</v>
      </c>
      <c r="AG217" s="35">
        <v>0</v>
      </c>
      <c r="AH217" s="35">
        <v>0</v>
      </c>
      <c r="AI217" s="36">
        <f t="shared" si="16"/>
        <v>0</v>
      </c>
      <c r="AJ217" s="37">
        <f t="shared" si="17"/>
        <v>0</v>
      </c>
      <c r="AK217" s="38">
        <f t="shared" si="18"/>
        <v>0</v>
      </c>
      <c r="AL217" s="71" t="s">
        <v>2114</v>
      </c>
      <c r="AO217" s="2">
        <f t="shared" ref="AO217:AO218" si="23">AI217</f>
        <v>0</v>
      </c>
      <c r="AP217" s="2">
        <f t="shared" ref="AP217:AP218" si="24">VLOOKUP(AL217,$AN$3:$AO$18,2,FALSE)</f>
        <v>3.3330000000000002</v>
      </c>
      <c r="AS217" s="2">
        <v>0</v>
      </c>
      <c r="AT217" s="2" t="s">
        <v>2133</v>
      </c>
    </row>
    <row r="218" spans="2:46">
      <c r="B218" s="39" t="s">
        <v>338</v>
      </c>
      <c r="C218" s="39" t="s">
        <v>339</v>
      </c>
      <c r="D218" s="39">
        <v>38645</v>
      </c>
      <c r="E218" s="35">
        <v>0</v>
      </c>
      <c r="F218" s="35">
        <v>0</v>
      </c>
      <c r="G218" s="63">
        <v>0</v>
      </c>
      <c r="H218" s="63">
        <v>0</v>
      </c>
      <c r="I218" s="63">
        <v>0</v>
      </c>
      <c r="J218" s="63">
        <v>0</v>
      </c>
      <c r="K218" s="63">
        <v>0</v>
      </c>
      <c r="L218" s="63">
        <v>0</v>
      </c>
      <c r="M218" s="35">
        <v>0</v>
      </c>
      <c r="N218" s="35">
        <v>0</v>
      </c>
      <c r="O218" s="35">
        <v>0</v>
      </c>
      <c r="P218" s="35">
        <v>0</v>
      </c>
      <c r="Q218" s="35">
        <v>0</v>
      </c>
      <c r="R218" s="35">
        <v>0</v>
      </c>
      <c r="S218" s="35">
        <v>0</v>
      </c>
      <c r="T218" s="35">
        <v>0</v>
      </c>
      <c r="U218" s="35">
        <v>0</v>
      </c>
      <c r="V218" s="35">
        <v>0</v>
      </c>
      <c r="W218" s="35">
        <v>0</v>
      </c>
      <c r="X218" s="35">
        <v>0</v>
      </c>
      <c r="Y218" s="35">
        <v>0</v>
      </c>
      <c r="Z218" s="35">
        <v>0</v>
      </c>
      <c r="AA218" s="35">
        <v>0</v>
      </c>
      <c r="AB218" s="35">
        <v>0</v>
      </c>
      <c r="AC218" s="35">
        <v>0</v>
      </c>
      <c r="AD218" s="35">
        <v>0</v>
      </c>
      <c r="AE218" s="35">
        <v>0</v>
      </c>
      <c r="AF218" s="35">
        <v>0</v>
      </c>
      <c r="AG218" s="35">
        <v>0</v>
      </c>
      <c r="AH218" s="35">
        <v>0</v>
      </c>
      <c r="AI218" s="36">
        <f t="shared" ref="AI218" si="25">SUM(E218:AH218)</f>
        <v>0</v>
      </c>
      <c r="AJ218" s="37">
        <f t="shared" ref="AJ218" si="26">IF(AI218=0,0,1)</f>
        <v>0</v>
      </c>
      <c r="AK218" s="38">
        <f t="shared" ref="AK218" si="27">SUMPRODUCT($E$20:$AH$20,E218:AH218)</f>
        <v>0</v>
      </c>
      <c r="AL218" s="71" t="s">
        <v>2115</v>
      </c>
      <c r="AO218" s="2">
        <f t="shared" si="23"/>
        <v>0</v>
      </c>
      <c r="AP218" s="2">
        <f t="shared" si="24"/>
        <v>3</v>
      </c>
      <c r="AS218" s="2">
        <v>0</v>
      </c>
      <c r="AT218" s="2" t="s">
        <v>2134</v>
      </c>
    </row>
    <row r="220" spans="2:46">
      <c r="B220" t="s">
        <v>1753</v>
      </c>
    </row>
    <row r="221" spans="2:46">
      <c r="B221" t="s">
        <v>1754</v>
      </c>
    </row>
  </sheetData>
  <sortState ref="AS24:AT198">
    <sortCondition ref="AS24:AS198"/>
    <sortCondition ref="AT24:AT198"/>
  </sortState>
  <mergeCells count="7">
    <mergeCell ref="B21:D21"/>
    <mergeCell ref="B22:D22"/>
    <mergeCell ref="AQ2:AT2"/>
    <mergeCell ref="AQ17:AR17"/>
    <mergeCell ref="B18:D18"/>
    <mergeCell ref="B19:D19"/>
    <mergeCell ref="B20:D20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"/>
  <sheetViews>
    <sheetView topLeftCell="A78" workbookViewId="0">
      <selection activeCell="G6" sqref="G6"/>
    </sheetView>
  </sheetViews>
  <sheetFormatPr baseColWidth="10" defaultColWidth="11" defaultRowHeight="15" x14ac:dyDescent="0"/>
  <cols>
    <col min="1" max="1" width="24.83203125" customWidth="1"/>
    <col min="2" max="2" width="9.1640625" style="2" customWidth="1"/>
    <col min="3" max="3" width="14.33203125" customWidth="1"/>
    <col min="4" max="4" width="3.1640625" style="42" customWidth="1"/>
    <col min="5" max="5" width="24.83203125" customWidth="1"/>
    <col min="7" max="7" width="14.33203125" customWidth="1"/>
  </cols>
  <sheetData>
    <row r="1" spans="1:7" ht="23">
      <c r="A1" s="1" t="s">
        <v>30</v>
      </c>
      <c r="B1" s="40"/>
      <c r="C1" s="41"/>
      <c r="G1" s="43" t="s">
        <v>21</v>
      </c>
    </row>
    <row r="2" spans="1:7" ht="20">
      <c r="A2" s="3" t="s">
        <v>31</v>
      </c>
      <c r="B2" s="40"/>
      <c r="C2" s="41"/>
      <c r="G2" s="57" t="s">
        <v>732</v>
      </c>
    </row>
    <row r="11" spans="1:7" ht="17" customHeight="1">
      <c r="A11" s="144" t="s">
        <v>22</v>
      </c>
      <c r="B11" s="144"/>
      <c r="C11" s="144"/>
      <c r="D11" s="144"/>
      <c r="E11" s="144"/>
      <c r="F11" s="144"/>
      <c r="G11" s="144"/>
    </row>
    <row r="12" spans="1:7" ht="17" customHeight="1">
      <c r="A12" s="145" t="s">
        <v>23</v>
      </c>
      <c r="B12" s="145"/>
      <c r="C12" s="145"/>
      <c r="D12" s="145"/>
      <c r="E12" s="145"/>
      <c r="F12" s="145"/>
      <c r="G12" s="145"/>
    </row>
    <row r="14" spans="1:7" s="46" customFormat="1" ht="29.25" customHeight="1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>
      <c r="A15" s="47" t="s">
        <v>1679</v>
      </c>
      <c r="B15" s="48" t="s">
        <v>1680</v>
      </c>
      <c r="C15" s="47"/>
      <c r="D15" s="49"/>
      <c r="E15" s="47" t="s">
        <v>1695</v>
      </c>
      <c r="F15" s="48" t="s">
        <v>1696</v>
      </c>
      <c r="G15" s="47"/>
    </row>
    <row r="16" spans="1:7" s="50" customFormat="1" ht="21" customHeight="1">
      <c r="A16" s="51" t="s">
        <v>1681</v>
      </c>
      <c r="B16" s="52" t="s">
        <v>1682</v>
      </c>
      <c r="C16" s="51"/>
      <c r="D16" s="49"/>
      <c r="E16" s="51" t="s">
        <v>1697</v>
      </c>
      <c r="F16" s="52" t="s">
        <v>1698</v>
      </c>
      <c r="G16" s="51"/>
    </row>
    <row r="17" spans="1:7" s="50" customFormat="1" ht="21" customHeight="1">
      <c r="A17" s="47" t="s">
        <v>32</v>
      </c>
      <c r="B17" s="48" t="s">
        <v>33</v>
      </c>
      <c r="C17" s="47"/>
      <c r="D17" s="49"/>
      <c r="E17" s="47" t="s">
        <v>68</v>
      </c>
      <c r="F17" s="48" t="s">
        <v>69</v>
      </c>
      <c r="G17" s="47"/>
    </row>
    <row r="18" spans="1:7" s="50" customFormat="1" ht="21" customHeight="1">
      <c r="A18" s="51" t="s">
        <v>34</v>
      </c>
      <c r="B18" s="52" t="s">
        <v>35</v>
      </c>
      <c r="C18" s="51"/>
      <c r="D18" s="49"/>
      <c r="E18" s="51" t="s">
        <v>1699</v>
      </c>
      <c r="F18" s="52" t="s">
        <v>1700</v>
      </c>
      <c r="G18" s="51"/>
    </row>
    <row r="19" spans="1:7" s="50" customFormat="1" ht="21" customHeight="1">
      <c r="A19" s="47" t="s">
        <v>1683</v>
      </c>
      <c r="B19" s="48" t="s">
        <v>1684</v>
      </c>
      <c r="C19" s="47"/>
      <c r="D19" s="49"/>
      <c r="E19" s="47" t="s">
        <v>70</v>
      </c>
      <c r="F19" s="48" t="s">
        <v>71</v>
      </c>
      <c r="G19" s="47"/>
    </row>
    <row r="20" spans="1:7" s="50" customFormat="1" ht="21" customHeight="1">
      <c r="A20" s="51" t="s">
        <v>36</v>
      </c>
      <c r="B20" s="52" t="s">
        <v>37</v>
      </c>
      <c r="C20" s="51"/>
      <c r="D20" s="49"/>
      <c r="E20" s="51" t="s">
        <v>72</v>
      </c>
      <c r="F20" s="52" t="s">
        <v>73</v>
      </c>
      <c r="G20" s="51"/>
    </row>
    <row r="21" spans="1:7" s="50" customFormat="1" ht="21" customHeight="1">
      <c r="A21" s="47" t="s">
        <v>38</v>
      </c>
      <c r="B21" s="48" t="s">
        <v>39</v>
      </c>
      <c r="C21" s="47"/>
      <c r="D21" s="49"/>
      <c r="E21" s="47" t="s">
        <v>74</v>
      </c>
      <c r="F21" s="48" t="s">
        <v>75</v>
      </c>
      <c r="G21" s="47"/>
    </row>
    <row r="22" spans="1:7" s="50" customFormat="1" ht="21" customHeight="1">
      <c r="A22" s="51" t="s">
        <v>40</v>
      </c>
      <c r="B22" s="52" t="s">
        <v>41</v>
      </c>
      <c r="C22" s="51"/>
      <c r="D22" s="49"/>
      <c r="E22" s="51" t="s">
        <v>76</v>
      </c>
      <c r="F22" s="52" t="s">
        <v>77</v>
      </c>
      <c r="G22" s="51"/>
    </row>
    <row r="23" spans="1:7" s="50" customFormat="1" ht="21" customHeight="1">
      <c r="A23" s="47" t="s">
        <v>42</v>
      </c>
      <c r="B23" s="48" t="s">
        <v>43</v>
      </c>
      <c r="C23" s="47"/>
      <c r="D23" s="49"/>
      <c r="E23" s="47" t="s">
        <v>78</v>
      </c>
      <c r="F23" s="48" t="s">
        <v>79</v>
      </c>
      <c r="G23" s="47"/>
    </row>
    <row r="24" spans="1:7" s="50" customFormat="1" ht="21" customHeight="1">
      <c r="A24" s="51" t="s">
        <v>44</v>
      </c>
      <c r="B24" s="52" t="s">
        <v>45</v>
      </c>
      <c r="C24" s="51"/>
      <c r="D24" s="49"/>
      <c r="E24" s="51" t="s">
        <v>80</v>
      </c>
      <c r="F24" s="52" t="s">
        <v>81</v>
      </c>
      <c r="G24" s="51"/>
    </row>
    <row r="25" spans="1:7" s="50" customFormat="1" ht="21" customHeight="1">
      <c r="A25" s="47" t="s">
        <v>46</v>
      </c>
      <c r="B25" s="48" t="s">
        <v>47</v>
      </c>
      <c r="C25" s="47"/>
      <c r="D25" s="49"/>
      <c r="E25" s="47" t="s">
        <v>82</v>
      </c>
      <c r="F25" s="48" t="s">
        <v>83</v>
      </c>
      <c r="G25" s="47"/>
    </row>
    <row r="26" spans="1:7" s="50" customFormat="1" ht="21" customHeight="1">
      <c r="A26" s="51" t="s">
        <v>1685</v>
      </c>
      <c r="B26" s="52" t="s">
        <v>1686</v>
      </c>
      <c r="C26" s="51"/>
      <c r="D26" s="49"/>
      <c r="E26" s="51" t="s">
        <v>1701</v>
      </c>
      <c r="F26" s="52" t="s">
        <v>1702</v>
      </c>
      <c r="G26" s="51"/>
    </row>
    <row r="27" spans="1:7" s="50" customFormat="1" ht="21" customHeight="1">
      <c r="A27" s="47" t="s">
        <v>48</v>
      </c>
      <c r="B27" s="48" t="s">
        <v>49</v>
      </c>
      <c r="C27" s="47"/>
      <c r="D27" s="49"/>
      <c r="E27" s="47" t="s">
        <v>84</v>
      </c>
      <c r="F27" s="48" t="s">
        <v>85</v>
      </c>
      <c r="G27" s="47"/>
    </row>
    <row r="28" spans="1:7" s="50" customFormat="1" ht="21" customHeight="1">
      <c r="A28" s="51" t="s">
        <v>50</v>
      </c>
      <c r="B28" s="52" t="s">
        <v>51</v>
      </c>
      <c r="C28" s="51"/>
      <c r="D28" s="49"/>
      <c r="E28" s="51" t="s">
        <v>86</v>
      </c>
      <c r="F28" s="52" t="s">
        <v>87</v>
      </c>
      <c r="G28" s="51"/>
    </row>
    <row r="29" spans="1:7" s="50" customFormat="1" ht="21" customHeight="1">
      <c r="A29" s="47" t="s">
        <v>52</v>
      </c>
      <c r="B29" s="48" t="s">
        <v>53</v>
      </c>
      <c r="C29" s="47"/>
      <c r="D29" s="49"/>
      <c r="E29" s="47" t="s">
        <v>88</v>
      </c>
      <c r="F29" s="48" t="s">
        <v>89</v>
      </c>
      <c r="G29" s="47"/>
    </row>
    <row r="30" spans="1:7" s="50" customFormat="1" ht="21" customHeight="1">
      <c r="A30" s="51" t="s">
        <v>1687</v>
      </c>
      <c r="B30" s="52" t="s">
        <v>1688</v>
      </c>
      <c r="C30" s="51"/>
      <c r="D30" s="49"/>
      <c r="E30" s="51" t="s">
        <v>90</v>
      </c>
      <c r="F30" s="52" t="s">
        <v>91</v>
      </c>
      <c r="G30" s="51"/>
    </row>
    <row r="31" spans="1:7" s="50" customFormat="1" ht="21" customHeight="1">
      <c r="A31" s="47" t="s">
        <v>54</v>
      </c>
      <c r="B31" s="48" t="s">
        <v>55</v>
      </c>
      <c r="C31" s="47"/>
      <c r="D31" s="49"/>
      <c r="E31" s="47" t="s">
        <v>92</v>
      </c>
      <c r="F31" s="48" t="s">
        <v>93</v>
      </c>
      <c r="G31" s="47"/>
    </row>
    <row r="32" spans="1:7" s="50" customFormat="1" ht="21" customHeight="1">
      <c r="A32" s="51" t="s">
        <v>56</v>
      </c>
      <c r="B32" s="52" t="s">
        <v>57</v>
      </c>
      <c r="C32" s="51"/>
      <c r="D32" s="49"/>
      <c r="E32" s="51" t="s">
        <v>94</v>
      </c>
      <c r="F32" s="52" t="s">
        <v>95</v>
      </c>
      <c r="G32" s="51"/>
    </row>
    <row r="33" spans="1:7" s="50" customFormat="1" ht="21" customHeight="1">
      <c r="A33" s="47" t="s">
        <v>58</v>
      </c>
      <c r="B33" s="48" t="s">
        <v>59</v>
      </c>
      <c r="C33" s="47"/>
      <c r="D33" s="49"/>
      <c r="E33" s="47" t="s">
        <v>96</v>
      </c>
      <c r="F33" s="48" t="s">
        <v>97</v>
      </c>
      <c r="G33" s="47"/>
    </row>
    <row r="34" spans="1:7" s="50" customFormat="1" ht="21" customHeight="1">
      <c r="A34" s="51" t="s">
        <v>1689</v>
      </c>
      <c r="B34" s="52" t="s">
        <v>1690</v>
      </c>
      <c r="C34" s="51"/>
      <c r="D34" s="49"/>
      <c r="E34" s="51" t="s">
        <v>98</v>
      </c>
      <c r="F34" s="52" t="s">
        <v>99</v>
      </c>
      <c r="G34" s="51"/>
    </row>
    <row r="35" spans="1:7" s="50" customFormat="1" ht="21" customHeight="1">
      <c r="A35" s="47" t="s">
        <v>1691</v>
      </c>
      <c r="B35" s="48" t="s">
        <v>1692</v>
      </c>
      <c r="C35" s="47"/>
      <c r="D35" s="49"/>
      <c r="E35" s="47" t="s">
        <v>100</v>
      </c>
      <c r="F35" s="48" t="s">
        <v>101</v>
      </c>
      <c r="G35" s="47"/>
    </row>
    <row r="36" spans="1:7" s="50" customFormat="1" ht="21" customHeight="1">
      <c r="A36" s="51" t="s">
        <v>60</v>
      </c>
      <c r="B36" s="52" t="s">
        <v>61</v>
      </c>
      <c r="C36" s="51"/>
      <c r="D36" s="49"/>
      <c r="E36" s="51" t="s">
        <v>102</v>
      </c>
      <c r="F36" s="52" t="s">
        <v>103</v>
      </c>
      <c r="G36" s="51"/>
    </row>
    <row r="37" spans="1:7" s="50" customFormat="1" ht="21" customHeight="1">
      <c r="A37" s="47" t="s">
        <v>62</v>
      </c>
      <c r="B37" s="48" t="s">
        <v>63</v>
      </c>
      <c r="C37" s="47"/>
      <c r="D37" s="49"/>
      <c r="E37" s="47" t="s">
        <v>1703</v>
      </c>
      <c r="F37" s="48" t="s">
        <v>1704</v>
      </c>
      <c r="G37" s="47"/>
    </row>
    <row r="38" spans="1:7" s="50" customFormat="1" ht="21" customHeight="1">
      <c r="A38" s="51" t="s">
        <v>64</v>
      </c>
      <c r="B38" s="52" t="s">
        <v>65</v>
      </c>
      <c r="C38" s="51"/>
      <c r="D38" s="49"/>
      <c r="E38" s="51" t="s">
        <v>1705</v>
      </c>
      <c r="F38" s="52" t="s">
        <v>1706</v>
      </c>
      <c r="G38" s="51"/>
    </row>
    <row r="39" spans="1:7" s="50" customFormat="1" ht="21" customHeight="1">
      <c r="A39" s="47" t="s">
        <v>480</v>
      </c>
      <c r="B39" s="48" t="s">
        <v>481</v>
      </c>
      <c r="C39" s="47"/>
      <c r="D39" s="49"/>
      <c r="E39" s="47" t="s">
        <v>104</v>
      </c>
      <c r="F39" s="48" t="s">
        <v>105</v>
      </c>
      <c r="G39" s="47"/>
    </row>
    <row r="40" spans="1:7" s="50" customFormat="1" ht="21" customHeight="1">
      <c r="A40" s="51" t="s">
        <v>66</v>
      </c>
      <c r="B40" s="52" t="s">
        <v>67</v>
      </c>
      <c r="C40" s="51"/>
      <c r="D40" s="49"/>
      <c r="E40" s="51" t="s">
        <v>106</v>
      </c>
      <c r="F40" s="52" t="s">
        <v>107</v>
      </c>
      <c r="G40" s="51"/>
    </row>
    <row r="41" spans="1:7" s="50" customFormat="1" ht="21" customHeight="1">
      <c r="A41" s="53" t="s">
        <v>1693</v>
      </c>
      <c r="B41" s="54" t="s">
        <v>1694</v>
      </c>
      <c r="C41" s="53"/>
      <c r="D41" s="49"/>
      <c r="E41" s="53" t="s">
        <v>108</v>
      </c>
      <c r="F41" s="54" t="s">
        <v>109</v>
      </c>
      <c r="G41" s="53"/>
    </row>
    <row r="42" spans="1:7" s="50" customFormat="1" ht="27.75" customHeight="1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</row>
    <row r="43" spans="1:7" s="50" customFormat="1" ht="21" customHeight="1">
      <c r="A43" s="47" t="s">
        <v>1707</v>
      </c>
      <c r="B43" s="48" t="s">
        <v>1708</v>
      </c>
      <c r="C43" s="47"/>
      <c r="D43" s="49"/>
      <c r="E43" s="47" t="s">
        <v>1717</v>
      </c>
      <c r="F43" s="48" t="s">
        <v>1718</v>
      </c>
      <c r="G43" s="47"/>
    </row>
    <row r="44" spans="1:7" s="50" customFormat="1" ht="21" customHeight="1">
      <c r="A44" s="51" t="s">
        <v>110</v>
      </c>
      <c r="B44" s="52" t="s">
        <v>111</v>
      </c>
      <c r="C44" s="51"/>
      <c r="D44" s="49"/>
      <c r="E44" s="51" t="s">
        <v>174</v>
      </c>
      <c r="F44" s="52" t="s">
        <v>175</v>
      </c>
      <c r="G44" s="51"/>
    </row>
    <row r="45" spans="1:7" s="50" customFormat="1" ht="21" customHeight="1">
      <c r="A45" s="47" t="s">
        <v>112</v>
      </c>
      <c r="B45" s="48" t="s">
        <v>113</v>
      </c>
      <c r="C45" s="47"/>
      <c r="D45" s="49"/>
      <c r="E45" s="47" t="s">
        <v>176</v>
      </c>
      <c r="F45" s="48" t="s">
        <v>177</v>
      </c>
      <c r="G45" s="47"/>
    </row>
    <row r="46" spans="1:7" s="50" customFormat="1" ht="21" customHeight="1">
      <c r="A46" s="51" t="s">
        <v>114</v>
      </c>
      <c r="B46" s="52" t="s">
        <v>115</v>
      </c>
      <c r="C46" s="51"/>
      <c r="D46" s="49"/>
      <c r="E46" s="51" t="s">
        <v>178</v>
      </c>
      <c r="F46" s="52" t="s">
        <v>179</v>
      </c>
      <c r="G46" s="51"/>
    </row>
    <row r="47" spans="1:7" s="50" customFormat="1" ht="21" customHeight="1">
      <c r="A47" s="47" t="s">
        <v>116</v>
      </c>
      <c r="B47" s="48" t="s">
        <v>117</v>
      </c>
      <c r="C47" s="47"/>
      <c r="D47" s="49"/>
      <c r="E47" s="47" t="s">
        <v>1719</v>
      </c>
      <c r="F47" s="48" t="s">
        <v>1720</v>
      </c>
      <c r="G47" s="47"/>
    </row>
    <row r="48" spans="1:7" s="50" customFormat="1" ht="21" customHeight="1">
      <c r="A48" s="51" t="s">
        <v>118</v>
      </c>
      <c r="B48" s="52" t="s">
        <v>119</v>
      </c>
      <c r="C48" s="51"/>
      <c r="D48" s="49"/>
      <c r="E48" s="51" t="s">
        <v>180</v>
      </c>
      <c r="F48" s="52" t="s">
        <v>181</v>
      </c>
      <c r="G48" s="51"/>
    </row>
    <row r="49" spans="1:7" s="50" customFormat="1" ht="21" customHeight="1">
      <c r="A49" s="47" t="s">
        <v>120</v>
      </c>
      <c r="B49" s="48" t="s">
        <v>121</v>
      </c>
      <c r="C49" s="47"/>
      <c r="D49" s="49"/>
      <c r="E49" s="47" t="s">
        <v>182</v>
      </c>
      <c r="F49" s="48" t="s">
        <v>183</v>
      </c>
      <c r="G49" s="47"/>
    </row>
    <row r="50" spans="1:7" s="50" customFormat="1" ht="21" customHeight="1">
      <c r="A50" s="51" t="s">
        <v>122</v>
      </c>
      <c r="B50" s="52" t="s">
        <v>123</v>
      </c>
      <c r="C50" s="51"/>
      <c r="D50" s="49"/>
      <c r="E50" s="51" t="s">
        <v>184</v>
      </c>
      <c r="F50" s="52" t="s">
        <v>185</v>
      </c>
      <c r="G50" s="51"/>
    </row>
    <row r="51" spans="1:7" s="50" customFormat="1" ht="21" customHeight="1">
      <c r="A51" s="47" t="s">
        <v>124</v>
      </c>
      <c r="B51" s="48" t="s">
        <v>125</v>
      </c>
      <c r="C51" s="47"/>
      <c r="D51" s="49"/>
      <c r="E51" s="47" t="s">
        <v>1721</v>
      </c>
      <c r="F51" s="48" t="s">
        <v>1722</v>
      </c>
      <c r="G51" s="47"/>
    </row>
    <row r="52" spans="1:7" s="50" customFormat="1" ht="21" customHeight="1">
      <c r="A52" s="51" t="s">
        <v>126</v>
      </c>
      <c r="B52" s="52" t="s">
        <v>127</v>
      </c>
      <c r="C52" s="51"/>
      <c r="D52" s="49"/>
      <c r="E52" s="51" t="s">
        <v>186</v>
      </c>
      <c r="F52" s="52" t="s">
        <v>187</v>
      </c>
      <c r="G52" s="51"/>
    </row>
    <row r="53" spans="1:7" s="50" customFormat="1" ht="21" customHeight="1">
      <c r="A53" s="47" t="s">
        <v>128</v>
      </c>
      <c r="B53" s="48" t="s">
        <v>129</v>
      </c>
      <c r="C53" s="47"/>
      <c r="D53" s="49"/>
      <c r="E53" s="47" t="s">
        <v>188</v>
      </c>
      <c r="F53" s="48" t="s">
        <v>189</v>
      </c>
      <c r="G53" s="47"/>
    </row>
    <row r="54" spans="1:7" s="50" customFormat="1" ht="21" customHeight="1">
      <c r="A54" s="51" t="s">
        <v>130</v>
      </c>
      <c r="B54" s="52" t="s">
        <v>131</v>
      </c>
      <c r="C54" s="51"/>
      <c r="D54" s="49"/>
      <c r="E54" s="51" t="s">
        <v>190</v>
      </c>
      <c r="F54" s="52" t="s">
        <v>191</v>
      </c>
      <c r="G54" s="51"/>
    </row>
    <row r="55" spans="1:7" s="50" customFormat="1" ht="21" customHeight="1">
      <c r="A55" s="47" t="s">
        <v>1709</v>
      </c>
      <c r="B55" s="48" t="s">
        <v>1710</v>
      </c>
      <c r="C55" s="47"/>
      <c r="D55" s="49"/>
      <c r="E55" s="47" t="s">
        <v>192</v>
      </c>
      <c r="F55" s="48" t="s">
        <v>193</v>
      </c>
      <c r="G55" s="47"/>
    </row>
    <row r="56" spans="1:7" s="50" customFormat="1" ht="21" customHeight="1">
      <c r="A56" s="51" t="s">
        <v>132</v>
      </c>
      <c r="B56" s="52" t="s">
        <v>133</v>
      </c>
      <c r="C56" s="51"/>
      <c r="D56" s="49"/>
      <c r="E56" s="51" t="s">
        <v>194</v>
      </c>
      <c r="F56" s="52" t="s">
        <v>195</v>
      </c>
      <c r="G56" s="51"/>
    </row>
    <row r="57" spans="1:7" s="50" customFormat="1" ht="21" customHeight="1">
      <c r="A57" s="47" t="s">
        <v>134</v>
      </c>
      <c r="B57" s="48" t="s">
        <v>135</v>
      </c>
      <c r="C57" s="47"/>
      <c r="D57" s="49"/>
      <c r="E57" s="47" t="s">
        <v>196</v>
      </c>
      <c r="F57" s="48" t="s">
        <v>197</v>
      </c>
      <c r="G57" s="47"/>
    </row>
    <row r="58" spans="1:7" s="50" customFormat="1" ht="21" customHeight="1">
      <c r="A58" s="51" t="s">
        <v>1711</v>
      </c>
      <c r="B58" s="52" t="s">
        <v>1712</v>
      </c>
      <c r="C58" s="51"/>
      <c r="D58" s="49"/>
      <c r="E58" s="51" t="s">
        <v>26</v>
      </c>
      <c r="F58" s="52" t="s">
        <v>27</v>
      </c>
      <c r="G58" s="51"/>
    </row>
    <row r="59" spans="1:7" s="50" customFormat="1" ht="21" customHeight="1">
      <c r="A59" s="47" t="s">
        <v>136</v>
      </c>
      <c r="B59" s="48" t="s">
        <v>137</v>
      </c>
      <c r="C59" s="47"/>
      <c r="D59" s="49"/>
      <c r="E59" s="47" t="s">
        <v>198</v>
      </c>
      <c r="F59" s="48" t="s">
        <v>199</v>
      </c>
      <c r="G59" s="47"/>
    </row>
    <row r="60" spans="1:7" s="50" customFormat="1" ht="21" customHeight="1">
      <c r="A60" s="51" t="s">
        <v>138</v>
      </c>
      <c r="B60" s="52" t="s">
        <v>139</v>
      </c>
      <c r="C60" s="51"/>
      <c r="D60" s="49"/>
      <c r="E60" s="51" t="s">
        <v>200</v>
      </c>
      <c r="F60" s="52" t="s">
        <v>201</v>
      </c>
      <c r="G60" s="51"/>
    </row>
    <row r="61" spans="1:7" s="50" customFormat="1" ht="21" customHeight="1">
      <c r="A61" s="47" t="s">
        <v>140</v>
      </c>
      <c r="B61" s="48" t="s">
        <v>141</v>
      </c>
      <c r="C61" s="47"/>
      <c r="D61" s="49"/>
      <c r="E61" s="47" t="s">
        <v>1723</v>
      </c>
      <c r="F61" s="48" t="s">
        <v>1724</v>
      </c>
      <c r="G61" s="47"/>
    </row>
    <row r="62" spans="1:7" s="50" customFormat="1" ht="21" customHeight="1">
      <c r="A62" s="51" t="s">
        <v>142</v>
      </c>
      <c r="B62" s="52" t="s">
        <v>143</v>
      </c>
      <c r="C62" s="51"/>
      <c r="D62" s="49"/>
      <c r="E62" s="51" t="s">
        <v>202</v>
      </c>
      <c r="F62" s="52" t="s">
        <v>203</v>
      </c>
      <c r="G62" s="51"/>
    </row>
    <row r="63" spans="1:7" s="50" customFormat="1" ht="21" customHeight="1">
      <c r="A63" s="47" t="s">
        <v>144</v>
      </c>
      <c r="B63" s="48" t="s">
        <v>145</v>
      </c>
      <c r="C63" s="47"/>
      <c r="D63" s="49"/>
      <c r="E63" s="47" t="s">
        <v>204</v>
      </c>
      <c r="F63" s="48" t="s">
        <v>205</v>
      </c>
      <c r="G63" s="47"/>
    </row>
    <row r="64" spans="1:7" s="50" customFormat="1" ht="21" customHeight="1">
      <c r="A64" s="51" t="s">
        <v>146</v>
      </c>
      <c r="B64" s="52" t="s">
        <v>147</v>
      </c>
      <c r="C64" s="51"/>
      <c r="D64" s="49"/>
      <c r="E64" s="51" t="s">
        <v>206</v>
      </c>
      <c r="F64" s="52" t="s">
        <v>207</v>
      </c>
      <c r="G64" s="51"/>
    </row>
    <row r="65" spans="1:7" s="50" customFormat="1" ht="21" customHeight="1">
      <c r="A65" s="47" t="s">
        <v>148</v>
      </c>
      <c r="B65" s="48" t="s">
        <v>149</v>
      </c>
      <c r="C65" s="47"/>
      <c r="D65" s="49"/>
      <c r="E65" s="47" t="s">
        <v>208</v>
      </c>
      <c r="F65" s="48" t="s">
        <v>209</v>
      </c>
      <c r="G65" s="47"/>
    </row>
    <row r="66" spans="1:7" s="50" customFormat="1" ht="21" customHeight="1">
      <c r="A66" s="51" t="s">
        <v>150</v>
      </c>
      <c r="B66" s="52" t="s">
        <v>151</v>
      </c>
      <c r="C66" s="51"/>
      <c r="D66" s="49"/>
      <c r="E66" s="51" t="s">
        <v>1725</v>
      </c>
      <c r="F66" s="52" t="s">
        <v>1726</v>
      </c>
      <c r="G66" s="51"/>
    </row>
    <row r="67" spans="1:7" s="50" customFormat="1" ht="21" customHeight="1">
      <c r="A67" s="47" t="s">
        <v>152</v>
      </c>
      <c r="B67" s="48" t="s">
        <v>153</v>
      </c>
      <c r="C67" s="47"/>
      <c r="D67" s="49"/>
      <c r="E67" s="47" t="s">
        <v>210</v>
      </c>
      <c r="F67" s="48" t="s">
        <v>211</v>
      </c>
      <c r="G67" s="47"/>
    </row>
    <row r="68" spans="1:7" s="50" customFormat="1" ht="21" customHeight="1">
      <c r="A68" s="51" t="s">
        <v>154</v>
      </c>
      <c r="B68" s="52" t="s">
        <v>155</v>
      </c>
      <c r="C68" s="51"/>
      <c r="D68" s="49"/>
      <c r="E68" s="51" t="s">
        <v>212</v>
      </c>
      <c r="F68" s="52" t="s">
        <v>213</v>
      </c>
      <c r="G68" s="51"/>
    </row>
    <row r="69" spans="1:7" s="50" customFormat="1" ht="21" customHeight="1">
      <c r="A69" s="47" t="s">
        <v>156</v>
      </c>
      <c r="B69" s="48" t="s">
        <v>157</v>
      </c>
      <c r="C69" s="47"/>
      <c r="D69" s="49"/>
      <c r="E69" s="47" t="s">
        <v>214</v>
      </c>
      <c r="F69" s="48" t="s">
        <v>215</v>
      </c>
      <c r="G69" s="47"/>
    </row>
    <row r="70" spans="1:7" s="50" customFormat="1" ht="21" customHeight="1">
      <c r="A70" s="51" t="s">
        <v>158</v>
      </c>
      <c r="B70" s="52" t="s">
        <v>159</v>
      </c>
      <c r="C70" s="51"/>
      <c r="D70" s="49"/>
      <c r="E70" s="51" t="s">
        <v>216</v>
      </c>
      <c r="F70" s="52" t="s">
        <v>217</v>
      </c>
      <c r="G70" s="51"/>
    </row>
    <row r="71" spans="1:7" s="50" customFormat="1" ht="21" customHeight="1">
      <c r="A71" s="47" t="s">
        <v>1713</v>
      </c>
      <c r="B71" s="48" t="s">
        <v>1714</v>
      </c>
      <c r="C71" s="47"/>
      <c r="D71" s="49"/>
      <c r="E71" s="47" t="s">
        <v>218</v>
      </c>
      <c r="F71" s="48" t="s">
        <v>219</v>
      </c>
      <c r="G71" s="47"/>
    </row>
    <row r="72" spans="1:7" s="50" customFormat="1" ht="21" customHeight="1">
      <c r="A72" s="51" t="s">
        <v>160</v>
      </c>
      <c r="B72" s="52" t="s">
        <v>161</v>
      </c>
      <c r="C72" s="51"/>
      <c r="D72" s="49"/>
      <c r="E72" s="51" t="s">
        <v>220</v>
      </c>
      <c r="F72" s="52" t="s">
        <v>221</v>
      </c>
      <c r="G72" s="51"/>
    </row>
    <row r="73" spans="1:7" s="50" customFormat="1" ht="21" customHeight="1">
      <c r="A73" s="47" t="s">
        <v>162</v>
      </c>
      <c r="B73" s="48" t="s">
        <v>163</v>
      </c>
      <c r="C73" s="47"/>
      <c r="D73" s="49"/>
      <c r="E73" s="47" t="s">
        <v>1727</v>
      </c>
      <c r="F73" s="48" t="s">
        <v>1728</v>
      </c>
      <c r="G73" s="47"/>
    </row>
    <row r="74" spans="1:7" s="50" customFormat="1" ht="21" customHeight="1">
      <c r="A74" s="51" t="s">
        <v>164</v>
      </c>
      <c r="B74" s="52" t="s">
        <v>165</v>
      </c>
      <c r="C74" s="51"/>
      <c r="D74" s="49"/>
      <c r="E74" s="51" t="s">
        <v>222</v>
      </c>
      <c r="F74" s="52" t="s">
        <v>223</v>
      </c>
      <c r="G74" s="51"/>
    </row>
    <row r="75" spans="1:7" s="50" customFormat="1" ht="21" customHeight="1">
      <c r="A75" s="47" t="s">
        <v>166</v>
      </c>
      <c r="B75" s="48" t="s">
        <v>167</v>
      </c>
      <c r="C75" s="47"/>
      <c r="D75" s="49"/>
      <c r="E75" s="47" t="s">
        <v>1729</v>
      </c>
      <c r="F75" s="48" t="s">
        <v>1730</v>
      </c>
      <c r="G75" s="47"/>
    </row>
    <row r="76" spans="1:7" s="50" customFormat="1" ht="21" customHeight="1">
      <c r="A76" s="51" t="s">
        <v>168</v>
      </c>
      <c r="B76" s="52" t="s">
        <v>169</v>
      </c>
      <c r="C76" s="51"/>
      <c r="D76" s="49"/>
      <c r="E76" s="51" t="s">
        <v>224</v>
      </c>
      <c r="F76" s="52" t="s">
        <v>225</v>
      </c>
      <c r="G76" s="51"/>
    </row>
    <row r="77" spans="1:7" s="50" customFormat="1" ht="21" customHeight="1">
      <c r="A77" s="47" t="s">
        <v>170</v>
      </c>
      <c r="B77" s="48" t="s">
        <v>171</v>
      </c>
      <c r="C77" s="47"/>
      <c r="D77" s="49"/>
      <c r="E77" s="47" t="s">
        <v>226</v>
      </c>
      <c r="F77" s="48" t="s">
        <v>227</v>
      </c>
      <c r="G77" s="47"/>
    </row>
    <row r="78" spans="1:7" s="50" customFormat="1" ht="21" customHeight="1">
      <c r="A78" s="51" t="s">
        <v>172</v>
      </c>
      <c r="B78" s="52" t="s">
        <v>173</v>
      </c>
      <c r="C78" s="51"/>
      <c r="D78" s="49"/>
      <c r="E78" s="51" t="s">
        <v>1731</v>
      </c>
      <c r="F78" s="52" t="s">
        <v>1732</v>
      </c>
      <c r="G78" s="51"/>
    </row>
    <row r="79" spans="1:7" s="50" customFormat="1" ht="21" customHeight="1">
      <c r="A79" s="47" t="s">
        <v>1715</v>
      </c>
      <c r="B79" s="48" t="s">
        <v>1716</v>
      </c>
      <c r="C79" s="47"/>
      <c r="D79" s="49"/>
      <c r="E79" s="47" t="s">
        <v>228</v>
      </c>
      <c r="F79" s="48" t="s">
        <v>229</v>
      </c>
      <c r="G79" s="47"/>
    </row>
    <row r="80" spans="1:7" s="50" customFormat="1" ht="29.25" customHeight="1">
      <c r="A80" s="44" t="s">
        <v>24</v>
      </c>
      <c r="B80" s="44" t="s">
        <v>16</v>
      </c>
      <c r="C80" s="44" t="s">
        <v>25</v>
      </c>
      <c r="D80" s="45"/>
      <c r="E80" s="44" t="s">
        <v>24</v>
      </c>
      <c r="F80" s="44" t="s">
        <v>16</v>
      </c>
      <c r="G80" s="44" t="s">
        <v>25</v>
      </c>
    </row>
    <row r="81" spans="1:7" s="50" customFormat="1" ht="21" customHeight="1">
      <c r="A81" s="47" t="s">
        <v>230</v>
      </c>
      <c r="B81" s="48" t="s">
        <v>231</v>
      </c>
      <c r="C81" s="47"/>
      <c r="D81" s="49"/>
      <c r="E81" s="47" t="s">
        <v>292</v>
      </c>
      <c r="F81" s="48" t="s">
        <v>293</v>
      </c>
      <c r="G81" s="47"/>
    </row>
    <row r="82" spans="1:7" s="50" customFormat="1" ht="21" customHeight="1">
      <c r="A82" s="51" t="s">
        <v>232</v>
      </c>
      <c r="B82" s="52" t="s">
        <v>233</v>
      </c>
      <c r="C82" s="51"/>
      <c r="D82" s="49"/>
      <c r="E82" s="51" t="s">
        <v>294</v>
      </c>
      <c r="F82" s="52" t="s">
        <v>295</v>
      </c>
      <c r="G82" s="51"/>
    </row>
    <row r="83" spans="1:7" s="50" customFormat="1" ht="21" customHeight="1">
      <c r="A83" s="47" t="s">
        <v>1733</v>
      </c>
      <c r="B83" s="48" t="s">
        <v>1734</v>
      </c>
      <c r="C83" s="47"/>
      <c r="D83" s="49"/>
      <c r="E83" s="47" t="s">
        <v>296</v>
      </c>
      <c r="F83" s="48" t="s">
        <v>297</v>
      </c>
      <c r="G83" s="47"/>
    </row>
    <row r="84" spans="1:7" s="50" customFormat="1" ht="21" customHeight="1">
      <c r="A84" s="51" t="s">
        <v>1735</v>
      </c>
      <c r="B84" s="52" t="s">
        <v>1736</v>
      </c>
      <c r="C84" s="51"/>
      <c r="D84" s="49"/>
      <c r="E84" s="51" t="s">
        <v>298</v>
      </c>
      <c r="F84" s="52" t="s">
        <v>299</v>
      </c>
      <c r="G84" s="51"/>
    </row>
    <row r="85" spans="1:7" s="50" customFormat="1" ht="21" customHeight="1">
      <c r="A85" s="47" t="s">
        <v>234</v>
      </c>
      <c r="B85" s="48" t="s">
        <v>235</v>
      </c>
      <c r="C85" s="47"/>
      <c r="D85" s="49"/>
      <c r="E85" s="47" t="s">
        <v>300</v>
      </c>
      <c r="F85" s="48" t="s">
        <v>301</v>
      </c>
      <c r="G85" s="47"/>
    </row>
    <row r="86" spans="1:7" s="50" customFormat="1" ht="21" customHeight="1">
      <c r="A86" s="51" t="s">
        <v>1737</v>
      </c>
      <c r="B86" s="52" t="s">
        <v>1738</v>
      </c>
      <c r="C86" s="51"/>
      <c r="D86" s="49"/>
      <c r="E86" s="51" t="s">
        <v>302</v>
      </c>
      <c r="F86" s="52" t="s">
        <v>303</v>
      </c>
      <c r="G86" s="51"/>
    </row>
    <row r="87" spans="1:7" s="50" customFormat="1" ht="21" customHeight="1">
      <c r="A87" s="47" t="s">
        <v>236</v>
      </c>
      <c r="B87" s="48" t="s">
        <v>237</v>
      </c>
      <c r="C87" s="47"/>
      <c r="D87" s="49"/>
      <c r="E87" s="47" t="s">
        <v>304</v>
      </c>
      <c r="F87" s="48" t="s">
        <v>305</v>
      </c>
      <c r="G87" s="47"/>
    </row>
    <row r="88" spans="1:7" s="50" customFormat="1" ht="21" customHeight="1">
      <c r="A88" s="51" t="s">
        <v>1739</v>
      </c>
      <c r="B88" s="52" t="s">
        <v>1740</v>
      </c>
      <c r="C88" s="51"/>
      <c r="D88" s="49"/>
      <c r="E88" s="51" t="s">
        <v>1743</v>
      </c>
      <c r="F88" s="52" t="s">
        <v>1744</v>
      </c>
      <c r="G88" s="51"/>
    </row>
    <row r="89" spans="1:7" s="50" customFormat="1" ht="21" customHeight="1">
      <c r="A89" s="47" t="s">
        <v>238</v>
      </c>
      <c r="B89" s="48" t="s">
        <v>239</v>
      </c>
      <c r="C89" s="47"/>
      <c r="D89" s="49"/>
      <c r="E89" s="47" t="s">
        <v>1745</v>
      </c>
      <c r="F89" s="48" t="s">
        <v>1746</v>
      </c>
      <c r="G89" s="47"/>
    </row>
    <row r="90" spans="1:7" s="50" customFormat="1" ht="21" customHeight="1">
      <c r="A90" s="51" t="s">
        <v>240</v>
      </c>
      <c r="B90" s="52" t="s">
        <v>241</v>
      </c>
      <c r="C90" s="51"/>
      <c r="D90" s="49"/>
      <c r="E90" s="51" t="s">
        <v>306</v>
      </c>
      <c r="F90" s="52" t="s">
        <v>307</v>
      </c>
      <c r="G90" s="51"/>
    </row>
    <row r="91" spans="1:7" s="50" customFormat="1" ht="21" customHeight="1">
      <c r="A91" s="47" t="s">
        <v>242</v>
      </c>
      <c r="B91" s="48" t="s">
        <v>243</v>
      </c>
      <c r="C91" s="47"/>
      <c r="D91" s="49"/>
      <c r="E91" s="47" t="s">
        <v>308</v>
      </c>
      <c r="F91" s="48" t="s">
        <v>309</v>
      </c>
      <c r="G91" s="47"/>
    </row>
    <row r="92" spans="1:7" s="50" customFormat="1" ht="21" customHeight="1">
      <c r="A92" s="51" t="s">
        <v>244</v>
      </c>
      <c r="B92" s="52" t="s">
        <v>245</v>
      </c>
      <c r="C92" s="51"/>
      <c r="D92" s="49"/>
      <c r="E92" s="51" t="s">
        <v>310</v>
      </c>
      <c r="F92" s="52" t="s">
        <v>311</v>
      </c>
      <c r="G92" s="51"/>
    </row>
    <row r="93" spans="1:7" s="50" customFormat="1" ht="21" customHeight="1">
      <c r="A93" s="47" t="s">
        <v>246</v>
      </c>
      <c r="B93" s="48" t="s">
        <v>247</v>
      </c>
      <c r="C93" s="47"/>
      <c r="D93" s="49"/>
      <c r="E93" s="47" t="s">
        <v>312</v>
      </c>
      <c r="F93" s="48" t="s">
        <v>313</v>
      </c>
      <c r="G93" s="47"/>
    </row>
    <row r="94" spans="1:7" s="50" customFormat="1" ht="21" customHeight="1">
      <c r="A94" s="51" t="s">
        <v>248</v>
      </c>
      <c r="B94" s="52" t="s">
        <v>249</v>
      </c>
      <c r="C94" s="51"/>
      <c r="D94" s="49"/>
      <c r="E94" s="51" t="s">
        <v>314</v>
      </c>
      <c r="F94" s="52" t="s">
        <v>315</v>
      </c>
      <c r="G94" s="51"/>
    </row>
    <row r="95" spans="1:7" s="50" customFormat="1" ht="21" customHeight="1">
      <c r="A95" s="47" t="s">
        <v>250</v>
      </c>
      <c r="B95" s="48" t="s">
        <v>251</v>
      </c>
      <c r="C95" s="47"/>
      <c r="D95" s="49"/>
      <c r="E95" s="47" t="s">
        <v>316</v>
      </c>
      <c r="F95" s="48" t="s">
        <v>317</v>
      </c>
      <c r="G95" s="47"/>
    </row>
    <row r="96" spans="1:7" s="50" customFormat="1" ht="21" customHeight="1">
      <c r="A96" s="51" t="s">
        <v>252</v>
      </c>
      <c r="B96" s="52" t="s">
        <v>253</v>
      </c>
      <c r="C96" s="51"/>
      <c r="D96" s="49"/>
      <c r="E96" s="51" t="s">
        <v>318</v>
      </c>
      <c r="F96" s="52" t="s">
        <v>319</v>
      </c>
      <c r="G96" s="51"/>
    </row>
    <row r="97" spans="1:7" s="50" customFormat="1" ht="21" customHeight="1">
      <c r="A97" s="47" t="s">
        <v>1262</v>
      </c>
      <c r="B97" s="48" t="s">
        <v>1263</v>
      </c>
      <c r="C97" s="47"/>
      <c r="D97" s="49"/>
      <c r="E97" s="47" t="s">
        <v>320</v>
      </c>
      <c r="F97" s="48" t="s">
        <v>321</v>
      </c>
      <c r="G97" s="47"/>
    </row>
    <row r="98" spans="1:7" s="50" customFormat="1" ht="21" customHeight="1">
      <c r="A98" s="51" t="s">
        <v>254</v>
      </c>
      <c r="B98" s="52" t="s">
        <v>255</v>
      </c>
      <c r="C98" s="51"/>
      <c r="D98" s="49"/>
      <c r="E98" s="51" t="s">
        <v>322</v>
      </c>
      <c r="F98" s="52" t="s">
        <v>323</v>
      </c>
      <c r="G98" s="51"/>
    </row>
    <row r="99" spans="1:7" s="50" customFormat="1" ht="21" customHeight="1">
      <c r="A99" s="47" t="s">
        <v>256</v>
      </c>
      <c r="B99" s="48" t="s">
        <v>257</v>
      </c>
      <c r="C99" s="47"/>
      <c r="D99" s="49"/>
      <c r="E99" s="47" t="s">
        <v>324</v>
      </c>
      <c r="F99" s="48" t="s">
        <v>325</v>
      </c>
      <c r="G99" s="47"/>
    </row>
    <row r="100" spans="1:7" s="50" customFormat="1" ht="21" customHeight="1">
      <c r="A100" s="51" t="s">
        <v>258</v>
      </c>
      <c r="B100" s="52" t="s">
        <v>259</v>
      </c>
      <c r="C100" s="51"/>
      <c r="D100" s="49"/>
      <c r="E100" s="51" t="s">
        <v>326</v>
      </c>
      <c r="F100" s="52" t="s">
        <v>327</v>
      </c>
      <c r="G100" s="51"/>
    </row>
    <row r="101" spans="1:7" s="50" customFormat="1" ht="21" customHeight="1">
      <c r="A101" s="47" t="s">
        <v>260</v>
      </c>
      <c r="B101" s="48" t="s">
        <v>261</v>
      </c>
      <c r="C101" s="47"/>
      <c r="D101" s="49"/>
      <c r="E101" s="47" t="s">
        <v>328</v>
      </c>
      <c r="F101" s="48" t="s">
        <v>329</v>
      </c>
      <c r="G101" s="47"/>
    </row>
    <row r="102" spans="1:7" s="50" customFormat="1" ht="21" customHeight="1">
      <c r="A102" s="51" t="s">
        <v>262</v>
      </c>
      <c r="B102" s="52" t="s">
        <v>263</v>
      </c>
      <c r="C102" s="51"/>
      <c r="D102" s="49"/>
      <c r="E102" s="51" t="s">
        <v>1747</v>
      </c>
      <c r="F102" s="52" t="s">
        <v>1748</v>
      </c>
      <c r="G102" s="51"/>
    </row>
    <row r="103" spans="1:7" s="50" customFormat="1" ht="21" customHeight="1">
      <c r="A103" s="47" t="s">
        <v>264</v>
      </c>
      <c r="B103" s="48" t="s">
        <v>265</v>
      </c>
      <c r="C103" s="47"/>
      <c r="D103" s="49"/>
      <c r="E103" s="47" t="s">
        <v>330</v>
      </c>
      <c r="F103" s="48" t="s">
        <v>331</v>
      </c>
      <c r="G103" s="47"/>
    </row>
    <row r="104" spans="1:7" s="50" customFormat="1" ht="21" customHeight="1">
      <c r="A104" s="51" t="s">
        <v>266</v>
      </c>
      <c r="B104" s="52" t="s">
        <v>267</v>
      </c>
      <c r="C104" s="51"/>
      <c r="D104" s="49"/>
      <c r="E104" s="51" t="s">
        <v>332</v>
      </c>
      <c r="F104" s="52" t="s">
        <v>333</v>
      </c>
      <c r="G104" s="51"/>
    </row>
    <row r="105" spans="1:7" s="50" customFormat="1" ht="21" customHeight="1">
      <c r="A105" s="47" t="s">
        <v>268</v>
      </c>
      <c r="B105" s="48" t="s">
        <v>269</v>
      </c>
      <c r="C105" s="47"/>
      <c r="D105" s="49"/>
      <c r="E105" s="47" t="s">
        <v>1749</v>
      </c>
      <c r="F105" s="48" t="s">
        <v>1750</v>
      </c>
      <c r="G105" s="47"/>
    </row>
    <row r="106" spans="1:7" s="50" customFormat="1" ht="21" customHeight="1">
      <c r="A106" s="51" t="s">
        <v>270</v>
      </c>
      <c r="B106" s="52" t="s">
        <v>271</v>
      </c>
      <c r="C106" s="51"/>
      <c r="D106" s="49"/>
      <c r="E106" s="51" t="s">
        <v>1751</v>
      </c>
      <c r="F106" s="52" t="s">
        <v>1752</v>
      </c>
      <c r="G106" s="51"/>
    </row>
    <row r="107" spans="1:7" s="50" customFormat="1" ht="21" customHeight="1">
      <c r="A107" s="47" t="s">
        <v>272</v>
      </c>
      <c r="B107" s="48" t="s">
        <v>273</v>
      </c>
      <c r="C107" s="47"/>
      <c r="D107" s="49"/>
      <c r="E107" s="47" t="s">
        <v>334</v>
      </c>
      <c r="F107" s="48" t="s">
        <v>335</v>
      </c>
      <c r="G107" s="47"/>
    </row>
    <row r="108" spans="1:7" s="50" customFormat="1" ht="21" customHeight="1">
      <c r="A108" s="51" t="s">
        <v>274</v>
      </c>
      <c r="B108" s="52" t="s">
        <v>275</v>
      </c>
      <c r="C108" s="51"/>
      <c r="D108" s="49"/>
      <c r="E108" s="51" t="s">
        <v>336</v>
      </c>
      <c r="F108" s="52" t="s">
        <v>337</v>
      </c>
      <c r="G108" s="51"/>
    </row>
    <row r="109" spans="1:7" s="50" customFormat="1" ht="21" customHeight="1">
      <c r="A109" s="47" t="s">
        <v>276</v>
      </c>
      <c r="B109" s="48" t="s">
        <v>277</v>
      </c>
      <c r="C109" s="47"/>
      <c r="D109" s="49"/>
      <c r="E109" s="47" t="s">
        <v>338</v>
      </c>
      <c r="F109" s="48" t="s">
        <v>339</v>
      </c>
      <c r="G109" s="47"/>
    </row>
    <row r="110" spans="1:7" s="50" customFormat="1" ht="21" customHeight="1">
      <c r="A110" s="51" t="s">
        <v>278</v>
      </c>
      <c r="B110" s="52" t="s">
        <v>279</v>
      </c>
      <c r="C110" s="51"/>
      <c r="D110" s="49"/>
      <c r="E110" s="51"/>
      <c r="F110" s="52"/>
      <c r="G110" s="51"/>
    </row>
    <row r="111" spans="1:7" s="50" customFormat="1" ht="21" customHeight="1">
      <c r="A111" s="47" t="s">
        <v>280</v>
      </c>
      <c r="B111" s="48" t="s">
        <v>281</v>
      </c>
      <c r="C111" s="47"/>
      <c r="D111" s="49"/>
      <c r="E111" s="47"/>
      <c r="F111" s="48"/>
      <c r="G111" s="47"/>
    </row>
    <row r="112" spans="1:7" s="50" customFormat="1" ht="21" customHeight="1">
      <c r="A112" s="51" t="s">
        <v>282</v>
      </c>
      <c r="B112" s="52" t="s">
        <v>283</v>
      </c>
      <c r="C112" s="51"/>
      <c r="D112" s="49"/>
      <c r="E112" s="51"/>
      <c r="F112" s="52"/>
      <c r="G112" s="51"/>
    </row>
    <row r="113" spans="1:7" s="50" customFormat="1" ht="21" customHeight="1">
      <c r="A113" s="47" t="s">
        <v>284</v>
      </c>
      <c r="B113" s="48" t="s">
        <v>285</v>
      </c>
      <c r="C113" s="47"/>
      <c r="D113" s="49"/>
      <c r="E113" s="47"/>
      <c r="F113" s="48"/>
      <c r="G113" s="47"/>
    </row>
    <row r="114" spans="1:7" s="50" customFormat="1" ht="21" customHeight="1">
      <c r="A114" s="51" t="s">
        <v>286</v>
      </c>
      <c r="B114" s="52" t="s">
        <v>287</v>
      </c>
      <c r="C114" s="51"/>
      <c r="D114" s="49"/>
      <c r="E114" s="51"/>
      <c r="F114" s="52"/>
      <c r="G114" s="51"/>
    </row>
    <row r="115" spans="1:7" s="50" customFormat="1" ht="21" customHeight="1">
      <c r="A115" s="47" t="s">
        <v>288</v>
      </c>
      <c r="B115" s="48" t="s">
        <v>289</v>
      </c>
      <c r="C115" s="47"/>
      <c r="D115" s="49"/>
      <c r="E115" s="47"/>
      <c r="F115" s="48"/>
      <c r="G115" s="47"/>
    </row>
    <row r="116" spans="1:7" s="50" customFormat="1" ht="21" customHeight="1">
      <c r="A116" s="51" t="s">
        <v>290</v>
      </c>
      <c r="B116" s="52" t="s">
        <v>291</v>
      </c>
      <c r="C116" s="51"/>
      <c r="D116" s="49"/>
      <c r="E116" s="51"/>
      <c r="F116" s="52"/>
      <c r="G116" s="51"/>
    </row>
    <row r="117" spans="1:7" s="50" customFormat="1" ht="21" customHeight="1">
      <c r="A117" s="47" t="s">
        <v>1741</v>
      </c>
      <c r="B117" s="48" t="s">
        <v>1742</v>
      </c>
      <c r="C117" s="47"/>
      <c r="D117" s="49"/>
      <c r="E117" s="47"/>
      <c r="F117" s="48"/>
      <c r="G117" s="47"/>
    </row>
    <row r="193" spans="2:4">
      <c r="B193"/>
      <c r="D193"/>
    </row>
    <row r="194" spans="2:4">
      <c r="B194"/>
      <c r="D194"/>
    </row>
    <row r="195" spans="2:4">
      <c r="B195"/>
      <c r="D195"/>
    </row>
    <row r="196" spans="2:4">
      <c r="B196"/>
      <c r="D196"/>
    </row>
    <row r="197" spans="2:4">
      <c r="B197"/>
      <c r="D197"/>
    </row>
    <row r="198" spans="2:4">
      <c r="B198"/>
      <c r="D198"/>
    </row>
    <row r="199" spans="2:4">
      <c r="B199"/>
      <c r="D199"/>
    </row>
    <row r="200" spans="2:4">
      <c r="B200"/>
      <c r="D200"/>
    </row>
    <row r="201" spans="2:4">
      <c r="B201"/>
      <c r="D201"/>
    </row>
    <row r="202" spans="2:4">
      <c r="B202"/>
      <c r="D202"/>
    </row>
    <row r="203" spans="2:4">
      <c r="B203"/>
      <c r="D203"/>
    </row>
    <row r="204" spans="2:4">
      <c r="B204"/>
      <c r="D204"/>
    </row>
    <row r="205" spans="2:4">
      <c r="B205"/>
      <c r="D205"/>
    </row>
    <row r="206" spans="2:4">
      <c r="B206"/>
      <c r="D206"/>
    </row>
    <row r="207" spans="2:4">
      <c r="B207"/>
      <c r="D207"/>
    </row>
    <row r="208" spans="2:4">
      <c r="B208"/>
      <c r="D208"/>
    </row>
    <row r="209" spans="2:4">
      <c r="B209"/>
      <c r="D209"/>
    </row>
    <row r="210" spans="2:4">
      <c r="B210"/>
      <c r="D210"/>
    </row>
    <row r="211" spans="2:4">
      <c r="B211"/>
      <c r="D211"/>
    </row>
    <row r="212" spans="2:4">
      <c r="B212"/>
      <c r="D212"/>
    </row>
    <row r="213" spans="2:4">
      <c r="B213"/>
      <c r="D213"/>
    </row>
    <row r="214" spans="2:4">
      <c r="B214"/>
      <c r="D214"/>
    </row>
    <row r="215" spans="2:4">
      <c r="B215"/>
      <c r="D215"/>
    </row>
    <row r="216" spans="2:4">
      <c r="B216"/>
      <c r="D216"/>
    </row>
    <row r="217" spans="2:4">
      <c r="B217"/>
      <c r="D217"/>
    </row>
    <row r="218" spans="2:4">
      <c r="B218"/>
      <c r="D218"/>
    </row>
    <row r="219" spans="2:4">
      <c r="B219"/>
      <c r="D219"/>
    </row>
    <row r="220" spans="2:4">
      <c r="B220"/>
      <c r="D220"/>
    </row>
    <row r="221" spans="2:4">
      <c r="B221"/>
      <c r="D221"/>
    </row>
    <row r="222" spans="2:4">
      <c r="B222"/>
      <c r="D222"/>
    </row>
    <row r="223" spans="2:4">
      <c r="B223"/>
      <c r="D223"/>
    </row>
    <row r="224" spans="2:4">
      <c r="B224"/>
      <c r="D224"/>
    </row>
    <row r="225" spans="2:4">
      <c r="B225"/>
      <c r="D225"/>
    </row>
    <row r="226" spans="2:4">
      <c r="B226"/>
      <c r="D226"/>
    </row>
    <row r="227" spans="2:4">
      <c r="B227"/>
      <c r="D227"/>
    </row>
    <row r="228" spans="2:4">
      <c r="B228"/>
      <c r="D228"/>
    </row>
    <row r="229" spans="2:4">
      <c r="B229"/>
      <c r="D229"/>
    </row>
    <row r="230" spans="2:4">
      <c r="B230"/>
      <c r="D230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  <row r="263" spans="2:4">
      <c r="B263"/>
      <c r="D263"/>
    </row>
    <row r="264" spans="2:4">
      <c r="B264"/>
      <c r="D264"/>
    </row>
    <row r="265" spans="2:4">
      <c r="B265"/>
      <c r="D265"/>
    </row>
    <row r="266" spans="2:4">
      <c r="B266"/>
      <c r="D266"/>
    </row>
    <row r="267" spans="2:4">
      <c r="B267"/>
      <c r="D267"/>
    </row>
    <row r="268" spans="2:4">
      <c r="B268"/>
      <c r="D268"/>
    </row>
    <row r="269" spans="2:4">
      <c r="B269"/>
      <c r="D269"/>
    </row>
    <row r="270" spans="2:4">
      <c r="B270"/>
      <c r="D270"/>
    </row>
    <row r="271" spans="2:4">
      <c r="B271"/>
      <c r="D271"/>
    </row>
    <row r="272" spans="2:4">
      <c r="B272"/>
      <c r="D272"/>
    </row>
    <row r="273" spans="2:4">
      <c r="B273"/>
      <c r="D273"/>
    </row>
    <row r="274" spans="2:4">
      <c r="B274"/>
      <c r="D274"/>
    </row>
    <row r="275" spans="2:4">
      <c r="B275"/>
      <c r="D275"/>
    </row>
    <row r="276" spans="2:4">
      <c r="B276"/>
      <c r="D276"/>
    </row>
    <row r="277" spans="2:4">
      <c r="B277"/>
      <c r="D277"/>
    </row>
    <row r="278" spans="2:4">
      <c r="B278"/>
      <c r="D278"/>
    </row>
    <row r="279" spans="2:4">
      <c r="B279"/>
      <c r="D279"/>
    </row>
    <row r="280" spans="2:4">
      <c r="B280"/>
      <c r="D280"/>
    </row>
    <row r="281" spans="2:4">
      <c r="B281"/>
      <c r="D281"/>
    </row>
    <row r="282" spans="2:4">
      <c r="B282"/>
      <c r="D282"/>
    </row>
    <row r="283" spans="2:4">
      <c r="B283"/>
      <c r="D283"/>
    </row>
    <row r="284" spans="2:4">
      <c r="B284"/>
      <c r="D284"/>
    </row>
    <row r="285" spans="2:4">
      <c r="B285"/>
      <c r="D285"/>
    </row>
    <row r="286" spans="2:4">
      <c r="B286"/>
      <c r="D286"/>
    </row>
    <row r="287" spans="2:4">
      <c r="B287"/>
      <c r="D287"/>
    </row>
    <row r="288" spans="2:4">
      <c r="B288"/>
      <c r="D288"/>
    </row>
    <row r="289" spans="2:4">
      <c r="B289"/>
      <c r="D289"/>
    </row>
    <row r="290" spans="2:4">
      <c r="B290"/>
      <c r="D290"/>
    </row>
    <row r="291" spans="2:4">
      <c r="B291"/>
      <c r="D291"/>
    </row>
    <row r="292" spans="2:4">
      <c r="B292"/>
      <c r="D292"/>
    </row>
    <row r="293" spans="2:4">
      <c r="B293"/>
      <c r="D293"/>
    </row>
    <row r="294" spans="2:4">
      <c r="B294"/>
      <c r="D294"/>
    </row>
    <row r="295" spans="2:4">
      <c r="B295"/>
      <c r="D295"/>
    </row>
    <row r="296" spans="2:4">
      <c r="B296"/>
      <c r="D296"/>
    </row>
    <row r="297" spans="2:4">
      <c r="B297"/>
      <c r="D297"/>
    </row>
    <row r="298" spans="2:4">
      <c r="B298"/>
      <c r="D298"/>
    </row>
    <row r="299" spans="2:4">
      <c r="B299"/>
      <c r="D299"/>
    </row>
    <row r="300" spans="2:4">
      <c r="B300"/>
      <c r="D300"/>
    </row>
    <row r="301" spans="2:4">
      <c r="B301"/>
      <c r="D301"/>
    </row>
    <row r="302" spans="2:4">
      <c r="B302"/>
      <c r="D302"/>
    </row>
    <row r="303" spans="2:4">
      <c r="B303"/>
      <c r="D303"/>
    </row>
  </sheetData>
  <mergeCells count="2">
    <mergeCell ref="A11:G11"/>
    <mergeCell ref="A12:G12"/>
  </mergeCells>
  <phoneticPr fontId="17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8"/>
  <sheetViews>
    <sheetView zoomScale="80" zoomScaleNormal="80" zoomScalePageLayoutView="80" workbookViewId="0">
      <pane xSplit="4" ySplit="23" topLeftCell="AB24" activePane="bottomRight" state="frozen"/>
      <selection pane="topRight" activeCell="E1" sqref="E1"/>
      <selection pane="bottomLeft" activeCell="A24" sqref="A24"/>
      <selection pane="bottomRight" activeCell="AR17" sqref="AR17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5" width="11" style="2"/>
    <col min="6" max="13" width="11" style="61"/>
    <col min="14" max="34" width="11" style="2"/>
    <col min="35" max="35" width="12.33203125" style="5" customWidth="1"/>
    <col min="36" max="36" width="13.6640625" style="2" customWidth="1"/>
    <col min="37" max="37" width="12.5" style="5" customWidth="1"/>
  </cols>
  <sheetData>
    <row r="1" spans="1:41" ht="23">
      <c r="A1" s="1" t="s">
        <v>340</v>
      </c>
      <c r="E1"/>
      <c r="F1" s="42"/>
      <c r="G1" s="42"/>
      <c r="H1" s="42"/>
      <c r="I1" s="42"/>
      <c r="J1" s="42"/>
      <c r="K1" s="42"/>
      <c r="L1" s="42"/>
      <c r="M1" s="42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41">
      <c r="A2" s="3" t="s">
        <v>341</v>
      </c>
      <c r="E2"/>
      <c r="F2" s="42"/>
      <c r="G2" s="42"/>
      <c r="H2" s="42"/>
      <c r="I2" s="42"/>
      <c r="J2" s="42"/>
      <c r="K2" s="42"/>
      <c r="L2" s="42"/>
      <c r="M2" s="4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N2" s="72" t="s">
        <v>2131</v>
      </c>
      <c r="AO2" s="72" t="s">
        <v>2132</v>
      </c>
    </row>
    <row r="3" spans="1:41">
      <c r="A3" s="3"/>
      <c r="C3" s="4" t="s">
        <v>0</v>
      </c>
      <c r="D3" s="5">
        <v>62</v>
      </c>
      <c r="E3"/>
      <c r="F3" s="42"/>
      <c r="G3" s="42"/>
      <c r="H3" s="42"/>
      <c r="I3" s="42"/>
      <c r="J3" s="42"/>
      <c r="K3" s="42"/>
      <c r="L3" s="42"/>
      <c r="M3" s="42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N3" s="73" t="s">
        <v>2117</v>
      </c>
      <c r="AO3" s="73">
        <v>4</v>
      </c>
    </row>
    <row r="4" spans="1:41">
      <c r="C4" s="4" t="s">
        <v>1</v>
      </c>
      <c r="D4" s="6">
        <f>AJ19</f>
        <v>24</v>
      </c>
      <c r="E4"/>
      <c r="F4" s="42"/>
      <c r="G4" s="42"/>
      <c r="H4" s="42"/>
      <c r="I4" s="42"/>
      <c r="J4" s="42"/>
      <c r="K4" s="42"/>
      <c r="L4" s="42"/>
      <c r="M4" s="42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N4" s="73" t="s">
        <v>2120</v>
      </c>
      <c r="AO4" s="73">
        <v>3.6669999999999998</v>
      </c>
    </row>
    <row r="5" spans="1:41">
      <c r="B5" s="4"/>
      <c r="C5" s="4" t="s">
        <v>2</v>
      </c>
      <c r="D5" s="7">
        <f>AI21</f>
        <v>25</v>
      </c>
      <c r="E5"/>
      <c r="F5" s="42"/>
      <c r="G5" s="42"/>
      <c r="H5" s="42"/>
      <c r="I5" s="42"/>
      <c r="J5" s="42"/>
      <c r="K5" s="42"/>
      <c r="L5" s="42"/>
      <c r="M5" s="42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N5" s="73" t="s">
        <v>2114</v>
      </c>
      <c r="AO5" s="73">
        <v>3.3330000000000002</v>
      </c>
    </row>
    <row r="6" spans="1:41">
      <c r="B6" s="4"/>
      <c r="C6" s="4" t="s">
        <v>3</v>
      </c>
      <c r="D6" s="5">
        <v>13</v>
      </c>
      <c r="E6"/>
      <c r="F6" s="42"/>
      <c r="G6" s="42"/>
      <c r="H6" s="42"/>
      <c r="I6" s="42"/>
      <c r="J6" s="42"/>
      <c r="K6" s="42"/>
      <c r="L6" s="42"/>
      <c r="M6" s="4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N6" s="73" t="s">
        <v>2115</v>
      </c>
      <c r="AO6" s="73">
        <v>3</v>
      </c>
    </row>
    <row r="7" spans="1:41">
      <c r="B7" s="4"/>
      <c r="C7" s="4" t="s">
        <v>4</v>
      </c>
      <c r="D7" s="8">
        <f>AK19</f>
        <v>102</v>
      </c>
      <c r="E7"/>
      <c r="F7" s="42"/>
      <c r="G7" s="42"/>
      <c r="H7" s="42"/>
      <c r="I7" s="42"/>
      <c r="J7" s="42"/>
      <c r="K7" s="42"/>
      <c r="L7" s="42"/>
      <c r="M7" s="4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N7" s="73" t="s">
        <v>2116</v>
      </c>
      <c r="AO7" s="73">
        <v>2.6669999999999998</v>
      </c>
    </row>
    <row r="8" spans="1:41">
      <c r="B8" s="4"/>
      <c r="C8" s="4"/>
      <c r="D8" s="9"/>
      <c r="E8"/>
      <c r="F8" s="42"/>
      <c r="G8" s="42"/>
      <c r="H8" s="42"/>
      <c r="I8" s="42"/>
      <c r="J8" s="42"/>
      <c r="K8" s="42"/>
      <c r="L8" s="42"/>
      <c r="M8" s="42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N8" s="73" t="s">
        <v>2123</v>
      </c>
      <c r="AO8" s="73">
        <v>2.3330000000000002</v>
      </c>
    </row>
    <row r="9" spans="1:41" ht="20">
      <c r="A9" s="4" t="s">
        <v>5</v>
      </c>
      <c r="B9" s="56" t="s">
        <v>733</v>
      </c>
      <c r="C9" s="2"/>
      <c r="E9"/>
      <c r="F9" s="42"/>
      <c r="G9" s="42"/>
      <c r="H9" s="42"/>
      <c r="I9" s="42"/>
      <c r="J9" s="42"/>
      <c r="K9" s="42"/>
      <c r="L9" s="42"/>
      <c r="M9" s="42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N9" s="73" t="s">
        <v>2119</v>
      </c>
      <c r="AO9" s="73">
        <v>2</v>
      </c>
    </row>
    <row r="10" spans="1:41" ht="18">
      <c r="A10" s="4"/>
      <c r="B10" s="10"/>
      <c r="C10" s="2"/>
      <c r="E10"/>
      <c r="F10" s="42"/>
      <c r="G10" s="42"/>
      <c r="H10" s="42"/>
      <c r="I10" s="42"/>
      <c r="J10" s="42"/>
      <c r="K10" s="42"/>
      <c r="L10" s="42"/>
      <c r="M10" s="42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N10" s="73" t="s">
        <v>2127</v>
      </c>
      <c r="AO10" s="73">
        <v>1.667</v>
      </c>
    </row>
    <row r="11" spans="1:41" ht="18">
      <c r="A11" s="4" t="s">
        <v>6</v>
      </c>
      <c r="B11" s="11" t="s">
        <v>1756</v>
      </c>
      <c r="C11" s="2"/>
      <c r="E11"/>
      <c r="F11" s="42"/>
      <c r="G11" s="42"/>
      <c r="H11" s="42"/>
      <c r="I11" s="42"/>
      <c r="J11" s="42"/>
      <c r="K11" s="42"/>
      <c r="L11" s="42"/>
      <c r="M11" s="42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N11" s="73" t="s">
        <v>2125</v>
      </c>
      <c r="AO11" s="73">
        <v>1.333</v>
      </c>
    </row>
    <row r="12" spans="1:41" ht="18">
      <c r="A12" s="4"/>
      <c r="B12" s="11" t="s">
        <v>1755</v>
      </c>
      <c r="C12" s="2"/>
      <c r="E12"/>
      <c r="F12" s="42"/>
      <c r="G12" s="42"/>
      <c r="H12" s="42"/>
      <c r="I12" s="42"/>
      <c r="J12" s="42"/>
      <c r="K12" s="42"/>
      <c r="L12" s="42"/>
      <c r="M12" s="4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N12" s="73" t="s">
        <v>2118</v>
      </c>
      <c r="AO12" s="73">
        <v>1</v>
      </c>
    </row>
    <row r="13" spans="1:41">
      <c r="B13" s="4"/>
      <c r="C13" s="4"/>
      <c r="D13" s="5"/>
      <c r="E13"/>
      <c r="F13" s="42"/>
      <c r="G13" s="42"/>
      <c r="H13" s="42"/>
      <c r="I13" s="42"/>
      <c r="J13" s="42"/>
      <c r="K13" s="42"/>
      <c r="L13" s="42"/>
      <c r="M13" s="42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N13" s="73" t="s">
        <v>2126</v>
      </c>
      <c r="AO13" s="73">
        <v>0.66700000000000004</v>
      </c>
    </row>
    <row r="14" spans="1:41">
      <c r="B14" s="4"/>
      <c r="C14" s="4"/>
      <c r="D14" s="5"/>
      <c r="E14"/>
      <c r="F14" s="42"/>
      <c r="G14" s="42"/>
      <c r="H14" s="42"/>
      <c r="I14" s="42"/>
      <c r="J14" s="42"/>
      <c r="K14" s="42"/>
      <c r="L14" s="42"/>
      <c r="M14" s="42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N14" s="73" t="s">
        <v>2124</v>
      </c>
      <c r="AO14" s="73">
        <v>0</v>
      </c>
    </row>
    <row r="15" spans="1:41">
      <c r="B15" s="4"/>
      <c r="C15" s="4"/>
      <c r="D15" s="5"/>
      <c r="E15"/>
      <c r="F15" s="42"/>
      <c r="G15" s="42"/>
      <c r="H15" s="42"/>
      <c r="I15" s="42"/>
      <c r="J15" s="42"/>
      <c r="K15" s="42"/>
      <c r="L15" s="42"/>
      <c r="M15" s="42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N15" s="73" t="s">
        <v>2113</v>
      </c>
      <c r="AO15" s="73" t="s">
        <v>2133</v>
      </c>
    </row>
    <row r="16" spans="1:41">
      <c r="B16" s="4"/>
      <c r="C16" s="4"/>
      <c r="D16" s="5"/>
      <c r="E16"/>
      <c r="F16" s="42"/>
      <c r="G16" s="42"/>
      <c r="H16" s="42"/>
      <c r="I16" s="42"/>
      <c r="J16" s="42"/>
      <c r="K16" s="42"/>
      <c r="L16" s="42"/>
      <c r="M16" s="42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N16" s="73" t="s">
        <v>2121</v>
      </c>
      <c r="AO16" s="73" t="s">
        <v>2134</v>
      </c>
    </row>
    <row r="17" spans="1:46">
      <c r="B17" s="4"/>
      <c r="C17" s="4"/>
      <c r="D17" s="5"/>
      <c r="AN17" s="73" t="s">
        <v>2135</v>
      </c>
      <c r="AO17" s="73" t="s">
        <v>2136</v>
      </c>
    </row>
    <row r="18" spans="1:46" ht="49" customHeight="1">
      <c r="B18" s="129" t="s">
        <v>7</v>
      </c>
      <c r="C18" s="130"/>
      <c r="D18" s="131"/>
      <c r="E18" s="12" t="s">
        <v>2008</v>
      </c>
      <c r="F18" s="62" t="s">
        <v>2009</v>
      </c>
      <c r="G18" s="62" t="s">
        <v>2010</v>
      </c>
      <c r="H18" s="62" t="s">
        <v>2011</v>
      </c>
      <c r="I18" s="62" t="s">
        <v>2012</v>
      </c>
      <c r="J18" s="62" t="s">
        <v>2013</v>
      </c>
      <c r="K18" s="62" t="s">
        <v>2014</v>
      </c>
      <c r="L18" s="62" t="s">
        <v>2015</v>
      </c>
      <c r="M18" s="62" t="s">
        <v>2016</v>
      </c>
      <c r="N18" s="12" t="s">
        <v>2017</v>
      </c>
      <c r="O18" s="12" t="s">
        <v>2018</v>
      </c>
      <c r="P18" s="12" t="s">
        <v>2019</v>
      </c>
      <c r="Q18" s="12" t="s">
        <v>2020</v>
      </c>
      <c r="R18" s="12" t="s">
        <v>2021</v>
      </c>
      <c r="S18" s="12" t="s">
        <v>2022</v>
      </c>
      <c r="T18" s="12" t="s">
        <v>2023</v>
      </c>
      <c r="U18" s="12" t="s">
        <v>2024</v>
      </c>
      <c r="V18" s="12" t="s">
        <v>2025</v>
      </c>
      <c r="W18" s="12" t="s">
        <v>2026</v>
      </c>
      <c r="X18" s="12" t="s">
        <v>2027</v>
      </c>
      <c r="Y18" s="12" t="s">
        <v>2028</v>
      </c>
      <c r="Z18" s="12" t="s">
        <v>2029</v>
      </c>
      <c r="AA18" s="12" t="s">
        <v>2030</v>
      </c>
      <c r="AB18" s="12" t="s">
        <v>2031</v>
      </c>
      <c r="AC18" s="12" t="s">
        <v>2032</v>
      </c>
      <c r="AD18" s="12" t="s">
        <v>2033</v>
      </c>
      <c r="AE18" s="12" t="s">
        <v>2034</v>
      </c>
      <c r="AF18" s="12" t="s">
        <v>2035</v>
      </c>
      <c r="AG18" s="12" t="s">
        <v>2036</v>
      </c>
      <c r="AH18" s="12" t="s">
        <v>2037</v>
      </c>
      <c r="AI18" s="13" t="s">
        <v>8</v>
      </c>
      <c r="AJ18" s="14" t="s">
        <v>9</v>
      </c>
      <c r="AK18" s="13" t="s">
        <v>10</v>
      </c>
      <c r="AN18" s="73" t="s">
        <v>2122</v>
      </c>
      <c r="AO18" s="73" t="s">
        <v>2137</v>
      </c>
    </row>
    <row r="19" spans="1:46">
      <c r="B19" s="132" t="s">
        <v>11</v>
      </c>
      <c r="C19" s="133"/>
      <c r="D19" s="134"/>
      <c r="E19" s="15">
        <f t="shared" ref="E19:AK19" si="0">SUM(E24:E85)</f>
        <v>0</v>
      </c>
      <c r="F19" s="15">
        <f t="shared" si="0"/>
        <v>6</v>
      </c>
      <c r="G19" s="15">
        <f t="shared" si="0"/>
        <v>9</v>
      </c>
      <c r="H19" s="15">
        <f t="shared" si="0"/>
        <v>6</v>
      </c>
      <c r="I19" s="15">
        <f t="shared" si="0"/>
        <v>6</v>
      </c>
      <c r="J19" s="15">
        <f t="shared" si="0"/>
        <v>2</v>
      </c>
      <c r="K19" s="15">
        <f t="shared" si="0"/>
        <v>6</v>
      </c>
      <c r="L19" s="15">
        <f t="shared" si="0"/>
        <v>4</v>
      </c>
      <c r="M19" s="15">
        <f t="shared" si="0"/>
        <v>8</v>
      </c>
      <c r="N19" s="15">
        <f t="shared" si="0"/>
        <v>5</v>
      </c>
      <c r="O19" s="15">
        <f t="shared" si="0"/>
        <v>0</v>
      </c>
      <c r="P19" s="15">
        <f t="shared" si="0"/>
        <v>0</v>
      </c>
      <c r="Q19" s="15">
        <f t="shared" si="0"/>
        <v>5</v>
      </c>
      <c r="R19" s="15">
        <f t="shared" si="0"/>
        <v>1</v>
      </c>
      <c r="S19" s="15">
        <f t="shared" si="0"/>
        <v>3</v>
      </c>
      <c r="T19" s="15">
        <f t="shared" si="0"/>
        <v>2</v>
      </c>
      <c r="U19" s="15">
        <f t="shared" si="0"/>
        <v>5</v>
      </c>
      <c r="V19" s="15">
        <f t="shared" si="0"/>
        <v>3</v>
      </c>
      <c r="W19" s="15">
        <f t="shared" si="0"/>
        <v>3</v>
      </c>
      <c r="X19" s="15">
        <f t="shared" si="0"/>
        <v>2</v>
      </c>
      <c r="Y19" s="15">
        <f t="shared" si="0"/>
        <v>4</v>
      </c>
      <c r="Z19" s="15">
        <f t="shared" si="0"/>
        <v>2</v>
      </c>
      <c r="AA19" s="15">
        <f t="shared" si="0"/>
        <v>4</v>
      </c>
      <c r="AB19" s="15">
        <f t="shared" si="0"/>
        <v>1</v>
      </c>
      <c r="AC19" s="15">
        <f t="shared" si="0"/>
        <v>5</v>
      </c>
      <c r="AD19" s="15">
        <f t="shared" si="0"/>
        <v>3</v>
      </c>
      <c r="AE19" s="15">
        <f t="shared" si="0"/>
        <v>4</v>
      </c>
      <c r="AF19" s="15">
        <f t="shared" si="0"/>
        <v>3</v>
      </c>
      <c r="AG19" s="15">
        <f t="shared" si="0"/>
        <v>0</v>
      </c>
      <c r="AH19" s="15">
        <f t="shared" si="0"/>
        <v>0</v>
      </c>
      <c r="AI19" s="16">
        <f t="shared" si="0"/>
        <v>102</v>
      </c>
      <c r="AJ19" s="17">
        <f t="shared" si="0"/>
        <v>24</v>
      </c>
      <c r="AK19" s="18">
        <f t="shared" si="0"/>
        <v>102</v>
      </c>
    </row>
    <row r="20" spans="1:46">
      <c r="A20" s="3"/>
      <c r="B20" s="135" t="s">
        <v>12</v>
      </c>
      <c r="C20" s="136"/>
      <c r="D20" s="137"/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20"/>
      <c r="AJ20" s="21"/>
      <c r="AK20" s="22"/>
    </row>
    <row r="21" spans="1:46">
      <c r="B21" s="138" t="s">
        <v>13</v>
      </c>
      <c r="C21" s="139"/>
      <c r="D21" s="140"/>
      <c r="E21" s="23">
        <f t="shared" ref="E21:AH21" si="1">IF(E19=0,0,1)</f>
        <v>0</v>
      </c>
      <c r="F21" s="23">
        <f t="shared" si="1"/>
        <v>1</v>
      </c>
      <c r="G21" s="23">
        <f t="shared" si="1"/>
        <v>1</v>
      </c>
      <c r="H21" s="23">
        <f t="shared" si="1"/>
        <v>1</v>
      </c>
      <c r="I21" s="23">
        <f t="shared" si="1"/>
        <v>1</v>
      </c>
      <c r="J21" s="23">
        <f t="shared" si="1"/>
        <v>1</v>
      </c>
      <c r="K21" s="23">
        <f t="shared" si="1"/>
        <v>1</v>
      </c>
      <c r="L21" s="23">
        <f t="shared" si="1"/>
        <v>1</v>
      </c>
      <c r="M21" s="23">
        <f t="shared" si="1"/>
        <v>1</v>
      </c>
      <c r="N21" s="23">
        <f t="shared" si="1"/>
        <v>1</v>
      </c>
      <c r="O21" s="23">
        <f t="shared" si="1"/>
        <v>0</v>
      </c>
      <c r="P21" s="23">
        <f t="shared" si="1"/>
        <v>0</v>
      </c>
      <c r="Q21" s="23">
        <f t="shared" si="1"/>
        <v>1</v>
      </c>
      <c r="R21" s="23">
        <f t="shared" si="1"/>
        <v>1</v>
      </c>
      <c r="S21" s="23">
        <f t="shared" si="1"/>
        <v>1</v>
      </c>
      <c r="T21" s="23">
        <f t="shared" si="1"/>
        <v>1</v>
      </c>
      <c r="U21" s="23">
        <f t="shared" si="1"/>
        <v>1</v>
      </c>
      <c r="V21" s="23">
        <f t="shared" si="1"/>
        <v>1</v>
      </c>
      <c r="W21" s="23">
        <f t="shared" si="1"/>
        <v>1</v>
      </c>
      <c r="X21" s="23">
        <f t="shared" si="1"/>
        <v>1</v>
      </c>
      <c r="Y21" s="23">
        <f t="shared" si="1"/>
        <v>1</v>
      </c>
      <c r="Z21" s="23">
        <f t="shared" si="1"/>
        <v>1</v>
      </c>
      <c r="AA21" s="23">
        <f t="shared" si="1"/>
        <v>1</v>
      </c>
      <c r="AB21" s="23">
        <f t="shared" si="1"/>
        <v>1</v>
      </c>
      <c r="AC21" s="23">
        <f t="shared" si="1"/>
        <v>1</v>
      </c>
      <c r="AD21" s="23">
        <f t="shared" si="1"/>
        <v>1</v>
      </c>
      <c r="AE21" s="23">
        <f t="shared" si="1"/>
        <v>1</v>
      </c>
      <c r="AF21" s="23">
        <f t="shared" si="1"/>
        <v>1</v>
      </c>
      <c r="AG21" s="23">
        <f t="shared" si="1"/>
        <v>0</v>
      </c>
      <c r="AH21" s="23">
        <f t="shared" si="1"/>
        <v>0</v>
      </c>
      <c r="AI21" s="24">
        <f>SUM(E21:AH21)</f>
        <v>25</v>
      </c>
      <c r="AJ21" s="25"/>
      <c r="AK21" s="26"/>
    </row>
    <row r="22" spans="1:46" ht="67" customHeight="1">
      <c r="A22" s="27"/>
      <c r="B22" s="141" t="s">
        <v>14</v>
      </c>
      <c r="C22" s="142"/>
      <c r="D22" s="14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 t="s">
        <v>2089</v>
      </c>
      <c r="P22" s="28" t="s">
        <v>2089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0"/>
      <c r="AJ22" s="29"/>
      <c r="AK22" s="26"/>
    </row>
    <row r="23" spans="1:46">
      <c r="B23" s="30" t="s">
        <v>15</v>
      </c>
      <c r="C23" s="30" t="s">
        <v>16</v>
      </c>
      <c r="D23" s="31" t="s">
        <v>17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3"/>
      <c r="AJ23" s="33"/>
      <c r="AK23" s="34"/>
      <c r="AL23" s="3" t="s">
        <v>2128</v>
      </c>
      <c r="AO23" t="s">
        <v>2129</v>
      </c>
      <c r="AP23" t="s">
        <v>2130</v>
      </c>
      <c r="AS23" s="2" t="s">
        <v>2129</v>
      </c>
      <c r="AT23" s="2" t="s">
        <v>2130</v>
      </c>
    </row>
    <row r="24" spans="1:46">
      <c r="A24" s="3" t="s">
        <v>18</v>
      </c>
      <c r="B24" s="39" t="s">
        <v>1757</v>
      </c>
      <c r="C24" s="39" t="s">
        <v>1758</v>
      </c>
      <c r="D24" s="39">
        <v>38655</v>
      </c>
      <c r="E24" s="35">
        <v>0</v>
      </c>
      <c r="F24" s="63">
        <v>0</v>
      </c>
      <c r="G24" s="63">
        <v>1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35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1</v>
      </c>
      <c r="AF24" s="35">
        <v>0</v>
      </c>
      <c r="AG24" s="35">
        <v>0</v>
      </c>
      <c r="AH24" s="35">
        <v>0</v>
      </c>
      <c r="AI24" s="36">
        <f>SUM(E24:AH24)</f>
        <v>2</v>
      </c>
      <c r="AJ24" s="37">
        <f>IF(AI24=0,0,1)</f>
        <v>1</v>
      </c>
      <c r="AK24" s="38">
        <f>SUMPRODUCT($E$20:$AH$20,E24:AH24)</f>
        <v>2</v>
      </c>
      <c r="AL24" s="71" t="s">
        <v>2116</v>
      </c>
      <c r="AO24">
        <f>AI24</f>
        <v>2</v>
      </c>
      <c r="AP24">
        <f>VLOOKUP(AL24,$AN$3:$AO$18,2,FALSE)</f>
        <v>2.6669999999999998</v>
      </c>
      <c r="AS24" s="2">
        <v>0</v>
      </c>
      <c r="AT24" s="2">
        <v>0</v>
      </c>
    </row>
    <row r="25" spans="1:46">
      <c r="A25" t="s">
        <v>19</v>
      </c>
      <c r="B25" s="39" t="s">
        <v>342</v>
      </c>
      <c r="C25" s="39" t="s">
        <v>343</v>
      </c>
      <c r="D25" s="39">
        <v>38655</v>
      </c>
      <c r="E25" s="35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0</v>
      </c>
      <c r="M25" s="63">
        <v>0</v>
      </c>
      <c r="N25" s="35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6">
        <f t="shared" ref="AI25:AI85" si="2">SUM(E25:AH25)</f>
        <v>0</v>
      </c>
      <c r="AJ25" s="37">
        <f t="shared" ref="AJ25:AJ85" si="3">IF(AI25=0,0,1)</f>
        <v>0</v>
      </c>
      <c r="AK25" s="38">
        <f t="shared" ref="AK25:AK85" si="4">SUMPRODUCT($E$20:$AH$20,E25:AH25)</f>
        <v>0</v>
      </c>
      <c r="AL25" s="71" t="s">
        <v>2120</v>
      </c>
      <c r="AO25">
        <f t="shared" ref="AO25:AO85" si="5">AI25</f>
        <v>0</v>
      </c>
      <c r="AP25">
        <f t="shared" ref="AP25:AP85" si="6">VLOOKUP(AL25,$AN$3:$AO$18,2,FALSE)</f>
        <v>3.6669999999999998</v>
      </c>
      <c r="AS25" s="2">
        <v>0</v>
      </c>
      <c r="AT25" s="2">
        <v>0</v>
      </c>
    </row>
    <row r="26" spans="1:46">
      <c r="A26" t="s">
        <v>20</v>
      </c>
      <c r="B26" s="39" t="s">
        <v>344</v>
      </c>
      <c r="C26" s="39" t="s">
        <v>345</v>
      </c>
      <c r="D26" s="39">
        <v>38655</v>
      </c>
      <c r="E26" s="35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35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6">
        <f t="shared" si="2"/>
        <v>0</v>
      </c>
      <c r="AJ26" s="37">
        <f t="shared" si="3"/>
        <v>0</v>
      </c>
      <c r="AK26" s="38">
        <f t="shared" si="4"/>
        <v>0</v>
      </c>
      <c r="AL26" s="71" t="s">
        <v>2120</v>
      </c>
      <c r="AO26">
        <f t="shared" si="5"/>
        <v>0</v>
      </c>
      <c r="AP26">
        <f t="shared" si="6"/>
        <v>3.6669999999999998</v>
      </c>
      <c r="AS26" s="2">
        <v>0</v>
      </c>
      <c r="AT26" s="2">
        <v>0</v>
      </c>
    </row>
    <row r="27" spans="1:46">
      <c r="B27" s="39" t="s">
        <v>346</v>
      </c>
      <c r="C27" s="39" t="s">
        <v>347</v>
      </c>
      <c r="D27" s="39">
        <v>38655</v>
      </c>
      <c r="E27" s="35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1</v>
      </c>
      <c r="N27" s="35">
        <v>0</v>
      </c>
      <c r="O27" s="35">
        <v>0</v>
      </c>
      <c r="P27" s="35">
        <v>0</v>
      </c>
      <c r="Q27" s="35">
        <v>1</v>
      </c>
      <c r="R27" s="35">
        <v>0</v>
      </c>
      <c r="S27" s="35">
        <v>0</v>
      </c>
      <c r="T27" s="35">
        <v>0</v>
      </c>
      <c r="U27" s="35">
        <v>1</v>
      </c>
      <c r="V27" s="35">
        <v>0</v>
      </c>
      <c r="W27" s="35">
        <v>0</v>
      </c>
      <c r="X27" s="35">
        <v>0</v>
      </c>
      <c r="Y27" s="35">
        <v>1</v>
      </c>
      <c r="Z27" s="35">
        <v>0</v>
      </c>
      <c r="AA27" s="35">
        <v>0</v>
      </c>
      <c r="AB27" s="35">
        <v>0</v>
      </c>
      <c r="AC27" s="35">
        <v>1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6">
        <f t="shared" si="2"/>
        <v>5</v>
      </c>
      <c r="AJ27" s="37">
        <f t="shared" si="3"/>
        <v>1</v>
      </c>
      <c r="AK27" s="38">
        <f t="shared" si="4"/>
        <v>5</v>
      </c>
      <c r="AL27" s="71" t="s">
        <v>2120</v>
      </c>
      <c r="AO27">
        <f t="shared" si="5"/>
        <v>5</v>
      </c>
      <c r="AP27">
        <f t="shared" si="6"/>
        <v>3.6669999999999998</v>
      </c>
      <c r="AS27" s="2">
        <v>0</v>
      </c>
      <c r="AT27" s="2">
        <v>1</v>
      </c>
    </row>
    <row r="28" spans="1:46">
      <c r="B28" s="39" t="s">
        <v>348</v>
      </c>
      <c r="C28" s="39" t="s">
        <v>349</v>
      </c>
      <c r="D28" s="39">
        <v>38655</v>
      </c>
      <c r="E28" s="35">
        <v>0</v>
      </c>
      <c r="F28" s="63">
        <v>1</v>
      </c>
      <c r="G28" s="63">
        <v>0</v>
      </c>
      <c r="H28" s="63">
        <v>1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35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6">
        <f t="shared" si="2"/>
        <v>2</v>
      </c>
      <c r="AJ28" s="37">
        <f t="shared" si="3"/>
        <v>1</v>
      </c>
      <c r="AK28" s="38">
        <f t="shared" si="4"/>
        <v>2</v>
      </c>
      <c r="AL28" s="71" t="s">
        <v>2116</v>
      </c>
      <c r="AO28">
        <f t="shared" si="5"/>
        <v>2</v>
      </c>
      <c r="AP28">
        <f t="shared" si="6"/>
        <v>2.6669999999999998</v>
      </c>
      <c r="AS28" s="2">
        <v>0</v>
      </c>
      <c r="AT28" s="2">
        <v>1.667</v>
      </c>
    </row>
    <row r="29" spans="1:46">
      <c r="B29" s="39" t="s">
        <v>350</v>
      </c>
      <c r="C29" s="39" t="s">
        <v>351</v>
      </c>
      <c r="D29" s="39">
        <v>38655</v>
      </c>
      <c r="E29" s="35">
        <v>0</v>
      </c>
      <c r="F29" s="63">
        <v>0</v>
      </c>
      <c r="G29" s="63">
        <v>1</v>
      </c>
      <c r="H29" s="63">
        <v>0</v>
      </c>
      <c r="I29" s="63">
        <v>1</v>
      </c>
      <c r="J29" s="63">
        <v>0</v>
      </c>
      <c r="K29" s="63">
        <v>1</v>
      </c>
      <c r="L29" s="63">
        <v>0</v>
      </c>
      <c r="M29" s="63">
        <v>1</v>
      </c>
      <c r="N29" s="35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1</v>
      </c>
      <c r="V29" s="35">
        <v>0</v>
      </c>
      <c r="W29" s="35">
        <v>1</v>
      </c>
      <c r="X29" s="35">
        <v>0</v>
      </c>
      <c r="Y29" s="35">
        <v>1</v>
      </c>
      <c r="Z29" s="35">
        <v>0</v>
      </c>
      <c r="AA29" s="35">
        <v>1</v>
      </c>
      <c r="AB29" s="35">
        <v>0</v>
      </c>
      <c r="AC29" s="35">
        <v>1</v>
      </c>
      <c r="AD29" s="35">
        <v>0</v>
      </c>
      <c r="AE29" s="35">
        <v>1</v>
      </c>
      <c r="AF29" s="35">
        <v>0</v>
      </c>
      <c r="AG29" s="35">
        <v>0</v>
      </c>
      <c r="AH29" s="35">
        <v>0</v>
      </c>
      <c r="AI29" s="36">
        <f t="shared" si="2"/>
        <v>10</v>
      </c>
      <c r="AJ29" s="37">
        <f t="shared" si="3"/>
        <v>1</v>
      </c>
      <c r="AK29" s="38">
        <f t="shared" si="4"/>
        <v>10</v>
      </c>
      <c r="AL29" s="71" t="s">
        <v>2120</v>
      </c>
      <c r="AO29">
        <f t="shared" si="5"/>
        <v>10</v>
      </c>
      <c r="AP29">
        <f t="shared" si="6"/>
        <v>3.6669999999999998</v>
      </c>
      <c r="AS29" s="2">
        <v>0</v>
      </c>
      <c r="AT29" s="2">
        <v>1.667</v>
      </c>
    </row>
    <row r="30" spans="1:46">
      <c r="B30" s="39" t="s">
        <v>352</v>
      </c>
      <c r="C30" s="39" t="s">
        <v>353</v>
      </c>
      <c r="D30" s="39">
        <v>38655</v>
      </c>
      <c r="E30" s="35">
        <v>0</v>
      </c>
      <c r="F30" s="63">
        <v>1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35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0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6">
        <f t="shared" si="2"/>
        <v>1</v>
      </c>
      <c r="AJ30" s="37">
        <f t="shared" si="3"/>
        <v>1</v>
      </c>
      <c r="AK30" s="38">
        <f t="shared" si="4"/>
        <v>1</v>
      </c>
      <c r="AL30" s="71" t="s">
        <v>2114</v>
      </c>
      <c r="AO30">
        <f t="shared" si="5"/>
        <v>1</v>
      </c>
      <c r="AP30">
        <f t="shared" si="6"/>
        <v>3.3330000000000002</v>
      </c>
      <c r="AS30" s="2">
        <v>0</v>
      </c>
      <c r="AT30" s="2">
        <v>1.667</v>
      </c>
    </row>
    <row r="31" spans="1:46">
      <c r="B31" s="39" t="s">
        <v>1759</v>
      </c>
      <c r="C31" s="39" t="s">
        <v>1760</v>
      </c>
      <c r="D31" s="39">
        <v>38655</v>
      </c>
      <c r="E31" s="35">
        <v>0</v>
      </c>
      <c r="F31" s="63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0</v>
      </c>
      <c r="U31" s="35">
        <v>1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6">
        <f t="shared" si="2"/>
        <v>1</v>
      </c>
      <c r="AJ31" s="37">
        <f t="shared" si="3"/>
        <v>1</v>
      </c>
      <c r="AK31" s="38">
        <f t="shared" si="4"/>
        <v>1</v>
      </c>
      <c r="AL31" s="71" t="s">
        <v>2115</v>
      </c>
      <c r="AO31">
        <f t="shared" si="5"/>
        <v>1</v>
      </c>
      <c r="AP31">
        <f t="shared" si="6"/>
        <v>3</v>
      </c>
      <c r="AS31" s="2">
        <v>0</v>
      </c>
      <c r="AT31" s="2">
        <v>2</v>
      </c>
    </row>
    <row r="32" spans="1:46">
      <c r="B32" s="39" t="s">
        <v>1761</v>
      </c>
      <c r="C32" s="39" t="s">
        <v>1762</v>
      </c>
      <c r="D32" s="39">
        <v>38655</v>
      </c>
      <c r="E32" s="35">
        <v>0</v>
      </c>
      <c r="F32" s="63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6">
        <f t="shared" si="2"/>
        <v>0</v>
      </c>
      <c r="AJ32" s="37">
        <f t="shared" si="3"/>
        <v>0</v>
      </c>
      <c r="AK32" s="38">
        <f t="shared" si="4"/>
        <v>0</v>
      </c>
      <c r="AL32" s="71" t="s">
        <v>2124</v>
      </c>
      <c r="AO32">
        <f t="shared" si="5"/>
        <v>0</v>
      </c>
      <c r="AP32">
        <f t="shared" si="6"/>
        <v>0</v>
      </c>
      <c r="AS32" s="2">
        <v>0</v>
      </c>
      <c r="AT32" s="2">
        <v>2</v>
      </c>
    </row>
    <row r="33" spans="2:46">
      <c r="B33" s="39" t="s">
        <v>354</v>
      </c>
      <c r="C33" s="39" t="s">
        <v>355</v>
      </c>
      <c r="D33" s="39">
        <v>38655</v>
      </c>
      <c r="E33" s="35">
        <v>0</v>
      </c>
      <c r="F33" s="63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35">
        <v>1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6">
        <f t="shared" ref="AI33:AI41" si="7">SUM(E33:AH33)</f>
        <v>1</v>
      </c>
      <c r="AJ33" s="37">
        <f t="shared" ref="AJ33:AJ41" si="8">IF(AI33=0,0,1)</f>
        <v>1</v>
      </c>
      <c r="AK33" s="38">
        <f t="shared" ref="AK33:AK41" si="9">SUMPRODUCT($E$20:$AH$20,E33:AH33)</f>
        <v>1</v>
      </c>
      <c r="AL33" s="71" t="s">
        <v>2120</v>
      </c>
      <c r="AO33">
        <f t="shared" si="5"/>
        <v>1</v>
      </c>
      <c r="AP33">
        <f t="shared" si="6"/>
        <v>3.6669999999999998</v>
      </c>
      <c r="AS33" s="2">
        <v>0</v>
      </c>
      <c r="AT33" s="2">
        <v>2</v>
      </c>
    </row>
    <row r="34" spans="2:46">
      <c r="B34" s="39" t="s">
        <v>1763</v>
      </c>
      <c r="C34" s="39" t="s">
        <v>1764</v>
      </c>
      <c r="D34" s="39">
        <v>38655</v>
      </c>
      <c r="E34" s="35">
        <v>0</v>
      </c>
      <c r="F34" s="63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0</v>
      </c>
      <c r="M34" s="63">
        <v>0</v>
      </c>
      <c r="N34" s="35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0</v>
      </c>
      <c r="W34" s="35">
        <v>0</v>
      </c>
      <c r="X34" s="35">
        <v>0</v>
      </c>
      <c r="Y34" s="35">
        <v>0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6">
        <f t="shared" si="7"/>
        <v>0</v>
      </c>
      <c r="AJ34" s="37">
        <f t="shared" si="8"/>
        <v>0</v>
      </c>
      <c r="AK34" s="38">
        <f t="shared" si="9"/>
        <v>0</v>
      </c>
      <c r="AL34" s="71" t="s">
        <v>2119</v>
      </c>
      <c r="AO34">
        <f t="shared" si="5"/>
        <v>0</v>
      </c>
      <c r="AP34">
        <f t="shared" si="6"/>
        <v>2</v>
      </c>
      <c r="AS34" s="2">
        <v>0</v>
      </c>
      <c r="AT34" s="2">
        <v>2</v>
      </c>
    </row>
    <row r="35" spans="2:46">
      <c r="B35" s="39" t="s">
        <v>356</v>
      </c>
      <c r="C35" s="39" t="s">
        <v>357</v>
      </c>
      <c r="D35" s="39">
        <v>38655</v>
      </c>
      <c r="E35" s="35">
        <v>0</v>
      </c>
      <c r="F35" s="63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0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6">
        <f t="shared" si="7"/>
        <v>0</v>
      </c>
      <c r="AJ35" s="37">
        <f t="shared" si="8"/>
        <v>0</v>
      </c>
      <c r="AK35" s="38">
        <f t="shared" si="9"/>
        <v>0</v>
      </c>
      <c r="AL35" s="71" t="s">
        <v>2116</v>
      </c>
      <c r="AO35">
        <f t="shared" si="5"/>
        <v>0</v>
      </c>
      <c r="AP35">
        <f t="shared" si="6"/>
        <v>2.6669999999999998</v>
      </c>
      <c r="AS35" s="2">
        <v>0</v>
      </c>
      <c r="AT35" s="2">
        <v>2</v>
      </c>
    </row>
    <row r="36" spans="2:46">
      <c r="B36" s="39" t="s">
        <v>1765</v>
      </c>
      <c r="C36" s="39" t="s">
        <v>1766</v>
      </c>
      <c r="D36" s="39">
        <v>38655</v>
      </c>
      <c r="E36" s="35">
        <v>0</v>
      </c>
      <c r="F36" s="63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35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0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6">
        <f t="shared" si="7"/>
        <v>0</v>
      </c>
      <c r="AJ36" s="37">
        <f t="shared" si="8"/>
        <v>0</v>
      </c>
      <c r="AK36" s="38">
        <f t="shared" si="9"/>
        <v>0</v>
      </c>
      <c r="AL36" s="71" t="s">
        <v>2115</v>
      </c>
      <c r="AO36">
        <f t="shared" si="5"/>
        <v>0</v>
      </c>
      <c r="AP36">
        <f t="shared" si="6"/>
        <v>3</v>
      </c>
      <c r="AS36" s="2">
        <v>0</v>
      </c>
      <c r="AT36" s="2">
        <v>2.3330000000000002</v>
      </c>
    </row>
    <row r="37" spans="2:46">
      <c r="B37" s="39" t="s">
        <v>358</v>
      </c>
      <c r="C37" s="39" t="s">
        <v>359</v>
      </c>
      <c r="D37" s="39">
        <v>38655</v>
      </c>
      <c r="E37" s="35">
        <v>0</v>
      </c>
      <c r="F37" s="63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3">
        <v>0</v>
      </c>
      <c r="N37" s="35">
        <v>0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0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0</v>
      </c>
      <c r="AG37" s="35">
        <v>0</v>
      </c>
      <c r="AH37" s="35">
        <v>0</v>
      </c>
      <c r="AI37" s="36">
        <f t="shared" si="7"/>
        <v>0</v>
      </c>
      <c r="AJ37" s="37">
        <f t="shared" si="8"/>
        <v>0</v>
      </c>
      <c r="AK37" s="38">
        <f t="shared" si="9"/>
        <v>0</v>
      </c>
      <c r="AL37" s="71" t="s">
        <v>2116</v>
      </c>
      <c r="AO37">
        <f t="shared" si="5"/>
        <v>0</v>
      </c>
      <c r="AP37">
        <f t="shared" si="6"/>
        <v>2.6669999999999998</v>
      </c>
      <c r="AS37" s="2">
        <v>0</v>
      </c>
      <c r="AT37" s="2">
        <v>2.3330000000000002</v>
      </c>
    </row>
    <row r="38" spans="2:46">
      <c r="B38" s="39" t="s">
        <v>360</v>
      </c>
      <c r="C38" s="39" t="s">
        <v>361</v>
      </c>
      <c r="D38" s="39">
        <v>38655</v>
      </c>
      <c r="E38" s="35">
        <v>0</v>
      </c>
      <c r="F38" s="63">
        <v>0</v>
      </c>
      <c r="G38" s="63">
        <v>0</v>
      </c>
      <c r="H38" s="63">
        <v>0</v>
      </c>
      <c r="I38" s="63">
        <v>0</v>
      </c>
      <c r="J38" s="63">
        <v>1</v>
      </c>
      <c r="K38" s="63">
        <v>1</v>
      </c>
      <c r="L38" s="63">
        <v>0</v>
      </c>
      <c r="M38" s="63">
        <v>0</v>
      </c>
      <c r="N38" s="35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6">
        <f t="shared" si="7"/>
        <v>2</v>
      </c>
      <c r="AJ38" s="37">
        <f t="shared" si="8"/>
        <v>1</v>
      </c>
      <c r="AK38" s="38">
        <f t="shared" si="9"/>
        <v>2</v>
      </c>
      <c r="AL38" s="71" t="s">
        <v>2117</v>
      </c>
      <c r="AO38">
        <f t="shared" si="5"/>
        <v>2</v>
      </c>
      <c r="AP38">
        <f t="shared" si="6"/>
        <v>4</v>
      </c>
      <c r="AS38" s="2">
        <v>0</v>
      </c>
      <c r="AT38" s="2">
        <v>2.6669999999999998</v>
      </c>
    </row>
    <row r="39" spans="2:46">
      <c r="B39" s="39" t="s">
        <v>362</v>
      </c>
      <c r="C39" s="39" t="s">
        <v>363</v>
      </c>
      <c r="D39" s="39">
        <v>38655</v>
      </c>
      <c r="E39" s="35">
        <v>0</v>
      </c>
      <c r="F39" s="63">
        <v>0</v>
      </c>
      <c r="G39" s="63">
        <v>0</v>
      </c>
      <c r="H39" s="63">
        <v>0</v>
      </c>
      <c r="I39" s="63">
        <v>0</v>
      </c>
      <c r="J39" s="63">
        <v>0</v>
      </c>
      <c r="K39" s="63">
        <v>0</v>
      </c>
      <c r="L39" s="63">
        <v>0</v>
      </c>
      <c r="M39" s="63">
        <v>0</v>
      </c>
      <c r="N39" s="35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0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0</v>
      </c>
      <c r="AF39" s="35">
        <v>0</v>
      </c>
      <c r="AG39" s="35">
        <v>0</v>
      </c>
      <c r="AH39" s="35">
        <v>0</v>
      </c>
      <c r="AI39" s="36">
        <f t="shared" si="7"/>
        <v>0</v>
      </c>
      <c r="AJ39" s="37">
        <f t="shared" si="8"/>
        <v>0</v>
      </c>
      <c r="AK39" s="38">
        <f t="shared" si="9"/>
        <v>0</v>
      </c>
      <c r="AL39" s="71" t="s">
        <v>2116</v>
      </c>
      <c r="AO39">
        <f t="shared" si="5"/>
        <v>0</v>
      </c>
      <c r="AP39">
        <f t="shared" si="6"/>
        <v>2.6669999999999998</v>
      </c>
      <c r="AS39" s="2">
        <v>0</v>
      </c>
      <c r="AT39" s="2">
        <v>2.6669999999999998</v>
      </c>
    </row>
    <row r="40" spans="2:46">
      <c r="B40" s="39" t="s">
        <v>364</v>
      </c>
      <c r="C40" s="39" t="s">
        <v>365</v>
      </c>
      <c r="D40" s="39">
        <v>38655</v>
      </c>
      <c r="E40" s="35">
        <v>0</v>
      </c>
      <c r="F40" s="63">
        <v>1</v>
      </c>
      <c r="G40" s="63">
        <v>1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35">
        <v>0</v>
      </c>
      <c r="O40" s="35">
        <v>0</v>
      </c>
      <c r="P40" s="35">
        <v>0</v>
      </c>
      <c r="Q40" s="35">
        <v>1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6">
        <f t="shared" si="7"/>
        <v>3</v>
      </c>
      <c r="AJ40" s="37">
        <f t="shared" si="8"/>
        <v>1</v>
      </c>
      <c r="AK40" s="38">
        <f t="shared" si="9"/>
        <v>3</v>
      </c>
      <c r="AL40" s="71" t="s">
        <v>2126</v>
      </c>
      <c r="AO40">
        <f t="shared" si="5"/>
        <v>3</v>
      </c>
      <c r="AP40">
        <f t="shared" si="6"/>
        <v>0.66700000000000004</v>
      </c>
      <c r="AS40" s="2">
        <v>0</v>
      </c>
      <c r="AT40" s="2">
        <v>2.6669999999999998</v>
      </c>
    </row>
    <row r="41" spans="2:46">
      <c r="B41" s="39" t="s">
        <v>366</v>
      </c>
      <c r="C41" s="39" t="s">
        <v>367</v>
      </c>
      <c r="D41" s="39">
        <v>38655</v>
      </c>
      <c r="E41" s="35">
        <v>0</v>
      </c>
      <c r="F41" s="63">
        <v>0</v>
      </c>
      <c r="G41" s="63">
        <v>0</v>
      </c>
      <c r="H41" s="63">
        <v>0</v>
      </c>
      <c r="I41" s="63">
        <v>0</v>
      </c>
      <c r="J41" s="63">
        <v>0</v>
      </c>
      <c r="K41" s="63">
        <v>0</v>
      </c>
      <c r="L41" s="63">
        <v>0</v>
      </c>
      <c r="M41" s="63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6">
        <f t="shared" si="7"/>
        <v>0</v>
      </c>
      <c r="AJ41" s="37">
        <f t="shared" si="8"/>
        <v>0</v>
      </c>
      <c r="AK41" s="38">
        <f t="shared" si="9"/>
        <v>0</v>
      </c>
      <c r="AL41" s="71" t="s">
        <v>2114</v>
      </c>
      <c r="AO41">
        <f t="shared" si="5"/>
        <v>0</v>
      </c>
      <c r="AP41">
        <f t="shared" si="6"/>
        <v>3.3330000000000002</v>
      </c>
      <c r="AS41" s="2">
        <v>0</v>
      </c>
      <c r="AT41" s="2">
        <v>2.6669999999999998</v>
      </c>
    </row>
    <row r="42" spans="2:46">
      <c r="B42" s="39" t="s">
        <v>368</v>
      </c>
      <c r="C42" s="39" t="s">
        <v>369</v>
      </c>
      <c r="D42" s="39">
        <v>38655</v>
      </c>
      <c r="E42" s="35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0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0</v>
      </c>
      <c r="AF42" s="35">
        <v>0</v>
      </c>
      <c r="AG42" s="35">
        <v>0</v>
      </c>
      <c r="AH42" s="35">
        <v>0</v>
      </c>
      <c r="AI42" s="36">
        <f t="shared" si="2"/>
        <v>0</v>
      </c>
      <c r="AJ42" s="37">
        <f t="shared" si="3"/>
        <v>0</v>
      </c>
      <c r="AK42" s="38">
        <f t="shared" si="4"/>
        <v>0</v>
      </c>
      <c r="AL42" s="71" t="s">
        <v>2116</v>
      </c>
      <c r="AO42">
        <f t="shared" si="5"/>
        <v>0</v>
      </c>
      <c r="AP42">
        <f t="shared" si="6"/>
        <v>2.6669999999999998</v>
      </c>
      <c r="AS42" s="2">
        <v>0</v>
      </c>
      <c r="AT42" s="2">
        <v>2.6669999999999998</v>
      </c>
    </row>
    <row r="43" spans="2:46">
      <c r="B43" s="39" t="s">
        <v>1767</v>
      </c>
      <c r="C43" s="39" t="s">
        <v>1768</v>
      </c>
      <c r="D43" s="39">
        <v>38655</v>
      </c>
      <c r="E43" s="35">
        <v>0</v>
      </c>
      <c r="F43" s="63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1</v>
      </c>
      <c r="M43" s="63">
        <v>0</v>
      </c>
      <c r="N43" s="35">
        <v>1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0</v>
      </c>
      <c r="X43" s="35">
        <v>1</v>
      </c>
      <c r="Y43" s="35">
        <v>0</v>
      </c>
      <c r="Z43" s="35">
        <v>1</v>
      </c>
      <c r="AA43" s="35">
        <v>0</v>
      </c>
      <c r="AB43" s="35">
        <v>0</v>
      </c>
      <c r="AC43" s="35">
        <v>0</v>
      </c>
      <c r="AD43" s="35">
        <v>0</v>
      </c>
      <c r="AE43" s="35">
        <v>0</v>
      </c>
      <c r="AF43" s="35">
        <v>1</v>
      </c>
      <c r="AG43" s="35">
        <v>0</v>
      </c>
      <c r="AH43" s="35">
        <v>0</v>
      </c>
      <c r="AI43" s="36">
        <f t="shared" si="2"/>
        <v>5</v>
      </c>
      <c r="AJ43" s="37">
        <f t="shared" si="3"/>
        <v>1</v>
      </c>
      <c r="AK43" s="38">
        <f t="shared" si="4"/>
        <v>5</v>
      </c>
      <c r="AL43" s="71" t="s">
        <v>2115</v>
      </c>
      <c r="AO43">
        <f t="shared" si="5"/>
        <v>5</v>
      </c>
      <c r="AP43">
        <f t="shared" si="6"/>
        <v>3</v>
      </c>
      <c r="AS43" s="2">
        <v>0</v>
      </c>
      <c r="AT43" s="2">
        <v>3</v>
      </c>
    </row>
    <row r="44" spans="2:46">
      <c r="B44" s="39" t="s">
        <v>370</v>
      </c>
      <c r="C44" s="39" t="s">
        <v>371</v>
      </c>
      <c r="D44" s="39">
        <v>38655</v>
      </c>
      <c r="E44" s="35">
        <v>0</v>
      </c>
      <c r="F44" s="63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35">
        <v>0</v>
      </c>
      <c r="O44" s="35">
        <v>0</v>
      </c>
      <c r="P44" s="35">
        <v>0</v>
      </c>
      <c r="Q44" s="35">
        <v>0</v>
      </c>
      <c r="R44" s="35">
        <v>0</v>
      </c>
      <c r="S44" s="35">
        <v>0</v>
      </c>
      <c r="T44" s="35">
        <v>0</v>
      </c>
      <c r="U44" s="35">
        <v>0</v>
      </c>
      <c r="V44" s="35">
        <v>0</v>
      </c>
      <c r="W44" s="35">
        <v>0</v>
      </c>
      <c r="X44" s="35">
        <v>0</v>
      </c>
      <c r="Y44" s="35">
        <v>0</v>
      </c>
      <c r="Z44" s="35">
        <v>0</v>
      </c>
      <c r="AA44" s="35">
        <v>0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6">
        <f t="shared" si="2"/>
        <v>0</v>
      </c>
      <c r="AJ44" s="37">
        <f t="shared" si="3"/>
        <v>0</v>
      </c>
      <c r="AK44" s="38">
        <f t="shared" si="4"/>
        <v>0</v>
      </c>
      <c r="AL44" s="71" t="s">
        <v>2119</v>
      </c>
      <c r="AO44">
        <f t="shared" si="5"/>
        <v>0</v>
      </c>
      <c r="AP44">
        <f t="shared" si="6"/>
        <v>2</v>
      </c>
      <c r="AS44" s="2">
        <v>0</v>
      </c>
      <c r="AT44" s="2">
        <v>3</v>
      </c>
    </row>
    <row r="45" spans="2:46">
      <c r="B45" s="39" t="s">
        <v>372</v>
      </c>
      <c r="C45" s="39" t="s">
        <v>373</v>
      </c>
      <c r="D45" s="39">
        <v>38655</v>
      </c>
      <c r="E45" s="35">
        <v>0</v>
      </c>
      <c r="F45" s="63">
        <v>0</v>
      </c>
      <c r="G45" s="63">
        <v>0</v>
      </c>
      <c r="H45" s="63">
        <v>1</v>
      </c>
      <c r="I45" s="63">
        <v>0</v>
      </c>
      <c r="J45" s="63">
        <v>0</v>
      </c>
      <c r="K45" s="63">
        <v>0</v>
      </c>
      <c r="L45" s="63">
        <v>0</v>
      </c>
      <c r="M45" s="63">
        <v>0</v>
      </c>
      <c r="N45" s="35">
        <v>0</v>
      </c>
      <c r="O45" s="35">
        <v>0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6">
        <f t="shared" si="2"/>
        <v>1</v>
      </c>
      <c r="AJ45" s="37">
        <f t="shared" si="3"/>
        <v>1</v>
      </c>
      <c r="AK45" s="38">
        <f t="shared" si="4"/>
        <v>1</v>
      </c>
      <c r="AL45" s="71" t="s">
        <v>2117</v>
      </c>
      <c r="AO45">
        <f t="shared" si="5"/>
        <v>1</v>
      </c>
      <c r="AP45">
        <f t="shared" si="6"/>
        <v>4</v>
      </c>
      <c r="AS45" s="2">
        <v>0</v>
      </c>
      <c r="AT45" s="2">
        <v>3</v>
      </c>
    </row>
    <row r="46" spans="2:46">
      <c r="B46" s="39" t="s">
        <v>374</v>
      </c>
      <c r="C46" s="39" t="s">
        <v>375</v>
      </c>
      <c r="D46" s="39">
        <v>38655</v>
      </c>
      <c r="E46" s="35">
        <v>0</v>
      </c>
      <c r="F46" s="63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1</v>
      </c>
      <c r="M46" s="63">
        <v>0</v>
      </c>
      <c r="N46" s="35">
        <v>1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1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6">
        <f t="shared" si="2"/>
        <v>3</v>
      </c>
      <c r="AJ46" s="37">
        <f t="shared" si="3"/>
        <v>1</v>
      </c>
      <c r="AK46" s="38">
        <f t="shared" si="4"/>
        <v>3</v>
      </c>
      <c r="AL46" s="71" t="s">
        <v>2117</v>
      </c>
      <c r="AO46">
        <f t="shared" si="5"/>
        <v>3</v>
      </c>
      <c r="AP46">
        <f t="shared" si="6"/>
        <v>4</v>
      </c>
      <c r="AS46" s="2">
        <v>0</v>
      </c>
      <c r="AT46" s="2">
        <v>3</v>
      </c>
    </row>
    <row r="47" spans="2:46">
      <c r="B47" s="39" t="s">
        <v>376</v>
      </c>
      <c r="C47" s="39" t="s">
        <v>377</v>
      </c>
      <c r="D47" s="39">
        <v>38655</v>
      </c>
      <c r="E47" s="35">
        <v>0</v>
      </c>
      <c r="F47" s="63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6">
        <f t="shared" si="2"/>
        <v>0</v>
      </c>
      <c r="AJ47" s="37">
        <f t="shared" si="3"/>
        <v>0</v>
      </c>
      <c r="AK47" s="38">
        <f t="shared" si="4"/>
        <v>0</v>
      </c>
      <c r="AL47" s="71" t="s">
        <v>2121</v>
      </c>
      <c r="AO47">
        <f t="shared" si="5"/>
        <v>0</v>
      </c>
      <c r="AP47" t="str">
        <f t="shared" si="6"/>
        <v>WWW</v>
      </c>
      <c r="AS47" s="2">
        <v>0</v>
      </c>
      <c r="AT47" s="2">
        <v>3.3330000000000002</v>
      </c>
    </row>
    <row r="48" spans="2:46">
      <c r="B48" s="39" t="s">
        <v>378</v>
      </c>
      <c r="C48" s="39" t="s">
        <v>379</v>
      </c>
      <c r="D48" s="39">
        <v>38655</v>
      </c>
      <c r="E48" s="35">
        <v>0</v>
      </c>
      <c r="F48" s="63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35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6">
        <f t="shared" si="2"/>
        <v>0</v>
      </c>
      <c r="AJ48" s="37">
        <f t="shared" si="3"/>
        <v>0</v>
      </c>
      <c r="AK48" s="38">
        <f t="shared" si="4"/>
        <v>0</v>
      </c>
      <c r="AL48" s="71" t="s">
        <v>2120</v>
      </c>
      <c r="AO48">
        <f t="shared" si="5"/>
        <v>0</v>
      </c>
      <c r="AP48">
        <f t="shared" si="6"/>
        <v>3.6669999999999998</v>
      </c>
      <c r="AS48" s="2">
        <v>0</v>
      </c>
      <c r="AT48" s="2">
        <v>3.3330000000000002</v>
      </c>
    </row>
    <row r="49" spans="2:46">
      <c r="B49" s="39" t="s">
        <v>380</v>
      </c>
      <c r="C49" s="39" t="s">
        <v>381</v>
      </c>
      <c r="D49" s="39">
        <v>38655</v>
      </c>
      <c r="E49" s="35">
        <v>0</v>
      </c>
      <c r="F49" s="63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35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6">
        <f t="shared" si="2"/>
        <v>0</v>
      </c>
      <c r="AJ49" s="37">
        <f t="shared" si="3"/>
        <v>0</v>
      </c>
      <c r="AK49" s="38">
        <f t="shared" si="4"/>
        <v>0</v>
      </c>
      <c r="AL49" s="71" t="s">
        <v>2114</v>
      </c>
      <c r="AO49">
        <f t="shared" si="5"/>
        <v>0</v>
      </c>
      <c r="AP49">
        <f t="shared" si="6"/>
        <v>3.3330000000000002</v>
      </c>
      <c r="AS49" s="2">
        <v>0</v>
      </c>
      <c r="AT49" s="2">
        <v>3.3330000000000002</v>
      </c>
    </row>
    <row r="50" spans="2:46">
      <c r="B50" s="39" t="s">
        <v>1769</v>
      </c>
      <c r="C50" s="39" t="s">
        <v>1770</v>
      </c>
      <c r="D50" s="39">
        <v>38655</v>
      </c>
      <c r="E50" s="35">
        <v>0</v>
      </c>
      <c r="F50" s="63">
        <v>0</v>
      </c>
      <c r="G50" s="63">
        <v>1</v>
      </c>
      <c r="H50" s="63">
        <v>0</v>
      </c>
      <c r="I50" s="63">
        <v>1</v>
      </c>
      <c r="J50" s="63">
        <v>0</v>
      </c>
      <c r="K50" s="63">
        <v>0</v>
      </c>
      <c r="L50" s="63">
        <v>0</v>
      </c>
      <c r="M50" s="63">
        <v>0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6">
        <f t="shared" si="2"/>
        <v>2</v>
      </c>
      <c r="AJ50" s="37">
        <f t="shared" si="3"/>
        <v>1</v>
      </c>
      <c r="AK50" s="38">
        <f t="shared" si="4"/>
        <v>2</v>
      </c>
      <c r="AL50" s="71" t="s">
        <v>2115</v>
      </c>
      <c r="AO50">
        <f t="shared" si="5"/>
        <v>2</v>
      </c>
      <c r="AP50">
        <f t="shared" si="6"/>
        <v>3</v>
      </c>
      <c r="AS50" s="2">
        <v>0</v>
      </c>
      <c r="AT50" s="2">
        <v>3.3330000000000002</v>
      </c>
    </row>
    <row r="51" spans="2:46">
      <c r="B51" s="39" t="s">
        <v>382</v>
      </c>
      <c r="C51" s="39" t="s">
        <v>383</v>
      </c>
      <c r="D51" s="39">
        <v>38655</v>
      </c>
      <c r="E51" s="35">
        <v>0</v>
      </c>
      <c r="F51" s="63">
        <v>1</v>
      </c>
      <c r="G51" s="63">
        <v>0</v>
      </c>
      <c r="H51" s="63">
        <v>1</v>
      </c>
      <c r="I51" s="63">
        <v>0</v>
      </c>
      <c r="J51" s="63">
        <v>0</v>
      </c>
      <c r="K51" s="63">
        <v>0</v>
      </c>
      <c r="L51" s="63">
        <v>1</v>
      </c>
      <c r="M51" s="63">
        <v>0</v>
      </c>
      <c r="N51" s="35">
        <v>1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1</v>
      </c>
      <c r="U51" s="35">
        <v>0</v>
      </c>
      <c r="V51" s="35">
        <v>1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1</v>
      </c>
      <c r="AE51" s="35">
        <v>0</v>
      </c>
      <c r="AF51" s="35">
        <v>1</v>
      </c>
      <c r="AG51" s="35">
        <v>0</v>
      </c>
      <c r="AH51" s="35">
        <v>0</v>
      </c>
      <c r="AI51" s="36">
        <f t="shared" si="2"/>
        <v>8</v>
      </c>
      <c r="AJ51" s="37">
        <f t="shared" si="3"/>
        <v>1</v>
      </c>
      <c r="AK51" s="38">
        <f t="shared" si="4"/>
        <v>8</v>
      </c>
      <c r="AL51" s="71" t="s">
        <v>2117</v>
      </c>
      <c r="AO51">
        <f t="shared" si="5"/>
        <v>8</v>
      </c>
      <c r="AP51">
        <f t="shared" si="6"/>
        <v>4</v>
      </c>
      <c r="AS51" s="2">
        <v>0</v>
      </c>
      <c r="AT51" s="2">
        <v>3.3330000000000002</v>
      </c>
    </row>
    <row r="52" spans="2:46">
      <c r="B52" s="39" t="s">
        <v>28</v>
      </c>
      <c r="C52" s="39" t="s">
        <v>29</v>
      </c>
      <c r="D52" s="39">
        <v>38655</v>
      </c>
      <c r="E52" s="35">
        <v>0</v>
      </c>
      <c r="F52" s="63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6">
        <f t="shared" si="2"/>
        <v>0</v>
      </c>
      <c r="AJ52" s="37">
        <f t="shared" si="3"/>
        <v>0</v>
      </c>
      <c r="AK52" s="38">
        <f t="shared" si="4"/>
        <v>0</v>
      </c>
      <c r="AL52" s="71" t="s">
        <v>2117</v>
      </c>
      <c r="AO52">
        <f t="shared" si="5"/>
        <v>0</v>
      </c>
      <c r="AP52">
        <f t="shared" si="6"/>
        <v>4</v>
      </c>
      <c r="AS52" s="2">
        <v>0</v>
      </c>
      <c r="AT52" s="2">
        <v>3.6669999999999998</v>
      </c>
    </row>
    <row r="53" spans="2:46">
      <c r="B53" s="39" t="s">
        <v>384</v>
      </c>
      <c r="C53" s="39" t="s">
        <v>385</v>
      </c>
      <c r="D53" s="39">
        <v>38655</v>
      </c>
      <c r="E53" s="35">
        <v>0</v>
      </c>
      <c r="F53" s="63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3">
        <v>0</v>
      </c>
      <c r="N53" s="35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0</v>
      </c>
      <c r="Z53" s="35">
        <v>0</v>
      </c>
      <c r="AA53" s="35">
        <v>0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6">
        <f t="shared" si="2"/>
        <v>0</v>
      </c>
      <c r="AJ53" s="37">
        <f t="shared" si="3"/>
        <v>0</v>
      </c>
      <c r="AK53" s="38">
        <f t="shared" si="4"/>
        <v>0</v>
      </c>
      <c r="AL53" s="71" t="s">
        <v>2119</v>
      </c>
      <c r="AO53">
        <f t="shared" si="5"/>
        <v>0</v>
      </c>
      <c r="AP53">
        <f t="shared" si="6"/>
        <v>2</v>
      </c>
      <c r="AS53" s="2">
        <v>0</v>
      </c>
      <c r="AT53" s="2">
        <v>3.6669999999999998</v>
      </c>
    </row>
    <row r="54" spans="2:46">
      <c r="B54" s="39" t="s">
        <v>386</v>
      </c>
      <c r="C54" s="39" t="s">
        <v>387</v>
      </c>
      <c r="D54" s="39">
        <v>38655</v>
      </c>
      <c r="E54" s="35">
        <v>0</v>
      </c>
      <c r="F54" s="63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0</v>
      </c>
      <c r="W54" s="35">
        <v>0</v>
      </c>
      <c r="X54" s="35">
        <v>0</v>
      </c>
      <c r="Y54" s="35">
        <v>0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6">
        <f t="shared" si="2"/>
        <v>0</v>
      </c>
      <c r="AJ54" s="37">
        <f t="shared" si="3"/>
        <v>0</v>
      </c>
      <c r="AK54" s="38">
        <f t="shared" si="4"/>
        <v>0</v>
      </c>
      <c r="AL54" s="71" t="s">
        <v>2127</v>
      </c>
      <c r="AO54">
        <f t="shared" si="5"/>
        <v>0</v>
      </c>
      <c r="AP54">
        <f t="shared" si="6"/>
        <v>1.667</v>
      </c>
      <c r="AS54" s="2">
        <v>0</v>
      </c>
      <c r="AT54" s="2">
        <v>3.6669999999999998</v>
      </c>
    </row>
    <row r="55" spans="2:46">
      <c r="B55" s="39" t="s">
        <v>1771</v>
      </c>
      <c r="C55" s="39" t="s">
        <v>1772</v>
      </c>
      <c r="D55" s="39">
        <v>38655</v>
      </c>
      <c r="E55" s="35">
        <v>0</v>
      </c>
      <c r="F55" s="63">
        <v>0</v>
      </c>
      <c r="G55" s="63">
        <v>1</v>
      </c>
      <c r="H55" s="63">
        <v>0</v>
      </c>
      <c r="I55" s="63">
        <v>1</v>
      </c>
      <c r="J55" s="63">
        <v>0</v>
      </c>
      <c r="K55" s="63">
        <v>1</v>
      </c>
      <c r="L55" s="63">
        <v>0</v>
      </c>
      <c r="M55" s="63">
        <v>1</v>
      </c>
      <c r="N55" s="35">
        <v>1</v>
      </c>
      <c r="O55" s="35">
        <v>0</v>
      </c>
      <c r="P55" s="35">
        <v>0</v>
      </c>
      <c r="Q55" s="35">
        <v>1</v>
      </c>
      <c r="R55" s="35">
        <v>0</v>
      </c>
      <c r="S55" s="35">
        <v>1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1</v>
      </c>
      <c r="Z55" s="35">
        <v>0</v>
      </c>
      <c r="AA55" s="35">
        <v>1</v>
      </c>
      <c r="AB55" s="35">
        <v>0</v>
      </c>
      <c r="AC55" s="35">
        <v>1</v>
      </c>
      <c r="AD55" s="35">
        <v>0</v>
      </c>
      <c r="AE55" s="35">
        <v>1</v>
      </c>
      <c r="AF55" s="35">
        <v>0</v>
      </c>
      <c r="AG55" s="35">
        <v>0</v>
      </c>
      <c r="AH55" s="35">
        <v>0</v>
      </c>
      <c r="AI55" s="36">
        <f t="shared" si="2"/>
        <v>11</v>
      </c>
      <c r="AJ55" s="37">
        <f t="shared" si="3"/>
        <v>1</v>
      </c>
      <c r="AK55" s="38">
        <f t="shared" si="4"/>
        <v>11</v>
      </c>
      <c r="AL55" s="71" t="s">
        <v>2116</v>
      </c>
      <c r="AO55">
        <f t="shared" si="5"/>
        <v>11</v>
      </c>
      <c r="AP55">
        <f t="shared" si="6"/>
        <v>2.6669999999999998</v>
      </c>
      <c r="AS55" s="2">
        <v>0</v>
      </c>
      <c r="AT55" s="2">
        <v>3.6669999999999998</v>
      </c>
    </row>
    <row r="56" spans="2:46">
      <c r="B56" s="39" t="s">
        <v>1773</v>
      </c>
      <c r="C56" s="39" t="s">
        <v>1774</v>
      </c>
      <c r="D56" s="39">
        <v>38655</v>
      </c>
      <c r="E56" s="35">
        <v>0</v>
      </c>
      <c r="F56" s="63">
        <v>1</v>
      </c>
      <c r="G56" s="63">
        <v>0</v>
      </c>
      <c r="H56" s="63">
        <v>1</v>
      </c>
      <c r="I56" s="63">
        <v>0</v>
      </c>
      <c r="J56" s="63">
        <v>1</v>
      </c>
      <c r="K56" s="63">
        <v>0</v>
      </c>
      <c r="L56" s="63">
        <v>1</v>
      </c>
      <c r="M56" s="63">
        <v>1</v>
      </c>
      <c r="N56" s="35">
        <v>0</v>
      </c>
      <c r="O56" s="35">
        <v>0</v>
      </c>
      <c r="P56" s="35">
        <v>0</v>
      </c>
      <c r="Q56" s="35">
        <v>0</v>
      </c>
      <c r="R56" s="35">
        <v>1</v>
      </c>
      <c r="S56" s="35">
        <v>0</v>
      </c>
      <c r="T56" s="35">
        <v>1</v>
      </c>
      <c r="U56" s="35">
        <v>0</v>
      </c>
      <c r="V56" s="35">
        <v>1</v>
      </c>
      <c r="W56" s="35">
        <v>0</v>
      </c>
      <c r="X56" s="35">
        <v>1</v>
      </c>
      <c r="Y56" s="35">
        <v>0</v>
      </c>
      <c r="Z56" s="35">
        <v>1</v>
      </c>
      <c r="AA56" s="35">
        <v>0</v>
      </c>
      <c r="AB56" s="35">
        <v>1</v>
      </c>
      <c r="AC56" s="35">
        <v>0</v>
      </c>
      <c r="AD56" s="35">
        <v>1</v>
      </c>
      <c r="AE56" s="35">
        <v>0</v>
      </c>
      <c r="AF56" s="35">
        <v>1</v>
      </c>
      <c r="AG56" s="35">
        <v>0</v>
      </c>
      <c r="AH56" s="35">
        <v>0</v>
      </c>
      <c r="AI56" s="36">
        <f t="shared" si="2"/>
        <v>13</v>
      </c>
      <c r="AJ56" s="37">
        <f t="shared" si="3"/>
        <v>1</v>
      </c>
      <c r="AK56" s="38">
        <f t="shared" si="4"/>
        <v>13</v>
      </c>
      <c r="AL56" s="71" t="s">
        <v>2117</v>
      </c>
      <c r="AO56">
        <f t="shared" si="5"/>
        <v>13</v>
      </c>
      <c r="AP56">
        <f t="shared" si="6"/>
        <v>4</v>
      </c>
      <c r="AS56" s="2">
        <v>0</v>
      </c>
      <c r="AT56" s="2">
        <v>3.6669999999999998</v>
      </c>
    </row>
    <row r="57" spans="2:46">
      <c r="B57" s="39" t="s">
        <v>388</v>
      </c>
      <c r="C57" s="39" t="s">
        <v>389</v>
      </c>
      <c r="D57" s="39">
        <v>38655</v>
      </c>
      <c r="E57" s="35">
        <v>0</v>
      </c>
      <c r="F57" s="63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35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6">
        <f t="shared" si="2"/>
        <v>0</v>
      </c>
      <c r="AJ57" s="37">
        <f t="shared" si="3"/>
        <v>0</v>
      </c>
      <c r="AK57" s="38">
        <f t="shared" si="4"/>
        <v>0</v>
      </c>
      <c r="AL57" s="71" t="s">
        <v>2123</v>
      </c>
      <c r="AO57">
        <f t="shared" si="5"/>
        <v>0</v>
      </c>
      <c r="AP57">
        <f t="shared" si="6"/>
        <v>2.3330000000000002</v>
      </c>
      <c r="AS57" s="2">
        <v>0</v>
      </c>
      <c r="AT57" s="2">
        <v>4</v>
      </c>
    </row>
    <row r="58" spans="2:46">
      <c r="B58" s="39" t="s">
        <v>390</v>
      </c>
      <c r="C58" s="39" t="s">
        <v>391</v>
      </c>
      <c r="D58" s="39">
        <v>38655</v>
      </c>
      <c r="E58" s="35">
        <v>0</v>
      </c>
      <c r="F58" s="63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35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6">
        <f t="shared" si="2"/>
        <v>0</v>
      </c>
      <c r="AJ58" s="37">
        <f t="shared" si="3"/>
        <v>0</v>
      </c>
      <c r="AK58" s="38">
        <f t="shared" si="4"/>
        <v>0</v>
      </c>
      <c r="AL58" s="71" t="s">
        <v>2120</v>
      </c>
      <c r="AO58">
        <f t="shared" si="5"/>
        <v>0</v>
      </c>
      <c r="AP58">
        <f t="shared" si="6"/>
        <v>3.6669999999999998</v>
      </c>
      <c r="AS58" s="2">
        <v>0</v>
      </c>
      <c r="AT58" s="2">
        <v>4</v>
      </c>
    </row>
    <row r="59" spans="2:46">
      <c r="B59" s="39" t="s">
        <v>394</v>
      </c>
      <c r="C59" s="39" t="s">
        <v>395</v>
      </c>
      <c r="D59" s="39">
        <v>38655</v>
      </c>
      <c r="E59" s="35">
        <v>0</v>
      </c>
      <c r="F59" s="63">
        <v>0</v>
      </c>
      <c r="G59" s="63">
        <v>0</v>
      </c>
      <c r="H59" s="63">
        <v>0</v>
      </c>
      <c r="I59" s="63">
        <v>0</v>
      </c>
      <c r="J59" s="63">
        <v>0</v>
      </c>
      <c r="K59" s="63">
        <v>0</v>
      </c>
      <c r="L59" s="63">
        <v>0</v>
      </c>
      <c r="M59" s="63">
        <v>0</v>
      </c>
      <c r="N59" s="35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6">
        <f t="shared" si="2"/>
        <v>0</v>
      </c>
      <c r="AJ59" s="37">
        <f t="shared" si="3"/>
        <v>0</v>
      </c>
      <c r="AK59" s="38">
        <f t="shared" si="4"/>
        <v>0</v>
      </c>
      <c r="AL59" s="71" t="s">
        <v>2119</v>
      </c>
      <c r="AO59">
        <f t="shared" si="5"/>
        <v>0</v>
      </c>
      <c r="AP59">
        <f t="shared" si="6"/>
        <v>2</v>
      </c>
      <c r="AS59" s="2">
        <v>0</v>
      </c>
      <c r="AT59" s="2">
        <v>4</v>
      </c>
    </row>
    <row r="60" spans="2:46">
      <c r="B60" s="39" t="s">
        <v>396</v>
      </c>
      <c r="C60" s="39" t="s">
        <v>397</v>
      </c>
      <c r="D60" s="39">
        <v>38655</v>
      </c>
      <c r="E60" s="35">
        <v>0</v>
      </c>
      <c r="F60" s="63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35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6">
        <f t="shared" si="2"/>
        <v>0</v>
      </c>
      <c r="AJ60" s="37">
        <f t="shared" si="3"/>
        <v>0</v>
      </c>
      <c r="AK60" s="38">
        <f t="shared" si="4"/>
        <v>0</v>
      </c>
      <c r="AL60" s="71" t="s">
        <v>2116</v>
      </c>
      <c r="AO60">
        <f t="shared" si="5"/>
        <v>0</v>
      </c>
      <c r="AP60">
        <f t="shared" si="6"/>
        <v>2.6669999999999998</v>
      </c>
      <c r="AS60" s="2">
        <v>0</v>
      </c>
      <c r="AT60" s="2">
        <v>4</v>
      </c>
    </row>
    <row r="61" spans="2:46">
      <c r="B61" s="39" t="s">
        <v>398</v>
      </c>
      <c r="C61" s="39" t="s">
        <v>399</v>
      </c>
      <c r="D61" s="39">
        <v>38655</v>
      </c>
      <c r="E61" s="35">
        <v>0</v>
      </c>
      <c r="F61" s="63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6">
        <f t="shared" si="2"/>
        <v>0</v>
      </c>
      <c r="AJ61" s="37">
        <f t="shared" si="3"/>
        <v>0</v>
      </c>
      <c r="AK61" s="38">
        <f t="shared" si="4"/>
        <v>0</v>
      </c>
      <c r="AL61" s="71" t="s">
        <v>2114</v>
      </c>
      <c r="AO61">
        <f t="shared" si="5"/>
        <v>0</v>
      </c>
      <c r="AP61">
        <f t="shared" si="6"/>
        <v>3.3330000000000002</v>
      </c>
      <c r="AS61" s="2">
        <v>1</v>
      </c>
      <c r="AT61" s="2">
        <v>2.3330000000000002</v>
      </c>
    </row>
    <row r="62" spans="2:46">
      <c r="B62" s="39" t="s">
        <v>400</v>
      </c>
      <c r="C62" s="39" t="s">
        <v>401</v>
      </c>
      <c r="D62" s="39">
        <v>38655</v>
      </c>
      <c r="E62" s="35">
        <v>0</v>
      </c>
      <c r="F62" s="63">
        <v>0</v>
      </c>
      <c r="G62" s="63">
        <v>0</v>
      </c>
      <c r="H62" s="63">
        <v>1</v>
      </c>
      <c r="I62" s="63">
        <v>0</v>
      </c>
      <c r="J62" s="63">
        <v>0</v>
      </c>
      <c r="K62" s="63">
        <v>1</v>
      </c>
      <c r="L62" s="63">
        <v>0</v>
      </c>
      <c r="M62" s="63">
        <v>0</v>
      </c>
      <c r="N62" s="35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6">
        <f t="shared" si="2"/>
        <v>2</v>
      </c>
      <c r="AJ62" s="37">
        <f t="shared" si="3"/>
        <v>1</v>
      </c>
      <c r="AK62" s="38">
        <f t="shared" si="4"/>
        <v>2</v>
      </c>
      <c r="AL62" s="71" t="s">
        <v>2117</v>
      </c>
      <c r="AO62">
        <f t="shared" si="5"/>
        <v>2</v>
      </c>
      <c r="AP62">
        <f t="shared" si="6"/>
        <v>4</v>
      </c>
      <c r="AS62" s="2">
        <v>1</v>
      </c>
      <c r="AT62" s="2">
        <v>2.6669999999999998</v>
      </c>
    </row>
    <row r="63" spans="2:46">
      <c r="B63" s="39" t="s">
        <v>402</v>
      </c>
      <c r="C63" s="39" t="s">
        <v>403</v>
      </c>
      <c r="D63" s="39">
        <v>38655</v>
      </c>
      <c r="E63" s="35">
        <v>0</v>
      </c>
      <c r="F63" s="63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0</v>
      </c>
      <c r="M63" s="63">
        <v>0</v>
      </c>
      <c r="N63" s="35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0</v>
      </c>
      <c r="AI63" s="36">
        <f t="shared" si="2"/>
        <v>0</v>
      </c>
      <c r="AJ63" s="37">
        <f t="shared" si="3"/>
        <v>0</v>
      </c>
      <c r="AK63" s="38">
        <f t="shared" si="4"/>
        <v>0</v>
      </c>
      <c r="AL63" s="71" t="s">
        <v>2115</v>
      </c>
      <c r="AO63">
        <f t="shared" si="5"/>
        <v>0</v>
      </c>
      <c r="AP63">
        <f t="shared" si="6"/>
        <v>3</v>
      </c>
      <c r="AS63" s="2">
        <v>1</v>
      </c>
      <c r="AT63" s="2">
        <v>3</v>
      </c>
    </row>
    <row r="64" spans="2:46">
      <c r="B64" s="39" t="s">
        <v>404</v>
      </c>
      <c r="C64" s="39" t="s">
        <v>405</v>
      </c>
      <c r="D64" s="39">
        <v>38655</v>
      </c>
      <c r="E64" s="35">
        <v>0</v>
      </c>
      <c r="F64" s="63">
        <v>0</v>
      </c>
      <c r="G64" s="63">
        <v>1</v>
      </c>
      <c r="H64" s="63">
        <v>0</v>
      </c>
      <c r="I64" s="63">
        <v>1</v>
      </c>
      <c r="J64" s="63">
        <v>0</v>
      </c>
      <c r="K64" s="63">
        <v>0</v>
      </c>
      <c r="L64" s="63">
        <v>0</v>
      </c>
      <c r="M64" s="63">
        <v>1</v>
      </c>
      <c r="N64" s="35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1</v>
      </c>
      <c r="V64" s="35">
        <v>0</v>
      </c>
      <c r="W64" s="35">
        <v>0</v>
      </c>
      <c r="X64" s="35">
        <v>0</v>
      </c>
      <c r="Y64" s="35">
        <v>0</v>
      </c>
      <c r="Z64" s="35">
        <v>0</v>
      </c>
      <c r="AA64" s="35">
        <v>1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6">
        <f t="shared" si="2"/>
        <v>5</v>
      </c>
      <c r="AJ64" s="37">
        <f t="shared" si="3"/>
        <v>1</v>
      </c>
      <c r="AK64" s="38">
        <f t="shared" si="4"/>
        <v>5</v>
      </c>
      <c r="AL64" s="71" t="s">
        <v>2114</v>
      </c>
      <c r="AO64">
        <f t="shared" si="5"/>
        <v>5</v>
      </c>
      <c r="AP64">
        <f t="shared" si="6"/>
        <v>3.3330000000000002</v>
      </c>
      <c r="AS64" s="2">
        <v>1</v>
      </c>
      <c r="AT64" s="2">
        <v>3.3330000000000002</v>
      </c>
    </row>
    <row r="65" spans="2:46">
      <c r="B65" s="39" t="s">
        <v>1775</v>
      </c>
      <c r="C65" s="39" t="s">
        <v>1776</v>
      </c>
      <c r="D65" s="39">
        <v>38655</v>
      </c>
      <c r="E65" s="35">
        <v>0</v>
      </c>
      <c r="F65" s="63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6">
        <f t="shared" si="2"/>
        <v>0</v>
      </c>
      <c r="AJ65" s="37">
        <f t="shared" si="3"/>
        <v>0</v>
      </c>
      <c r="AK65" s="38">
        <f t="shared" si="4"/>
        <v>0</v>
      </c>
      <c r="AL65" s="71" t="s">
        <v>2120</v>
      </c>
      <c r="AO65">
        <f t="shared" si="5"/>
        <v>0</v>
      </c>
      <c r="AP65">
        <f t="shared" si="6"/>
        <v>3.6669999999999998</v>
      </c>
      <c r="AS65" s="2">
        <v>1</v>
      </c>
      <c r="AT65" s="2">
        <v>3.6669999999999998</v>
      </c>
    </row>
    <row r="66" spans="2:46">
      <c r="B66" s="39" t="s">
        <v>406</v>
      </c>
      <c r="C66" s="39" t="s">
        <v>407</v>
      </c>
      <c r="D66" s="39">
        <v>38655</v>
      </c>
      <c r="E66" s="35">
        <v>0</v>
      </c>
      <c r="F66" s="63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35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6">
        <f t="shared" si="2"/>
        <v>0</v>
      </c>
      <c r="AJ66" s="37">
        <f t="shared" si="3"/>
        <v>0</v>
      </c>
      <c r="AK66" s="38">
        <f t="shared" si="4"/>
        <v>0</v>
      </c>
      <c r="AL66" s="71" t="s">
        <v>2127</v>
      </c>
      <c r="AO66">
        <f t="shared" si="5"/>
        <v>0</v>
      </c>
      <c r="AP66">
        <f t="shared" si="6"/>
        <v>1.667</v>
      </c>
      <c r="AS66" s="2">
        <v>1</v>
      </c>
      <c r="AT66" s="2">
        <v>3.6669999999999998</v>
      </c>
    </row>
    <row r="67" spans="2:46">
      <c r="B67" s="39" t="s">
        <v>1777</v>
      </c>
      <c r="C67" s="39" t="s">
        <v>1778</v>
      </c>
      <c r="D67" s="39">
        <v>38655</v>
      </c>
      <c r="E67" s="35">
        <v>0</v>
      </c>
      <c r="F67" s="63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35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0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0</v>
      </c>
      <c r="AF67" s="35">
        <v>0</v>
      </c>
      <c r="AG67" s="35">
        <v>0</v>
      </c>
      <c r="AH67" s="35">
        <v>0</v>
      </c>
      <c r="AI67" s="36">
        <f t="shared" si="2"/>
        <v>0</v>
      </c>
      <c r="AJ67" s="37">
        <f t="shared" si="3"/>
        <v>0</v>
      </c>
      <c r="AK67" s="38">
        <f t="shared" si="4"/>
        <v>0</v>
      </c>
      <c r="AL67" s="71" t="s">
        <v>2124</v>
      </c>
      <c r="AO67">
        <f t="shared" si="5"/>
        <v>0</v>
      </c>
      <c r="AP67">
        <f t="shared" si="6"/>
        <v>0</v>
      </c>
      <c r="AS67" s="2">
        <v>1</v>
      </c>
      <c r="AT67" s="2">
        <v>4</v>
      </c>
    </row>
    <row r="68" spans="2:46">
      <c r="B68" s="39" t="s">
        <v>408</v>
      </c>
      <c r="C68" s="39" t="s">
        <v>409</v>
      </c>
      <c r="D68" s="39">
        <v>38655</v>
      </c>
      <c r="E68" s="35">
        <v>0</v>
      </c>
      <c r="F68" s="63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6">
        <f t="shared" si="2"/>
        <v>0</v>
      </c>
      <c r="AJ68" s="37">
        <f t="shared" si="3"/>
        <v>0</v>
      </c>
      <c r="AK68" s="38">
        <f t="shared" si="4"/>
        <v>0</v>
      </c>
      <c r="AL68" s="71" t="s">
        <v>2118</v>
      </c>
      <c r="AO68">
        <f t="shared" si="5"/>
        <v>0</v>
      </c>
      <c r="AP68">
        <f t="shared" si="6"/>
        <v>1</v>
      </c>
      <c r="AS68" s="2">
        <v>2</v>
      </c>
      <c r="AT68" s="2">
        <v>2.6669999999999998</v>
      </c>
    </row>
    <row r="69" spans="2:46">
      <c r="B69" s="39" t="s">
        <v>410</v>
      </c>
      <c r="C69" s="39" t="s">
        <v>411</v>
      </c>
      <c r="D69" s="39">
        <v>38655</v>
      </c>
      <c r="E69" s="35">
        <v>0</v>
      </c>
      <c r="F69" s="63">
        <v>0</v>
      </c>
      <c r="G69" s="63">
        <v>0</v>
      </c>
      <c r="H69" s="63">
        <v>1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35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6">
        <f t="shared" si="2"/>
        <v>1</v>
      </c>
      <c r="AJ69" s="37">
        <f t="shared" si="3"/>
        <v>1</v>
      </c>
      <c r="AK69" s="38">
        <f t="shared" si="4"/>
        <v>1</v>
      </c>
      <c r="AL69" s="71" t="s">
        <v>2116</v>
      </c>
      <c r="AO69">
        <f t="shared" si="5"/>
        <v>1</v>
      </c>
      <c r="AP69">
        <f t="shared" si="6"/>
        <v>2.6669999999999998</v>
      </c>
      <c r="AS69" s="2">
        <v>2</v>
      </c>
      <c r="AT69" s="2">
        <v>2.6669999999999998</v>
      </c>
    </row>
    <row r="70" spans="2:46">
      <c r="B70" s="39" t="s">
        <v>1779</v>
      </c>
      <c r="C70" s="39" t="s">
        <v>1780</v>
      </c>
      <c r="D70" s="39">
        <v>38655</v>
      </c>
      <c r="E70" s="35">
        <v>0</v>
      </c>
      <c r="F70" s="63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35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6">
        <f t="shared" si="2"/>
        <v>0</v>
      </c>
      <c r="AJ70" s="37">
        <f t="shared" si="3"/>
        <v>0</v>
      </c>
      <c r="AK70" s="38">
        <f t="shared" si="4"/>
        <v>0</v>
      </c>
      <c r="AL70" s="71" t="s">
        <v>2117</v>
      </c>
      <c r="AO70">
        <f t="shared" si="5"/>
        <v>0</v>
      </c>
      <c r="AP70">
        <f t="shared" si="6"/>
        <v>4</v>
      </c>
      <c r="AS70" s="2">
        <v>2</v>
      </c>
      <c r="AT70" s="2">
        <v>3</v>
      </c>
    </row>
    <row r="71" spans="2:46">
      <c r="B71" s="39" t="s">
        <v>412</v>
      </c>
      <c r="C71" s="39" t="s">
        <v>413</v>
      </c>
      <c r="D71" s="39">
        <v>38655</v>
      </c>
      <c r="E71" s="35">
        <v>0</v>
      </c>
      <c r="F71" s="63">
        <v>0</v>
      </c>
      <c r="G71" s="63">
        <v>1</v>
      </c>
      <c r="H71" s="63">
        <v>0</v>
      </c>
      <c r="I71" s="63">
        <v>1</v>
      </c>
      <c r="J71" s="63">
        <v>0</v>
      </c>
      <c r="K71" s="63">
        <v>1</v>
      </c>
      <c r="L71" s="63">
        <v>0</v>
      </c>
      <c r="M71" s="63">
        <v>1</v>
      </c>
      <c r="N71" s="35">
        <v>0</v>
      </c>
      <c r="O71" s="35">
        <v>0</v>
      </c>
      <c r="P71" s="35">
        <v>0</v>
      </c>
      <c r="Q71" s="35">
        <v>1</v>
      </c>
      <c r="R71" s="35">
        <v>0</v>
      </c>
      <c r="S71" s="35">
        <v>1</v>
      </c>
      <c r="T71" s="35">
        <v>0</v>
      </c>
      <c r="U71" s="35">
        <v>0</v>
      </c>
      <c r="V71" s="35">
        <v>0</v>
      </c>
      <c r="W71" s="35">
        <v>1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1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6">
        <f t="shared" si="2"/>
        <v>8</v>
      </c>
      <c r="AJ71" s="37">
        <f t="shared" si="3"/>
        <v>1</v>
      </c>
      <c r="AK71" s="38">
        <f t="shared" si="4"/>
        <v>8</v>
      </c>
      <c r="AL71" s="71" t="s">
        <v>2117</v>
      </c>
      <c r="AO71">
        <f t="shared" si="5"/>
        <v>8</v>
      </c>
      <c r="AP71">
        <f t="shared" si="6"/>
        <v>4</v>
      </c>
      <c r="AS71" s="2">
        <v>2</v>
      </c>
      <c r="AT71" s="2">
        <v>3.6669999999999998</v>
      </c>
    </row>
    <row r="72" spans="2:46">
      <c r="B72" s="39" t="s">
        <v>1781</v>
      </c>
      <c r="C72" s="39" t="s">
        <v>1782</v>
      </c>
      <c r="D72" s="39">
        <v>38655</v>
      </c>
      <c r="E72" s="35">
        <v>0</v>
      </c>
      <c r="F72" s="63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6">
        <f t="shared" si="2"/>
        <v>0</v>
      </c>
      <c r="AJ72" s="37">
        <f t="shared" si="3"/>
        <v>0</v>
      </c>
      <c r="AK72" s="38">
        <f t="shared" si="4"/>
        <v>0</v>
      </c>
      <c r="AL72" s="71" t="s">
        <v>2127</v>
      </c>
      <c r="AO72">
        <f t="shared" si="5"/>
        <v>0</v>
      </c>
      <c r="AP72">
        <f t="shared" si="6"/>
        <v>1.667</v>
      </c>
      <c r="AS72" s="2">
        <v>2</v>
      </c>
      <c r="AT72" s="2">
        <v>4</v>
      </c>
    </row>
    <row r="73" spans="2:46">
      <c r="B73" s="39" t="s">
        <v>1783</v>
      </c>
      <c r="C73" s="39" t="s">
        <v>1784</v>
      </c>
      <c r="D73" s="39">
        <v>38655</v>
      </c>
      <c r="E73" s="35">
        <v>0</v>
      </c>
      <c r="F73" s="63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6">
        <f t="shared" si="2"/>
        <v>0</v>
      </c>
      <c r="AJ73" s="37">
        <f t="shared" si="3"/>
        <v>0</v>
      </c>
      <c r="AK73" s="38">
        <f t="shared" si="4"/>
        <v>0</v>
      </c>
      <c r="AL73" s="71" t="s">
        <v>2114</v>
      </c>
      <c r="AO73">
        <f t="shared" si="5"/>
        <v>0</v>
      </c>
      <c r="AP73">
        <f t="shared" si="6"/>
        <v>3.3330000000000002</v>
      </c>
      <c r="AS73" s="2">
        <v>2</v>
      </c>
      <c r="AT73" s="2">
        <v>4</v>
      </c>
    </row>
    <row r="74" spans="2:46">
      <c r="B74" s="39" t="s">
        <v>414</v>
      </c>
      <c r="C74" s="39" t="s">
        <v>415</v>
      </c>
      <c r="D74" s="39">
        <v>38655</v>
      </c>
      <c r="E74" s="35">
        <v>0</v>
      </c>
      <c r="F74" s="63">
        <v>0</v>
      </c>
      <c r="G74" s="63">
        <v>1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35">
        <v>0</v>
      </c>
      <c r="O74" s="35">
        <v>0</v>
      </c>
      <c r="P74" s="35">
        <v>0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0</v>
      </c>
      <c r="Y74" s="35">
        <v>0</v>
      </c>
      <c r="Z74" s="35">
        <v>0</v>
      </c>
      <c r="AA74" s="35">
        <v>0</v>
      </c>
      <c r="AB74" s="35">
        <v>0</v>
      </c>
      <c r="AC74" s="35">
        <v>0</v>
      </c>
      <c r="AD74" s="35">
        <v>0</v>
      </c>
      <c r="AE74" s="35">
        <v>0</v>
      </c>
      <c r="AF74" s="35">
        <v>0</v>
      </c>
      <c r="AG74" s="35">
        <v>0</v>
      </c>
      <c r="AH74" s="35">
        <v>0</v>
      </c>
      <c r="AI74" s="36">
        <f t="shared" si="2"/>
        <v>1</v>
      </c>
      <c r="AJ74" s="37">
        <f t="shared" si="3"/>
        <v>1</v>
      </c>
      <c r="AK74" s="38">
        <f t="shared" si="4"/>
        <v>1</v>
      </c>
      <c r="AL74" s="71" t="s">
        <v>2120</v>
      </c>
      <c r="AO74">
        <f t="shared" si="5"/>
        <v>1</v>
      </c>
      <c r="AP74">
        <f t="shared" si="6"/>
        <v>3.6669999999999998</v>
      </c>
      <c r="AS74" s="2">
        <v>3</v>
      </c>
      <c r="AT74" s="2">
        <v>0.66700000000000004</v>
      </c>
    </row>
    <row r="75" spans="2:46">
      <c r="B75" s="39" t="s">
        <v>1785</v>
      </c>
      <c r="C75" s="39" t="s">
        <v>1786</v>
      </c>
      <c r="D75" s="39">
        <v>38655</v>
      </c>
      <c r="E75" s="35">
        <v>0</v>
      </c>
      <c r="F75" s="63">
        <v>1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6">
        <f t="shared" si="2"/>
        <v>1</v>
      </c>
      <c r="AJ75" s="37">
        <f t="shared" si="3"/>
        <v>1</v>
      </c>
      <c r="AK75" s="38">
        <f t="shared" si="4"/>
        <v>1</v>
      </c>
      <c r="AL75" s="71" t="s">
        <v>2123</v>
      </c>
      <c r="AO75">
        <f t="shared" si="5"/>
        <v>1</v>
      </c>
      <c r="AP75">
        <f t="shared" si="6"/>
        <v>2.3330000000000002</v>
      </c>
      <c r="AS75" s="2">
        <v>3</v>
      </c>
      <c r="AT75" s="2">
        <v>4</v>
      </c>
    </row>
    <row r="76" spans="2:46">
      <c r="B76" s="39" t="s">
        <v>416</v>
      </c>
      <c r="C76" s="39" t="s">
        <v>417</v>
      </c>
      <c r="D76" s="39">
        <v>38655</v>
      </c>
      <c r="E76" s="35">
        <v>0</v>
      </c>
      <c r="F76" s="63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35">
        <v>0</v>
      </c>
      <c r="O76" s="35">
        <v>0</v>
      </c>
      <c r="P76" s="35">
        <v>0</v>
      </c>
      <c r="Q76" s="35">
        <v>0</v>
      </c>
      <c r="R76" s="35">
        <v>0</v>
      </c>
      <c r="S76" s="35">
        <v>0</v>
      </c>
      <c r="T76" s="35">
        <v>0</v>
      </c>
      <c r="U76" s="35">
        <v>0</v>
      </c>
      <c r="V76" s="35">
        <v>0</v>
      </c>
      <c r="W76" s="35">
        <v>0</v>
      </c>
      <c r="X76" s="35">
        <v>0</v>
      </c>
      <c r="Y76" s="35">
        <v>0</v>
      </c>
      <c r="Z76" s="35">
        <v>0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6">
        <f t="shared" si="2"/>
        <v>0</v>
      </c>
      <c r="AJ76" s="37">
        <f t="shared" si="3"/>
        <v>0</v>
      </c>
      <c r="AK76" s="38">
        <f t="shared" si="4"/>
        <v>0</v>
      </c>
      <c r="AL76" s="71" t="s">
        <v>2117</v>
      </c>
      <c r="AO76">
        <f t="shared" si="5"/>
        <v>0</v>
      </c>
      <c r="AP76">
        <f t="shared" si="6"/>
        <v>4</v>
      </c>
      <c r="AS76" s="2">
        <v>5</v>
      </c>
      <c r="AT76" s="2">
        <v>3</v>
      </c>
    </row>
    <row r="77" spans="2:46">
      <c r="B77" s="39" t="s">
        <v>1787</v>
      </c>
      <c r="C77" s="39" t="s">
        <v>1788</v>
      </c>
      <c r="D77" s="39">
        <v>38655</v>
      </c>
      <c r="E77" s="35">
        <v>0</v>
      </c>
      <c r="F77" s="63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35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6">
        <f t="shared" si="2"/>
        <v>0</v>
      </c>
      <c r="AJ77" s="37">
        <f t="shared" si="3"/>
        <v>0</v>
      </c>
      <c r="AK77" s="38">
        <f t="shared" si="4"/>
        <v>0</v>
      </c>
      <c r="AL77" s="71" t="s">
        <v>2123</v>
      </c>
      <c r="AO77">
        <f t="shared" si="5"/>
        <v>0</v>
      </c>
      <c r="AP77">
        <f t="shared" si="6"/>
        <v>2.3330000000000002</v>
      </c>
      <c r="AS77" s="2">
        <v>5</v>
      </c>
      <c r="AT77" s="2">
        <v>3.3330000000000002</v>
      </c>
    </row>
    <row r="78" spans="2:46">
      <c r="B78" s="39" t="s">
        <v>418</v>
      </c>
      <c r="C78" s="39" t="s">
        <v>419</v>
      </c>
      <c r="D78" s="39">
        <v>38655</v>
      </c>
      <c r="E78" s="35">
        <v>0</v>
      </c>
      <c r="F78" s="63">
        <v>0</v>
      </c>
      <c r="G78" s="63">
        <v>0</v>
      </c>
      <c r="H78" s="63">
        <v>0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0</v>
      </c>
      <c r="Z78" s="35">
        <v>0</v>
      </c>
      <c r="AA78" s="35">
        <v>0</v>
      </c>
      <c r="AB78" s="35">
        <v>0</v>
      </c>
      <c r="AC78" s="35">
        <v>0</v>
      </c>
      <c r="AD78" s="35">
        <v>0</v>
      </c>
      <c r="AE78" s="35">
        <v>0</v>
      </c>
      <c r="AF78" s="35">
        <v>0</v>
      </c>
      <c r="AG78" s="35">
        <v>0</v>
      </c>
      <c r="AH78" s="35">
        <v>0</v>
      </c>
      <c r="AI78" s="36">
        <f t="shared" si="2"/>
        <v>0</v>
      </c>
      <c r="AJ78" s="37">
        <f t="shared" si="3"/>
        <v>0</v>
      </c>
      <c r="AK78" s="38">
        <f t="shared" si="4"/>
        <v>0</v>
      </c>
      <c r="AL78" s="71" t="s">
        <v>2117</v>
      </c>
      <c r="AO78">
        <f t="shared" si="5"/>
        <v>0</v>
      </c>
      <c r="AP78">
        <f t="shared" si="6"/>
        <v>4</v>
      </c>
      <c r="AS78" s="2">
        <v>5</v>
      </c>
      <c r="AT78" s="2">
        <v>3.6669999999999998</v>
      </c>
    </row>
    <row r="79" spans="2:46">
      <c r="B79" s="39" t="s">
        <v>420</v>
      </c>
      <c r="C79" s="39" t="s">
        <v>421</v>
      </c>
      <c r="D79" s="39">
        <v>38655</v>
      </c>
      <c r="E79" s="35">
        <v>0</v>
      </c>
      <c r="F79" s="63">
        <v>0</v>
      </c>
      <c r="G79" s="63">
        <v>0</v>
      </c>
      <c r="H79" s="63">
        <v>0</v>
      </c>
      <c r="I79" s="63">
        <v>0</v>
      </c>
      <c r="J79" s="63">
        <v>0</v>
      </c>
      <c r="K79" s="63">
        <v>0</v>
      </c>
      <c r="L79" s="63">
        <v>0</v>
      </c>
      <c r="M79" s="63">
        <v>0</v>
      </c>
      <c r="N79" s="35">
        <v>0</v>
      </c>
      <c r="O79" s="35">
        <v>0</v>
      </c>
      <c r="P79" s="35">
        <v>0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  <c r="AB79" s="35">
        <v>0</v>
      </c>
      <c r="AC79" s="35">
        <v>0</v>
      </c>
      <c r="AD79" s="35">
        <v>0</v>
      </c>
      <c r="AE79" s="35">
        <v>0</v>
      </c>
      <c r="AF79" s="35">
        <v>0</v>
      </c>
      <c r="AG79" s="35">
        <v>0</v>
      </c>
      <c r="AH79" s="35">
        <v>0</v>
      </c>
      <c r="AI79" s="36">
        <f t="shared" si="2"/>
        <v>0</v>
      </c>
      <c r="AJ79" s="37">
        <f t="shared" si="3"/>
        <v>0</v>
      </c>
      <c r="AK79" s="38">
        <f t="shared" si="4"/>
        <v>0</v>
      </c>
      <c r="AL79" s="71" t="s">
        <v>2115</v>
      </c>
      <c r="AO79">
        <f t="shared" si="5"/>
        <v>0</v>
      </c>
      <c r="AP79">
        <f t="shared" si="6"/>
        <v>3</v>
      </c>
      <c r="AS79" s="2">
        <v>8</v>
      </c>
      <c r="AT79" s="2">
        <v>4</v>
      </c>
    </row>
    <row r="80" spans="2:46">
      <c r="B80" s="39" t="s">
        <v>1789</v>
      </c>
      <c r="C80" s="39" t="s">
        <v>1790</v>
      </c>
      <c r="D80" s="39">
        <v>38655</v>
      </c>
      <c r="E80" s="35">
        <v>0</v>
      </c>
      <c r="F80" s="63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35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6">
        <f t="shared" si="2"/>
        <v>0</v>
      </c>
      <c r="AJ80" s="37">
        <f t="shared" si="3"/>
        <v>0</v>
      </c>
      <c r="AK80" s="38">
        <f t="shared" si="4"/>
        <v>0</v>
      </c>
      <c r="AL80" s="71" t="s">
        <v>2119</v>
      </c>
      <c r="AO80">
        <f t="shared" si="5"/>
        <v>0</v>
      </c>
      <c r="AP80">
        <f t="shared" si="6"/>
        <v>2</v>
      </c>
      <c r="AS80" s="2">
        <v>8</v>
      </c>
      <c r="AT80" s="2">
        <v>4</v>
      </c>
    </row>
    <row r="81" spans="2:46">
      <c r="B81" s="39" t="s">
        <v>1791</v>
      </c>
      <c r="C81" s="39" t="s">
        <v>1792</v>
      </c>
      <c r="D81" s="39">
        <v>38655</v>
      </c>
      <c r="E81" s="35">
        <v>0</v>
      </c>
      <c r="F81" s="63">
        <v>0</v>
      </c>
      <c r="G81" s="63">
        <v>1</v>
      </c>
      <c r="H81" s="63">
        <v>0</v>
      </c>
      <c r="I81" s="63">
        <v>1</v>
      </c>
      <c r="J81" s="63">
        <v>0</v>
      </c>
      <c r="K81" s="63">
        <v>1</v>
      </c>
      <c r="L81" s="63">
        <v>0</v>
      </c>
      <c r="M81" s="63">
        <v>1</v>
      </c>
      <c r="N81" s="35">
        <v>0</v>
      </c>
      <c r="O81" s="35">
        <v>0</v>
      </c>
      <c r="P81" s="35">
        <v>0</v>
      </c>
      <c r="Q81" s="35">
        <v>1</v>
      </c>
      <c r="R81" s="35">
        <v>0</v>
      </c>
      <c r="S81" s="35">
        <v>1</v>
      </c>
      <c r="T81" s="35">
        <v>0</v>
      </c>
      <c r="U81" s="35">
        <v>1</v>
      </c>
      <c r="V81" s="35">
        <v>0</v>
      </c>
      <c r="W81" s="35">
        <v>1</v>
      </c>
      <c r="X81" s="35">
        <v>0</v>
      </c>
      <c r="Y81" s="35">
        <v>1</v>
      </c>
      <c r="Z81" s="35">
        <v>0</v>
      </c>
      <c r="AA81" s="35">
        <v>1</v>
      </c>
      <c r="AB81" s="35">
        <v>0</v>
      </c>
      <c r="AC81" s="35">
        <v>1</v>
      </c>
      <c r="AD81" s="35">
        <v>0</v>
      </c>
      <c r="AE81" s="35">
        <v>1</v>
      </c>
      <c r="AF81" s="35">
        <v>0</v>
      </c>
      <c r="AG81" s="35">
        <v>0</v>
      </c>
      <c r="AH81" s="35">
        <v>0</v>
      </c>
      <c r="AI81" s="36">
        <f t="shared" si="2"/>
        <v>12</v>
      </c>
      <c r="AJ81" s="37">
        <f t="shared" si="3"/>
        <v>1</v>
      </c>
      <c r="AK81" s="38">
        <f t="shared" si="4"/>
        <v>12</v>
      </c>
      <c r="AL81" s="71" t="s">
        <v>2120</v>
      </c>
      <c r="AO81">
        <f t="shared" si="5"/>
        <v>12</v>
      </c>
      <c r="AP81">
        <f t="shared" si="6"/>
        <v>3.6669999999999998</v>
      </c>
      <c r="AS81" s="2">
        <v>10</v>
      </c>
      <c r="AT81" s="2">
        <v>3.6669999999999998</v>
      </c>
    </row>
    <row r="82" spans="2:46">
      <c r="B82" s="39" t="s">
        <v>422</v>
      </c>
      <c r="C82" s="39" t="s">
        <v>423</v>
      </c>
      <c r="D82" s="39">
        <v>38655</v>
      </c>
      <c r="E82" s="35">
        <v>0</v>
      </c>
      <c r="F82" s="63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1</v>
      </c>
      <c r="N82" s="35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1</v>
      </c>
      <c r="AE82" s="35">
        <v>0</v>
      </c>
      <c r="AF82" s="35">
        <v>0</v>
      </c>
      <c r="AG82" s="35">
        <v>0</v>
      </c>
      <c r="AH82" s="35">
        <v>0</v>
      </c>
      <c r="AI82" s="36">
        <f t="shared" si="2"/>
        <v>2</v>
      </c>
      <c r="AJ82" s="37">
        <f t="shared" si="3"/>
        <v>1</v>
      </c>
      <c r="AK82" s="38">
        <f t="shared" si="4"/>
        <v>2</v>
      </c>
      <c r="AL82" s="71" t="s">
        <v>2120</v>
      </c>
      <c r="AO82">
        <f t="shared" si="5"/>
        <v>2</v>
      </c>
      <c r="AP82">
        <f t="shared" si="6"/>
        <v>3.6669999999999998</v>
      </c>
      <c r="AS82" s="2">
        <v>11</v>
      </c>
      <c r="AT82" s="2">
        <v>2.6669999999999998</v>
      </c>
    </row>
    <row r="83" spans="2:46">
      <c r="B83" s="39" t="s">
        <v>424</v>
      </c>
      <c r="C83" s="39" t="s">
        <v>425</v>
      </c>
      <c r="D83" s="39">
        <v>38655</v>
      </c>
      <c r="E83" s="35">
        <v>0</v>
      </c>
      <c r="F83" s="63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35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6">
        <f t="shared" si="2"/>
        <v>0</v>
      </c>
      <c r="AJ83" s="37">
        <f t="shared" si="3"/>
        <v>0</v>
      </c>
      <c r="AK83" s="38">
        <f t="shared" si="4"/>
        <v>0</v>
      </c>
      <c r="AL83" s="71" t="s">
        <v>2114</v>
      </c>
      <c r="AO83">
        <f t="shared" si="5"/>
        <v>0</v>
      </c>
      <c r="AP83">
        <f t="shared" si="6"/>
        <v>3.3330000000000002</v>
      </c>
      <c r="AS83" s="2">
        <v>12</v>
      </c>
      <c r="AT83" s="2">
        <v>3.6669999999999998</v>
      </c>
    </row>
    <row r="84" spans="2:46">
      <c r="B84" s="39" t="s">
        <v>426</v>
      </c>
      <c r="C84" s="39" t="s">
        <v>427</v>
      </c>
      <c r="D84" s="39">
        <v>38655</v>
      </c>
      <c r="E84" s="35">
        <v>0</v>
      </c>
      <c r="F84" s="63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35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6">
        <f t="shared" si="2"/>
        <v>0</v>
      </c>
      <c r="AJ84" s="37">
        <f t="shared" si="3"/>
        <v>0</v>
      </c>
      <c r="AK84" s="38">
        <f t="shared" si="4"/>
        <v>0</v>
      </c>
      <c r="AL84" s="71" t="s">
        <v>2115</v>
      </c>
      <c r="AO84">
        <f t="shared" si="5"/>
        <v>0</v>
      </c>
      <c r="AP84">
        <f t="shared" si="6"/>
        <v>3</v>
      </c>
      <c r="AS84" s="2">
        <v>13</v>
      </c>
      <c r="AT84" s="2">
        <v>4</v>
      </c>
    </row>
    <row r="85" spans="2:46">
      <c r="B85" s="39" t="s">
        <v>1793</v>
      </c>
      <c r="C85" s="39" t="s">
        <v>1794</v>
      </c>
      <c r="D85" s="39">
        <v>38655</v>
      </c>
      <c r="E85" s="35">
        <v>0</v>
      </c>
      <c r="F85" s="63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35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6">
        <f t="shared" si="2"/>
        <v>0</v>
      </c>
      <c r="AJ85" s="37">
        <f t="shared" si="3"/>
        <v>0</v>
      </c>
      <c r="AK85" s="38">
        <f t="shared" si="4"/>
        <v>0</v>
      </c>
      <c r="AL85" s="71" t="s">
        <v>2124</v>
      </c>
      <c r="AO85">
        <f t="shared" si="5"/>
        <v>0</v>
      </c>
      <c r="AP85">
        <f t="shared" si="6"/>
        <v>0</v>
      </c>
      <c r="AS85" s="2">
        <v>0</v>
      </c>
      <c r="AT85" s="2" t="s">
        <v>2134</v>
      </c>
    </row>
    <row r="87" spans="2:46">
      <c r="B87" t="s">
        <v>1795</v>
      </c>
    </row>
    <row r="88" spans="2:46">
      <c r="B88" t="s">
        <v>1796</v>
      </c>
    </row>
  </sheetData>
  <sortState ref="AS24:AT84">
    <sortCondition ref="AS24:AS84"/>
    <sortCondition ref="AT24:AT84"/>
  </sortState>
  <mergeCells count="5">
    <mergeCell ref="B18:D18"/>
    <mergeCell ref="B19:D19"/>
    <mergeCell ref="B20:D20"/>
    <mergeCell ref="B21:D21"/>
    <mergeCell ref="B22:D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>
      <selection activeCell="Q31" sqref="Q31"/>
    </sheetView>
  </sheetViews>
  <sheetFormatPr baseColWidth="10" defaultColWidth="11" defaultRowHeight="15" x14ac:dyDescent="0"/>
  <cols>
    <col min="1" max="1" width="24.83203125" customWidth="1"/>
    <col min="2" max="2" width="9.1640625" style="2" customWidth="1"/>
    <col min="3" max="3" width="14.33203125" customWidth="1"/>
    <col min="4" max="4" width="3.1640625" style="42" customWidth="1"/>
    <col min="5" max="5" width="24.83203125" customWidth="1"/>
    <col min="7" max="7" width="14.33203125" customWidth="1"/>
  </cols>
  <sheetData>
    <row r="1" spans="1:7" ht="23">
      <c r="A1" s="1" t="s">
        <v>340</v>
      </c>
      <c r="B1" s="40"/>
      <c r="C1" s="41"/>
      <c r="G1" s="43" t="s">
        <v>21</v>
      </c>
    </row>
    <row r="2" spans="1:7" ht="20">
      <c r="A2" s="3" t="s">
        <v>341</v>
      </c>
      <c r="B2" s="40"/>
      <c r="C2" s="41"/>
      <c r="G2" s="57" t="s">
        <v>734</v>
      </c>
    </row>
    <row r="11" spans="1:7" ht="17" customHeight="1">
      <c r="A11" s="144" t="s">
        <v>22</v>
      </c>
      <c r="B11" s="144"/>
      <c r="C11" s="144"/>
      <c r="D11" s="144"/>
      <c r="E11" s="144"/>
      <c r="F11" s="144"/>
      <c r="G11" s="144"/>
    </row>
    <row r="12" spans="1:7" ht="17" customHeight="1">
      <c r="A12" s="145" t="s">
        <v>23</v>
      </c>
      <c r="B12" s="145"/>
      <c r="C12" s="145"/>
      <c r="D12" s="145"/>
      <c r="E12" s="145"/>
      <c r="F12" s="145"/>
      <c r="G12" s="145"/>
    </row>
    <row r="14" spans="1:7" s="46" customFormat="1" ht="29.25" customHeight="1">
      <c r="A14" s="44" t="s">
        <v>24</v>
      </c>
      <c r="B14" s="44" t="s">
        <v>16</v>
      </c>
      <c r="C14" s="44" t="s">
        <v>25</v>
      </c>
      <c r="D14" s="45"/>
      <c r="E14" s="44" t="s">
        <v>24</v>
      </c>
      <c r="F14" s="44" t="s">
        <v>16</v>
      </c>
      <c r="G14" s="44" t="s">
        <v>25</v>
      </c>
    </row>
    <row r="15" spans="1:7" s="50" customFormat="1" ht="21" customHeight="1">
      <c r="A15" s="47" t="s">
        <v>1757</v>
      </c>
      <c r="B15" s="48" t="s">
        <v>1758</v>
      </c>
      <c r="C15" s="47"/>
      <c r="D15" s="49"/>
      <c r="E15" s="47" t="s">
        <v>382</v>
      </c>
      <c r="F15" s="48" t="s">
        <v>383</v>
      </c>
      <c r="G15" s="47"/>
    </row>
    <row r="16" spans="1:7" s="50" customFormat="1" ht="21" customHeight="1">
      <c r="A16" s="51" t="s">
        <v>342</v>
      </c>
      <c r="B16" s="52" t="s">
        <v>343</v>
      </c>
      <c r="C16" s="51"/>
      <c r="D16" s="49"/>
      <c r="E16" s="51" t="s">
        <v>28</v>
      </c>
      <c r="F16" s="52" t="s">
        <v>29</v>
      </c>
      <c r="G16" s="51"/>
    </row>
    <row r="17" spans="1:7" s="50" customFormat="1" ht="21" customHeight="1">
      <c r="A17" s="47" t="s">
        <v>344</v>
      </c>
      <c r="B17" s="48" t="s">
        <v>345</v>
      </c>
      <c r="C17" s="47"/>
      <c r="D17" s="49"/>
      <c r="E17" s="47" t="s">
        <v>384</v>
      </c>
      <c r="F17" s="48" t="s">
        <v>385</v>
      </c>
      <c r="G17" s="47"/>
    </row>
    <row r="18" spans="1:7" s="50" customFormat="1" ht="21" customHeight="1">
      <c r="A18" s="51" t="s">
        <v>346</v>
      </c>
      <c r="B18" s="52" t="s">
        <v>347</v>
      </c>
      <c r="C18" s="51"/>
      <c r="D18" s="49"/>
      <c r="E18" s="51" t="s">
        <v>386</v>
      </c>
      <c r="F18" s="52" t="s">
        <v>387</v>
      </c>
      <c r="G18" s="51"/>
    </row>
    <row r="19" spans="1:7" s="50" customFormat="1" ht="21" customHeight="1">
      <c r="A19" s="47" t="s">
        <v>348</v>
      </c>
      <c r="B19" s="48" t="s">
        <v>349</v>
      </c>
      <c r="C19" s="47"/>
      <c r="D19" s="49"/>
      <c r="E19" s="47" t="s">
        <v>1771</v>
      </c>
      <c r="F19" s="48" t="s">
        <v>1772</v>
      </c>
      <c r="G19" s="47"/>
    </row>
    <row r="20" spans="1:7" s="50" customFormat="1" ht="21" customHeight="1">
      <c r="A20" s="51" t="s">
        <v>350</v>
      </c>
      <c r="B20" s="52" t="s">
        <v>351</v>
      </c>
      <c r="C20" s="51"/>
      <c r="D20" s="49"/>
      <c r="E20" s="51" t="s">
        <v>1773</v>
      </c>
      <c r="F20" s="52" t="s">
        <v>1774</v>
      </c>
      <c r="G20" s="51"/>
    </row>
    <row r="21" spans="1:7" s="50" customFormat="1" ht="21" customHeight="1">
      <c r="A21" s="47" t="s">
        <v>352</v>
      </c>
      <c r="B21" s="48" t="s">
        <v>353</v>
      </c>
      <c r="C21" s="47"/>
      <c r="D21" s="49"/>
      <c r="E21" s="47" t="s">
        <v>388</v>
      </c>
      <c r="F21" s="48" t="s">
        <v>389</v>
      </c>
      <c r="G21" s="47"/>
    </row>
    <row r="22" spans="1:7" s="50" customFormat="1" ht="21" customHeight="1">
      <c r="A22" s="51" t="s">
        <v>1759</v>
      </c>
      <c r="B22" s="52" t="s">
        <v>1760</v>
      </c>
      <c r="C22" s="51"/>
      <c r="D22" s="49"/>
      <c r="E22" s="51" t="s">
        <v>390</v>
      </c>
      <c r="F22" s="52" t="s">
        <v>391</v>
      </c>
      <c r="G22" s="51"/>
    </row>
    <row r="23" spans="1:7" s="50" customFormat="1" ht="21" customHeight="1">
      <c r="A23" s="47" t="s">
        <v>1761</v>
      </c>
      <c r="B23" s="48" t="s">
        <v>1762</v>
      </c>
      <c r="C23" s="47"/>
      <c r="D23" s="49"/>
      <c r="E23" s="47" t="s">
        <v>394</v>
      </c>
      <c r="F23" s="48" t="s">
        <v>395</v>
      </c>
      <c r="G23" s="47"/>
    </row>
    <row r="24" spans="1:7" s="50" customFormat="1" ht="21" customHeight="1">
      <c r="A24" s="51" t="s">
        <v>354</v>
      </c>
      <c r="B24" s="52" t="s">
        <v>355</v>
      </c>
      <c r="C24" s="51"/>
      <c r="D24" s="49"/>
      <c r="E24" s="51" t="s">
        <v>396</v>
      </c>
      <c r="F24" s="52" t="s">
        <v>397</v>
      </c>
      <c r="G24" s="51"/>
    </row>
    <row r="25" spans="1:7" s="50" customFormat="1" ht="21" customHeight="1">
      <c r="A25" s="47" t="s">
        <v>1763</v>
      </c>
      <c r="B25" s="48" t="s">
        <v>1764</v>
      </c>
      <c r="C25" s="47"/>
      <c r="D25" s="49"/>
      <c r="E25" s="47" t="s">
        <v>398</v>
      </c>
      <c r="F25" s="48" t="s">
        <v>399</v>
      </c>
      <c r="G25" s="47"/>
    </row>
    <row r="26" spans="1:7" s="50" customFormat="1" ht="21" customHeight="1">
      <c r="A26" s="51" t="s">
        <v>356</v>
      </c>
      <c r="B26" s="52" t="s">
        <v>357</v>
      </c>
      <c r="C26" s="51"/>
      <c r="D26" s="49"/>
      <c r="E26" s="51" t="s">
        <v>400</v>
      </c>
      <c r="F26" s="52" t="s">
        <v>401</v>
      </c>
      <c r="G26" s="51"/>
    </row>
    <row r="27" spans="1:7" s="50" customFormat="1" ht="21" customHeight="1">
      <c r="A27" s="47" t="s">
        <v>1765</v>
      </c>
      <c r="B27" s="48" t="s">
        <v>1766</v>
      </c>
      <c r="C27" s="47"/>
      <c r="D27" s="49"/>
      <c r="E27" s="47" t="s">
        <v>402</v>
      </c>
      <c r="F27" s="48" t="s">
        <v>403</v>
      </c>
      <c r="G27" s="47"/>
    </row>
    <row r="28" spans="1:7" s="50" customFormat="1" ht="21" customHeight="1">
      <c r="A28" s="51" t="s">
        <v>358</v>
      </c>
      <c r="B28" s="52" t="s">
        <v>359</v>
      </c>
      <c r="C28" s="51"/>
      <c r="D28" s="49"/>
      <c r="E28" s="51" t="s">
        <v>404</v>
      </c>
      <c r="F28" s="52" t="s">
        <v>405</v>
      </c>
      <c r="G28" s="51"/>
    </row>
    <row r="29" spans="1:7" s="50" customFormat="1" ht="21" customHeight="1">
      <c r="A29" s="47" t="s">
        <v>360</v>
      </c>
      <c r="B29" s="48" t="s">
        <v>361</v>
      </c>
      <c r="C29" s="47"/>
      <c r="D29" s="49"/>
      <c r="E29" s="47" t="s">
        <v>1775</v>
      </c>
      <c r="F29" s="48" t="s">
        <v>1776</v>
      </c>
      <c r="G29" s="47"/>
    </row>
    <row r="30" spans="1:7" s="50" customFormat="1" ht="21" customHeight="1">
      <c r="A30" s="51" t="s">
        <v>362</v>
      </c>
      <c r="B30" s="52" t="s">
        <v>363</v>
      </c>
      <c r="C30" s="51"/>
      <c r="D30" s="49"/>
      <c r="E30" s="51" t="s">
        <v>406</v>
      </c>
      <c r="F30" s="52" t="s">
        <v>407</v>
      </c>
      <c r="G30" s="51"/>
    </row>
    <row r="31" spans="1:7" s="50" customFormat="1" ht="21" customHeight="1">
      <c r="A31" s="47" t="s">
        <v>364</v>
      </c>
      <c r="B31" s="48" t="s">
        <v>365</v>
      </c>
      <c r="C31" s="47"/>
      <c r="D31" s="49"/>
      <c r="E31" s="47" t="s">
        <v>1777</v>
      </c>
      <c r="F31" s="48" t="s">
        <v>1778</v>
      </c>
      <c r="G31" s="47"/>
    </row>
    <row r="32" spans="1:7" s="50" customFormat="1" ht="21" customHeight="1">
      <c r="A32" s="51" t="s">
        <v>366</v>
      </c>
      <c r="B32" s="52" t="s">
        <v>367</v>
      </c>
      <c r="C32" s="51"/>
      <c r="D32" s="49"/>
      <c r="E32" s="51" t="s">
        <v>408</v>
      </c>
      <c r="F32" s="52" t="s">
        <v>409</v>
      </c>
      <c r="G32" s="51"/>
    </row>
    <row r="33" spans="1:7" s="50" customFormat="1" ht="21" customHeight="1">
      <c r="A33" s="47" t="s">
        <v>368</v>
      </c>
      <c r="B33" s="48" t="s">
        <v>369</v>
      </c>
      <c r="C33" s="47"/>
      <c r="D33" s="49"/>
      <c r="E33" s="47" t="s">
        <v>410</v>
      </c>
      <c r="F33" s="48" t="s">
        <v>411</v>
      </c>
      <c r="G33" s="47"/>
    </row>
    <row r="34" spans="1:7" s="50" customFormat="1" ht="21" customHeight="1">
      <c r="A34" s="51" t="s">
        <v>1767</v>
      </c>
      <c r="B34" s="52" t="s">
        <v>1768</v>
      </c>
      <c r="C34" s="51"/>
      <c r="D34" s="49"/>
      <c r="E34" s="51" t="s">
        <v>1779</v>
      </c>
      <c r="F34" s="52" t="s">
        <v>1780</v>
      </c>
      <c r="G34" s="51"/>
    </row>
    <row r="35" spans="1:7" s="50" customFormat="1" ht="21" customHeight="1">
      <c r="A35" s="47" t="s">
        <v>370</v>
      </c>
      <c r="B35" s="48" t="s">
        <v>371</v>
      </c>
      <c r="C35" s="47"/>
      <c r="D35" s="49"/>
      <c r="E35" s="47" t="s">
        <v>412</v>
      </c>
      <c r="F35" s="48" t="s">
        <v>413</v>
      </c>
      <c r="G35" s="47"/>
    </row>
    <row r="36" spans="1:7" s="50" customFormat="1" ht="21" customHeight="1">
      <c r="A36" s="51" t="s">
        <v>372</v>
      </c>
      <c r="B36" s="52" t="s">
        <v>373</v>
      </c>
      <c r="C36" s="51"/>
      <c r="D36" s="49"/>
      <c r="E36" s="51" t="s">
        <v>1781</v>
      </c>
      <c r="F36" s="52" t="s">
        <v>1782</v>
      </c>
      <c r="G36" s="51"/>
    </row>
    <row r="37" spans="1:7" s="50" customFormat="1" ht="21" customHeight="1">
      <c r="A37" s="47" t="s">
        <v>374</v>
      </c>
      <c r="B37" s="48" t="s">
        <v>375</v>
      </c>
      <c r="C37" s="47"/>
      <c r="D37" s="49"/>
      <c r="E37" s="47" t="s">
        <v>1783</v>
      </c>
      <c r="F37" s="48" t="s">
        <v>1784</v>
      </c>
      <c r="G37" s="47"/>
    </row>
    <row r="38" spans="1:7" s="50" customFormat="1" ht="21" customHeight="1">
      <c r="A38" s="51" t="s">
        <v>376</v>
      </c>
      <c r="B38" s="52" t="s">
        <v>377</v>
      </c>
      <c r="C38" s="51"/>
      <c r="D38" s="49"/>
      <c r="E38" s="51" t="s">
        <v>414</v>
      </c>
      <c r="F38" s="52" t="s">
        <v>415</v>
      </c>
      <c r="G38" s="51"/>
    </row>
    <row r="39" spans="1:7" s="50" customFormat="1" ht="21" customHeight="1">
      <c r="A39" s="47" t="s">
        <v>378</v>
      </c>
      <c r="B39" s="48" t="s">
        <v>379</v>
      </c>
      <c r="C39" s="47"/>
      <c r="D39" s="49"/>
      <c r="E39" s="47" t="s">
        <v>1785</v>
      </c>
      <c r="F39" s="48" t="s">
        <v>1786</v>
      </c>
      <c r="G39" s="47"/>
    </row>
    <row r="40" spans="1:7" s="50" customFormat="1" ht="21" customHeight="1">
      <c r="A40" s="51" t="s">
        <v>380</v>
      </c>
      <c r="B40" s="52" t="s">
        <v>381</v>
      </c>
      <c r="C40" s="51"/>
      <c r="D40" s="49"/>
      <c r="E40" s="51" t="s">
        <v>416</v>
      </c>
      <c r="F40" s="52" t="s">
        <v>417</v>
      </c>
      <c r="G40" s="51"/>
    </row>
    <row r="41" spans="1:7" s="50" customFormat="1" ht="21" customHeight="1">
      <c r="A41" s="53" t="s">
        <v>1769</v>
      </c>
      <c r="B41" s="54" t="s">
        <v>1770</v>
      </c>
      <c r="C41" s="53"/>
      <c r="D41" s="49"/>
      <c r="E41" s="53" t="s">
        <v>1787</v>
      </c>
      <c r="F41" s="54" t="s">
        <v>1788</v>
      </c>
      <c r="G41" s="53"/>
    </row>
    <row r="42" spans="1:7" s="50" customFormat="1" ht="27.75" customHeight="1">
      <c r="A42" s="44" t="s">
        <v>24</v>
      </c>
      <c r="B42" s="44" t="s">
        <v>16</v>
      </c>
      <c r="C42" s="44" t="s">
        <v>25</v>
      </c>
      <c r="D42" s="45"/>
      <c r="E42" s="44" t="s">
        <v>24</v>
      </c>
      <c r="F42" s="44" t="s">
        <v>16</v>
      </c>
      <c r="G42" s="44" t="s">
        <v>25</v>
      </c>
    </row>
    <row r="43" spans="1:7" s="50" customFormat="1" ht="21" customHeight="1">
      <c r="A43" s="47" t="s">
        <v>418</v>
      </c>
      <c r="B43" s="48" t="s">
        <v>419</v>
      </c>
      <c r="C43" s="47"/>
      <c r="D43" s="49"/>
      <c r="E43" s="47"/>
      <c r="F43" s="48"/>
      <c r="G43" s="47"/>
    </row>
    <row r="44" spans="1:7" s="50" customFormat="1" ht="21" customHeight="1">
      <c r="A44" s="51" t="s">
        <v>420</v>
      </c>
      <c r="B44" s="52" t="s">
        <v>421</v>
      </c>
      <c r="C44" s="51"/>
      <c r="D44" s="49"/>
      <c r="E44" s="51"/>
      <c r="F44" s="52"/>
      <c r="G44" s="51"/>
    </row>
    <row r="45" spans="1:7" s="50" customFormat="1" ht="21" customHeight="1">
      <c r="A45" s="47" t="s">
        <v>1789</v>
      </c>
      <c r="B45" s="48" t="s">
        <v>1790</v>
      </c>
      <c r="C45" s="47"/>
      <c r="D45" s="49"/>
      <c r="E45" s="47"/>
      <c r="F45" s="48"/>
      <c r="G45" s="47"/>
    </row>
    <row r="46" spans="1:7" s="50" customFormat="1" ht="21" customHeight="1">
      <c r="A46" s="51" t="s">
        <v>1791</v>
      </c>
      <c r="B46" s="52" t="s">
        <v>1792</v>
      </c>
      <c r="C46" s="51"/>
      <c r="D46" s="49"/>
      <c r="E46" s="51"/>
      <c r="F46" s="52"/>
      <c r="G46" s="51"/>
    </row>
    <row r="47" spans="1:7" s="50" customFormat="1" ht="21" customHeight="1">
      <c r="A47" s="47" t="s">
        <v>422</v>
      </c>
      <c r="B47" s="48" t="s">
        <v>423</v>
      </c>
      <c r="C47" s="47"/>
      <c r="D47" s="49"/>
      <c r="E47" s="47"/>
      <c r="F47" s="48"/>
      <c r="G47" s="47"/>
    </row>
    <row r="48" spans="1:7" s="50" customFormat="1" ht="21" customHeight="1">
      <c r="A48" s="51" t="s">
        <v>424</v>
      </c>
      <c r="B48" s="52" t="s">
        <v>425</v>
      </c>
      <c r="C48" s="51"/>
      <c r="D48" s="49"/>
      <c r="E48" s="51"/>
      <c r="F48" s="52"/>
      <c r="G48" s="51"/>
    </row>
    <row r="49" spans="1:7" s="50" customFormat="1" ht="21" customHeight="1">
      <c r="A49" s="47" t="s">
        <v>426</v>
      </c>
      <c r="B49" s="48" t="s">
        <v>427</v>
      </c>
      <c r="C49" s="47"/>
      <c r="D49" s="49"/>
      <c r="E49" s="47"/>
      <c r="F49" s="48"/>
      <c r="G49" s="47"/>
    </row>
    <row r="50" spans="1:7" s="50" customFormat="1" ht="21" customHeight="1">
      <c r="A50" s="51" t="s">
        <v>1793</v>
      </c>
      <c r="B50" s="52" t="s">
        <v>1794</v>
      </c>
      <c r="C50" s="51"/>
      <c r="D50" s="49"/>
      <c r="E50" s="51"/>
      <c r="F50" s="52"/>
      <c r="G50" s="51"/>
    </row>
    <row r="51" spans="1:7" s="50" customFormat="1" ht="21" customHeight="1">
      <c r="A51" s="47"/>
      <c r="B51" s="48"/>
      <c r="C51" s="47"/>
      <c r="D51" s="49"/>
      <c r="E51" s="47"/>
      <c r="F51" s="48"/>
      <c r="G51" s="47"/>
    </row>
    <row r="52" spans="1:7" s="50" customFormat="1" ht="21" customHeight="1">
      <c r="A52" s="51"/>
      <c r="B52" s="52"/>
      <c r="C52" s="51"/>
      <c r="D52" s="49"/>
      <c r="E52" s="51"/>
      <c r="F52" s="52"/>
      <c r="G52" s="51"/>
    </row>
    <row r="53" spans="1:7" s="50" customFormat="1" ht="21" customHeight="1">
      <c r="A53" s="47"/>
      <c r="B53" s="48"/>
      <c r="C53" s="47"/>
      <c r="D53" s="49"/>
      <c r="E53" s="47"/>
      <c r="F53" s="48"/>
      <c r="G53" s="47"/>
    </row>
    <row r="54" spans="1:7" s="50" customFormat="1" ht="21" customHeight="1">
      <c r="A54" s="51"/>
      <c r="B54" s="52"/>
      <c r="C54" s="51"/>
      <c r="D54" s="49"/>
      <c r="E54" s="51"/>
      <c r="F54" s="52"/>
      <c r="G54" s="51"/>
    </row>
    <row r="55" spans="1:7" s="50" customFormat="1" ht="21" customHeight="1">
      <c r="A55" s="47"/>
      <c r="B55" s="48"/>
      <c r="C55" s="47"/>
      <c r="D55" s="49"/>
      <c r="E55" s="47"/>
      <c r="F55" s="48"/>
      <c r="G55" s="47"/>
    </row>
    <row r="56" spans="1:7" s="50" customFormat="1" ht="21" customHeight="1">
      <c r="A56" s="51"/>
      <c r="B56" s="52"/>
      <c r="C56" s="51"/>
      <c r="D56" s="49"/>
      <c r="E56" s="51"/>
      <c r="F56" s="52"/>
      <c r="G56" s="51"/>
    </row>
    <row r="57" spans="1:7" s="50" customFormat="1" ht="21" customHeight="1">
      <c r="A57" s="47"/>
      <c r="B57" s="48"/>
      <c r="C57" s="47"/>
      <c r="D57" s="49"/>
      <c r="E57" s="47"/>
      <c r="F57" s="48"/>
      <c r="G57" s="47"/>
    </row>
    <row r="58" spans="1:7" s="50" customFormat="1" ht="21" customHeight="1">
      <c r="A58" s="51"/>
      <c r="B58" s="52"/>
      <c r="C58" s="51"/>
      <c r="D58" s="49"/>
      <c r="E58" s="51"/>
      <c r="F58" s="52"/>
      <c r="G58" s="51"/>
    </row>
    <row r="59" spans="1:7" s="50" customFormat="1" ht="21" customHeight="1">
      <c r="A59" s="47"/>
      <c r="B59" s="48"/>
      <c r="C59" s="47"/>
      <c r="D59" s="49"/>
      <c r="E59" s="47"/>
      <c r="F59" s="48"/>
      <c r="G59" s="47"/>
    </row>
    <row r="60" spans="1:7" s="50" customFormat="1" ht="21" customHeight="1">
      <c r="A60" s="51"/>
      <c r="B60" s="52"/>
      <c r="C60" s="51"/>
      <c r="D60" s="49"/>
      <c r="E60" s="51"/>
      <c r="F60" s="52"/>
      <c r="G60" s="51"/>
    </row>
    <row r="61" spans="1:7" s="50" customFormat="1" ht="21" customHeight="1">
      <c r="A61" s="47"/>
      <c r="B61" s="48"/>
      <c r="C61" s="47"/>
      <c r="D61" s="49"/>
      <c r="E61" s="47"/>
      <c r="F61" s="48"/>
      <c r="G61" s="47"/>
    </row>
    <row r="62" spans="1:7" s="50" customFormat="1" ht="21" customHeight="1">
      <c r="A62" s="51"/>
      <c r="B62" s="52"/>
      <c r="C62" s="51"/>
      <c r="D62" s="49"/>
      <c r="E62" s="51"/>
      <c r="F62" s="52"/>
      <c r="G62" s="51"/>
    </row>
    <row r="63" spans="1:7" s="50" customFormat="1" ht="21" customHeight="1">
      <c r="A63" s="47"/>
      <c r="B63" s="48"/>
      <c r="C63" s="47"/>
      <c r="D63" s="49"/>
      <c r="E63" s="47"/>
      <c r="F63" s="48"/>
      <c r="G63" s="47"/>
    </row>
    <row r="64" spans="1:7" s="50" customFormat="1" ht="21" customHeight="1">
      <c r="A64" s="51"/>
      <c r="B64" s="52"/>
      <c r="C64" s="51"/>
      <c r="D64" s="49"/>
      <c r="E64" s="51"/>
      <c r="F64" s="52"/>
      <c r="G64" s="51"/>
    </row>
    <row r="65" spans="1:7" s="50" customFormat="1" ht="21" customHeight="1">
      <c r="A65" s="47"/>
      <c r="B65" s="48"/>
      <c r="C65" s="47"/>
      <c r="D65" s="49"/>
      <c r="E65" s="47"/>
      <c r="F65" s="48"/>
      <c r="G65" s="47"/>
    </row>
    <row r="66" spans="1:7" s="50" customFormat="1" ht="21" customHeight="1">
      <c r="A66" s="51"/>
      <c r="B66" s="52"/>
      <c r="C66" s="51"/>
      <c r="D66" s="49"/>
      <c r="E66" s="51"/>
      <c r="F66" s="52"/>
      <c r="G66" s="51"/>
    </row>
    <row r="67" spans="1:7" s="50" customFormat="1" ht="21" customHeight="1">
      <c r="A67" s="47"/>
      <c r="B67" s="48"/>
      <c r="C67" s="47"/>
      <c r="D67" s="49"/>
      <c r="E67" s="47"/>
      <c r="F67" s="48"/>
      <c r="G67" s="47"/>
    </row>
    <row r="68" spans="1:7" s="50" customFormat="1" ht="21" customHeight="1">
      <c r="A68" s="51"/>
      <c r="B68" s="52"/>
      <c r="C68" s="51"/>
      <c r="D68" s="49"/>
      <c r="E68" s="51"/>
      <c r="F68" s="52"/>
      <c r="G68" s="51"/>
    </row>
    <row r="69" spans="1:7" s="50" customFormat="1" ht="21" customHeight="1">
      <c r="A69" s="47"/>
      <c r="B69" s="48"/>
      <c r="C69" s="47"/>
      <c r="D69" s="49"/>
      <c r="E69" s="47"/>
      <c r="F69" s="48"/>
      <c r="G69" s="47"/>
    </row>
    <row r="70" spans="1:7" s="50" customFormat="1" ht="21" customHeight="1">
      <c r="A70" s="51"/>
      <c r="B70" s="52"/>
      <c r="C70" s="51"/>
      <c r="D70" s="49"/>
      <c r="E70" s="51"/>
      <c r="F70" s="52"/>
      <c r="G70" s="51"/>
    </row>
    <row r="71" spans="1:7" s="50" customFormat="1" ht="21" customHeight="1">
      <c r="A71" s="47"/>
      <c r="B71" s="48"/>
      <c r="C71" s="47"/>
      <c r="D71" s="49"/>
      <c r="E71" s="47"/>
      <c r="F71" s="48"/>
      <c r="G71" s="47"/>
    </row>
    <row r="72" spans="1:7" s="50" customFormat="1" ht="21" customHeight="1">
      <c r="A72" s="51"/>
      <c r="B72" s="52"/>
      <c r="C72" s="51"/>
      <c r="D72" s="49"/>
      <c r="E72" s="51"/>
      <c r="F72" s="52"/>
      <c r="G72" s="51"/>
    </row>
    <row r="73" spans="1:7" s="50" customFormat="1" ht="21" customHeight="1">
      <c r="A73" s="47"/>
      <c r="B73" s="48"/>
      <c r="C73" s="47"/>
      <c r="D73" s="49"/>
      <c r="E73" s="47"/>
      <c r="F73" s="48"/>
      <c r="G73" s="47"/>
    </row>
    <row r="74" spans="1:7" s="50" customFormat="1" ht="21" customHeight="1">
      <c r="A74" s="51"/>
      <c r="B74" s="52"/>
      <c r="C74" s="51"/>
      <c r="D74" s="49"/>
      <c r="E74" s="51"/>
      <c r="F74" s="52"/>
      <c r="G74" s="51"/>
    </row>
    <row r="75" spans="1:7" s="50" customFormat="1" ht="21" customHeight="1">
      <c r="A75" s="47"/>
      <c r="B75" s="48"/>
      <c r="C75" s="47"/>
      <c r="D75" s="49"/>
      <c r="E75" s="47"/>
      <c r="F75" s="48"/>
      <c r="G75" s="47"/>
    </row>
    <row r="76" spans="1:7" s="50" customFormat="1" ht="21" customHeight="1">
      <c r="A76" s="51"/>
      <c r="B76" s="52"/>
      <c r="C76" s="51"/>
      <c r="D76" s="49"/>
      <c r="E76" s="51"/>
      <c r="F76" s="52"/>
      <c r="G76" s="51"/>
    </row>
    <row r="77" spans="1:7" s="50" customFormat="1" ht="21" customHeight="1">
      <c r="A77" s="47"/>
      <c r="B77" s="48"/>
      <c r="C77" s="47"/>
      <c r="D77" s="49"/>
      <c r="E77" s="47"/>
      <c r="F77" s="48"/>
      <c r="G77" s="47"/>
    </row>
    <row r="78" spans="1:7" s="50" customFormat="1" ht="21" customHeight="1">
      <c r="A78" s="51"/>
      <c r="B78" s="52"/>
      <c r="C78" s="51"/>
      <c r="D78" s="49"/>
      <c r="E78" s="51"/>
      <c r="F78" s="52"/>
      <c r="G78" s="51"/>
    </row>
    <row r="79" spans="1:7" s="50" customFormat="1" ht="21" customHeight="1">
      <c r="A79" s="47"/>
      <c r="B79" s="48"/>
      <c r="C79" s="47"/>
      <c r="D79" s="49"/>
      <c r="E79" s="47"/>
      <c r="F79" s="48"/>
      <c r="G79" s="47"/>
    </row>
    <row r="155" spans="2:4">
      <c r="B155"/>
      <c r="D155"/>
    </row>
    <row r="156" spans="2:4">
      <c r="B156"/>
      <c r="D156"/>
    </row>
    <row r="157" spans="2:4">
      <c r="B157"/>
      <c r="D157"/>
    </row>
    <row r="158" spans="2:4">
      <c r="B158"/>
      <c r="D158"/>
    </row>
    <row r="159" spans="2:4">
      <c r="B159"/>
      <c r="D159"/>
    </row>
    <row r="160" spans="2:4">
      <c r="B160"/>
      <c r="D160"/>
    </row>
    <row r="161" spans="2:4">
      <c r="B161"/>
      <c r="D161"/>
    </row>
    <row r="162" spans="2:4">
      <c r="B162"/>
      <c r="D162"/>
    </row>
    <row r="163" spans="2:4">
      <c r="B163"/>
      <c r="D163"/>
    </row>
    <row r="164" spans="2:4">
      <c r="B164"/>
      <c r="D164"/>
    </row>
    <row r="165" spans="2:4">
      <c r="B165"/>
      <c r="D165"/>
    </row>
    <row r="166" spans="2:4">
      <c r="B166"/>
      <c r="D166"/>
    </row>
    <row r="167" spans="2:4">
      <c r="B167"/>
      <c r="D167"/>
    </row>
    <row r="168" spans="2:4">
      <c r="B168"/>
      <c r="D168"/>
    </row>
    <row r="169" spans="2:4">
      <c r="B169"/>
      <c r="D169"/>
    </row>
    <row r="170" spans="2:4">
      <c r="B170"/>
      <c r="D170"/>
    </row>
    <row r="171" spans="2:4">
      <c r="B171"/>
      <c r="D171"/>
    </row>
    <row r="172" spans="2:4">
      <c r="B172"/>
      <c r="D172"/>
    </row>
    <row r="173" spans="2:4">
      <c r="B173"/>
      <c r="D173"/>
    </row>
    <row r="174" spans="2:4">
      <c r="B174"/>
      <c r="D174"/>
    </row>
    <row r="175" spans="2:4">
      <c r="B175"/>
      <c r="D175"/>
    </row>
    <row r="176" spans="2:4">
      <c r="B176"/>
      <c r="D176"/>
    </row>
    <row r="177" spans="2:4">
      <c r="B177"/>
      <c r="D177"/>
    </row>
    <row r="178" spans="2:4">
      <c r="B178"/>
      <c r="D178"/>
    </row>
    <row r="179" spans="2:4">
      <c r="B179"/>
      <c r="D179"/>
    </row>
    <row r="180" spans="2:4">
      <c r="B180"/>
      <c r="D180"/>
    </row>
    <row r="181" spans="2:4">
      <c r="B181"/>
      <c r="D181"/>
    </row>
    <row r="182" spans="2:4">
      <c r="B182"/>
      <c r="D182"/>
    </row>
    <row r="183" spans="2:4">
      <c r="B183"/>
      <c r="D183"/>
    </row>
    <row r="184" spans="2:4">
      <c r="B184"/>
      <c r="D184"/>
    </row>
    <row r="185" spans="2:4">
      <c r="B185"/>
      <c r="D185"/>
    </row>
    <row r="186" spans="2:4">
      <c r="B186"/>
      <c r="D186"/>
    </row>
    <row r="187" spans="2:4">
      <c r="B187"/>
      <c r="D187"/>
    </row>
    <row r="188" spans="2:4">
      <c r="B188"/>
      <c r="D188"/>
    </row>
    <row r="189" spans="2:4">
      <c r="B189"/>
      <c r="D189"/>
    </row>
    <row r="190" spans="2:4">
      <c r="B190"/>
      <c r="D190"/>
    </row>
    <row r="191" spans="2:4">
      <c r="B191"/>
      <c r="D191"/>
    </row>
    <row r="192" spans="2:4">
      <c r="B192"/>
      <c r="D192"/>
    </row>
    <row r="193" spans="2:4">
      <c r="B193"/>
      <c r="D193"/>
    </row>
    <row r="194" spans="2:4">
      <c r="B194"/>
      <c r="D194"/>
    </row>
    <row r="195" spans="2:4">
      <c r="B195"/>
      <c r="D195"/>
    </row>
    <row r="196" spans="2:4">
      <c r="B196"/>
      <c r="D196"/>
    </row>
    <row r="197" spans="2:4">
      <c r="B197"/>
      <c r="D197"/>
    </row>
    <row r="198" spans="2:4">
      <c r="B198"/>
      <c r="D198"/>
    </row>
    <row r="199" spans="2:4">
      <c r="B199"/>
      <c r="D199"/>
    </row>
    <row r="200" spans="2:4">
      <c r="B200"/>
      <c r="D200"/>
    </row>
    <row r="201" spans="2:4">
      <c r="B201"/>
      <c r="D201"/>
    </row>
    <row r="202" spans="2:4">
      <c r="B202"/>
      <c r="D202"/>
    </row>
    <row r="203" spans="2:4">
      <c r="B203"/>
      <c r="D203"/>
    </row>
    <row r="204" spans="2:4">
      <c r="B204"/>
      <c r="D204"/>
    </row>
    <row r="205" spans="2:4">
      <c r="B205"/>
      <c r="D205"/>
    </row>
    <row r="206" spans="2:4">
      <c r="B206"/>
      <c r="D206"/>
    </row>
    <row r="207" spans="2:4">
      <c r="B207"/>
      <c r="D207"/>
    </row>
    <row r="208" spans="2:4">
      <c r="B208"/>
      <c r="D208"/>
    </row>
    <row r="209" spans="2:4">
      <c r="B209"/>
      <c r="D209"/>
    </row>
    <row r="210" spans="2:4">
      <c r="B210"/>
      <c r="D210"/>
    </row>
    <row r="211" spans="2:4">
      <c r="B211"/>
      <c r="D211"/>
    </row>
    <row r="212" spans="2:4">
      <c r="B212"/>
      <c r="D212"/>
    </row>
    <row r="213" spans="2:4">
      <c r="B213"/>
      <c r="D213"/>
    </row>
    <row r="214" spans="2:4">
      <c r="B214"/>
      <c r="D214"/>
    </row>
    <row r="215" spans="2:4">
      <c r="B215"/>
      <c r="D215"/>
    </row>
    <row r="216" spans="2:4">
      <c r="B216"/>
      <c r="D216"/>
    </row>
    <row r="217" spans="2:4">
      <c r="B217"/>
      <c r="D217"/>
    </row>
    <row r="218" spans="2:4">
      <c r="B218"/>
      <c r="D218"/>
    </row>
    <row r="219" spans="2:4">
      <c r="B219"/>
      <c r="D219"/>
    </row>
    <row r="220" spans="2:4">
      <c r="B220"/>
      <c r="D220"/>
    </row>
    <row r="221" spans="2:4">
      <c r="B221"/>
      <c r="D221"/>
    </row>
    <row r="222" spans="2:4">
      <c r="B222"/>
      <c r="D222"/>
    </row>
    <row r="223" spans="2:4">
      <c r="B223"/>
      <c r="D223"/>
    </row>
    <row r="224" spans="2:4">
      <c r="B224"/>
      <c r="D224"/>
    </row>
    <row r="225" spans="2:4">
      <c r="B225"/>
      <c r="D225"/>
    </row>
    <row r="226" spans="2:4">
      <c r="B226"/>
      <c r="D226"/>
    </row>
    <row r="227" spans="2:4">
      <c r="B227"/>
      <c r="D227"/>
    </row>
    <row r="228" spans="2:4">
      <c r="B228"/>
      <c r="D228"/>
    </row>
    <row r="229" spans="2:4">
      <c r="B229"/>
      <c r="D229"/>
    </row>
    <row r="230" spans="2:4">
      <c r="B230"/>
      <c r="D230"/>
    </row>
    <row r="231" spans="2:4">
      <c r="B231"/>
      <c r="D231"/>
    </row>
    <row r="232" spans="2:4">
      <c r="B232"/>
      <c r="D232"/>
    </row>
    <row r="233" spans="2:4">
      <c r="B233"/>
      <c r="D233"/>
    </row>
    <row r="234" spans="2:4">
      <c r="B234"/>
      <c r="D234"/>
    </row>
    <row r="235" spans="2:4">
      <c r="B235"/>
      <c r="D235"/>
    </row>
    <row r="236" spans="2:4">
      <c r="B236"/>
      <c r="D236"/>
    </row>
    <row r="237" spans="2:4">
      <c r="B237"/>
      <c r="D237"/>
    </row>
    <row r="238" spans="2:4">
      <c r="B238"/>
      <c r="D238"/>
    </row>
    <row r="239" spans="2:4">
      <c r="B239"/>
      <c r="D239"/>
    </row>
    <row r="240" spans="2:4">
      <c r="B240"/>
      <c r="D240"/>
    </row>
    <row r="241" spans="2:4">
      <c r="B241"/>
      <c r="D241"/>
    </row>
    <row r="242" spans="2:4">
      <c r="B242"/>
      <c r="D242"/>
    </row>
    <row r="243" spans="2:4">
      <c r="B243"/>
      <c r="D243"/>
    </row>
    <row r="244" spans="2:4">
      <c r="B244"/>
      <c r="D244"/>
    </row>
    <row r="245" spans="2:4">
      <c r="B245"/>
      <c r="D245"/>
    </row>
    <row r="246" spans="2:4">
      <c r="B246"/>
      <c r="D246"/>
    </row>
    <row r="247" spans="2:4">
      <c r="B247"/>
      <c r="D247"/>
    </row>
    <row r="248" spans="2:4">
      <c r="B248"/>
      <c r="D248"/>
    </row>
    <row r="249" spans="2:4">
      <c r="B249"/>
      <c r="D249"/>
    </row>
    <row r="250" spans="2:4">
      <c r="B250"/>
      <c r="D250"/>
    </row>
    <row r="251" spans="2:4">
      <c r="B251"/>
      <c r="D251"/>
    </row>
    <row r="252" spans="2:4">
      <c r="B252"/>
      <c r="D252"/>
    </row>
    <row r="253" spans="2:4">
      <c r="B253"/>
      <c r="D253"/>
    </row>
    <row r="254" spans="2:4">
      <c r="B254"/>
      <c r="D254"/>
    </row>
    <row r="255" spans="2:4">
      <c r="B255"/>
      <c r="D255"/>
    </row>
    <row r="256" spans="2:4">
      <c r="B256"/>
      <c r="D256"/>
    </row>
    <row r="257" spans="2:4">
      <c r="B257"/>
      <c r="D257"/>
    </row>
    <row r="258" spans="2:4">
      <c r="B258"/>
      <c r="D258"/>
    </row>
    <row r="259" spans="2:4">
      <c r="B259"/>
      <c r="D259"/>
    </row>
    <row r="260" spans="2:4">
      <c r="B260"/>
      <c r="D260"/>
    </row>
    <row r="261" spans="2:4">
      <c r="B261"/>
      <c r="D261"/>
    </row>
    <row r="262" spans="2:4">
      <c r="B262"/>
      <c r="D262"/>
    </row>
    <row r="263" spans="2:4">
      <c r="B263"/>
      <c r="D263"/>
    </row>
    <row r="264" spans="2:4">
      <c r="B264"/>
      <c r="D264"/>
    </row>
    <row r="265" spans="2:4">
      <c r="B265"/>
      <c r="D265"/>
    </row>
  </sheetData>
  <mergeCells count="2">
    <mergeCell ref="A11:G11"/>
    <mergeCell ref="A12:G12"/>
  </mergeCells>
  <phoneticPr fontId="17" type="noConversion"/>
  <pageMargins left="0.75" right="0.75" top="1" bottom="1" header="0.5" footer="0.5"/>
  <pageSetup scale="79" orientation="portrait" horizontalDpi="4294967292" verticalDpi="4294967292"/>
  <headerFooter>
    <oddHeader>&amp;C&amp;"Calibri,Regular"&amp;K000000RETURN TO SI LEADER</oddHeader>
    <oddFooter>&amp;C&amp;"Calibri,Regular"&amp;K000000RETURN TO SI LEADER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68"/>
  <sheetViews>
    <sheetView topLeftCell="A34" workbookViewId="0">
      <selection activeCell="H65" sqref="C4:H65"/>
    </sheetView>
  </sheetViews>
  <sheetFormatPr baseColWidth="10" defaultRowHeight="15" x14ac:dyDescent="0"/>
  <sheetData>
    <row r="3" spans="3:8">
      <c r="C3" t="s">
        <v>2165</v>
      </c>
      <c r="D3" t="s">
        <v>2166</v>
      </c>
      <c r="E3" t="s">
        <v>17</v>
      </c>
      <c r="F3" t="s">
        <v>2167</v>
      </c>
      <c r="G3" t="s">
        <v>2168</v>
      </c>
      <c r="H3" t="s">
        <v>2169</v>
      </c>
    </row>
    <row r="4" spans="3:8">
      <c r="C4" t="s">
        <v>1757</v>
      </c>
      <c r="D4" t="s">
        <v>1758</v>
      </c>
      <c r="E4">
        <v>38655</v>
      </c>
      <c r="F4" t="s">
        <v>2170</v>
      </c>
      <c r="G4" t="s">
        <v>2175</v>
      </c>
      <c r="H4" t="s">
        <v>2116</v>
      </c>
    </row>
    <row r="5" spans="3:8">
      <c r="C5" t="s">
        <v>342</v>
      </c>
      <c r="D5" t="s">
        <v>343</v>
      </c>
      <c r="E5">
        <v>38655</v>
      </c>
      <c r="F5" t="s">
        <v>2170</v>
      </c>
      <c r="G5" t="s">
        <v>2175</v>
      </c>
      <c r="H5" t="s">
        <v>2120</v>
      </c>
    </row>
    <row r="6" spans="3:8">
      <c r="C6" t="s">
        <v>344</v>
      </c>
      <c r="D6" t="s">
        <v>345</v>
      </c>
      <c r="E6">
        <v>38655</v>
      </c>
      <c r="F6" t="s">
        <v>2170</v>
      </c>
      <c r="G6" t="s">
        <v>2175</v>
      </c>
      <c r="H6" t="s">
        <v>2120</v>
      </c>
    </row>
    <row r="7" spans="3:8">
      <c r="C7" t="s">
        <v>346</v>
      </c>
      <c r="D7" t="s">
        <v>347</v>
      </c>
      <c r="E7">
        <v>38655</v>
      </c>
      <c r="F7" t="s">
        <v>2170</v>
      </c>
      <c r="G7" t="s">
        <v>2175</v>
      </c>
      <c r="H7" t="s">
        <v>2120</v>
      </c>
    </row>
    <row r="8" spans="3:8">
      <c r="C8" t="s">
        <v>348</v>
      </c>
      <c r="D8" t="s">
        <v>349</v>
      </c>
      <c r="E8">
        <v>38655</v>
      </c>
      <c r="F8" t="s">
        <v>2170</v>
      </c>
      <c r="G8" t="s">
        <v>2175</v>
      </c>
      <c r="H8" t="s">
        <v>2116</v>
      </c>
    </row>
    <row r="9" spans="3:8">
      <c r="C9" t="s">
        <v>350</v>
      </c>
      <c r="D9" t="s">
        <v>351</v>
      </c>
      <c r="E9">
        <v>38655</v>
      </c>
      <c r="F9" t="s">
        <v>2170</v>
      </c>
      <c r="G9" t="s">
        <v>2175</v>
      </c>
      <c r="H9" t="s">
        <v>2120</v>
      </c>
    </row>
    <row r="10" spans="3:8">
      <c r="C10" t="s">
        <v>352</v>
      </c>
      <c r="D10" t="s">
        <v>353</v>
      </c>
      <c r="E10">
        <v>38655</v>
      </c>
      <c r="F10" t="s">
        <v>2170</v>
      </c>
      <c r="G10" t="s">
        <v>2175</v>
      </c>
      <c r="H10" t="s">
        <v>2114</v>
      </c>
    </row>
    <row r="11" spans="3:8">
      <c r="C11" t="s">
        <v>1759</v>
      </c>
      <c r="D11" t="s">
        <v>1760</v>
      </c>
      <c r="E11">
        <v>38655</v>
      </c>
      <c r="F11" t="s">
        <v>2170</v>
      </c>
      <c r="G11" t="s">
        <v>2175</v>
      </c>
      <c r="H11" t="s">
        <v>2115</v>
      </c>
    </row>
    <row r="12" spans="3:8">
      <c r="C12" t="s">
        <v>1761</v>
      </c>
      <c r="D12" t="s">
        <v>1762</v>
      </c>
      <c r="E12">
        <v>38655</v>
      </c>
      <c r="F12" t="s">
        <v>2170</v>
      </c>
      <c r="G12" t="s">
        <v>2175</v>
      </c>
      <c r="H12" t="s">
        <v>2124</v>
      </c>
    </row>
    <row r="13" spans="3:8">
      <c r="C13" t="s">
        <v>354</v>
      </c>
      <c r="D13" t="s">
        <v>355</v>
      </c>
      <c r="E13">
        <v>38655</v>
      </c>
      <c r="F13" t="s">
        <v>2170</v>
      </c>
      <c r="G13" t="s">
        <v>2175</v>
      </c>
      <c r="H13" t="s">
        <v>2120</v>
      </c>
    </row>
    <row r="14" spans="3:8">
      <c r="C14" t="s">
        <v>1763</v>
      </c>
      <c r="D14" t="s">
        <v>1764</v>
      </c>
      <c r="E14">
        <v>38655</v>
      </c>
      <c r="F14" t="s">
        <v>2170</v>
      </c>
      <c r="G14" t="s">
        <v>2175</v>
      </c>
      <c r="H14" t="s">
        <v>2119</v>
      </c>
    </row>
    <row r="15" spans="3:8">
      <c r="C15" t="s">
        <v>356</v>
      </c>
      <c r="D15" t="s">
        <v>357</v>
      </c>
      <c r="E15">
        <v>38655</v>
      </c>
      <c r="F15" t="s">
        <v>2170</v>
      </c>
      <c r="G15" t="s">
        <v>2175</v>
      </c>
      <c r="H15" t="s">
        <v>2116</v>
      </c>
    </row>
    <row r="16" spans="3:8">
      <c r="C16" t="s">
        <v>1765</v>
      </c>
      <c r="D16" t="s">
        <v>1766</v>
      </c>
      <c r="E16">
        <v>38655</v>
      </c>
      <c r="F16" t="s">
        <v>2170</v>
      </c>
      <c r="G16" t="s">
        <v>2175</v>
      </c>
      <c r="H16" t="s">
        <v>2115</v>
      </c>
    </row>
    <row r="17" spans="3:8">
      <c r="C17" t="s">
        <v>358</v>
      </c>
      <c r="D17" t="s">
        <v>359</v>
      </c>
      <c r="E17">
        <v>38655</v>
      </c>
      <c r="F17" t="s">
        <v>2170</v>
      </c>
      <c r="G17" t="s">
        <v>2175</v>
      </c>
      <c r="H17" t="s">
        <v>2116</v>
      </c>
    </row>
    <row r="18" spans="3:8">
      <c r="C18" t="s">
        <v>360</v>
      </c>
      <c r="D18" t="s">
        <v>361</v>
      </c>
      <c r="E18">
        <v>38655</v>
      </c>
      <c r="F18" t="s">
        <v>2170</v>
      </c>
      <c r="G18" t="s">
        <v>2175</v>
      </c>
      <c r="H18" t="s">
        <v>2117</v>
      </c>
    </row>
    <row r="19" spans="3:8">
      <c r="C19" t="s">
        <v>362</v>
      </c>
      <c r="D19" t="s">
        <v>363</v>
      </c>
      <c r="E19">
        <v>38655</v>
      </c>
      <c r="F19" t="s">
        <v>2170</v>
      </c>
      <c r="G19" t="s">
        <v>2175</v>
      </c>
      <c r="H19" t="s">
        <v>2116</v>
      </c>
    </row>
    <row r="20" spans="3:8">
      <c r="C20" t="s">
        <v>364</v>
      </c>
      <c r="D20" t="s">
        <v>365</v>
      </c>
      <c r="E20">
        <v>38655</v>
      </c>
      <c r="F20" t="s">
        <v>2170</v>
      </c>
      <c r="G20" t="s">
        <v>2175</v>
      </c>
      <c r="H20" t="s">
        <v>2126</v>
      </c>
    </row>
    <row r="21" spans="3:8">
      <c r="C21" t="s">
        <v>366</v>
      </c>
      <c r="D21" t="s">
        <v>367</v>
      </c>
      <c r="E21">
        <v>38655</v>
      </c>
      <c r="F21" t="s">
        <v>2170</v>
      </c>
      <c r="G21" t="s">
        <v>2175</v>
      </c>
      <c r="H21" t="s">
        <v>2114</v>
      </c>
    </row>
    <row r="22" spans="3:8">
      <c r="C22" t="s">
        <v>368</v>
      </c>
      <c r="D22" t="s">
        <v>369</v>
      </c>
      <c r="E22">
        <v>38655</v>
      </c>
      <c r="F22" t="s">
        <v>2170</v>
      </c>
      <c r="G22" t="s">
        <v>2175</v>
      </c>
      <c r="H22" t="s">
        <v>2116</v>
      </c>
    </row>
    <row r="23" spans="3:8">
      <c r="C23" t="s">
        <v>1767</v>
      </c>
      <c r="D23" t="s">
        <v>1768</v>
      </c>
      <c r="E23">
        <v>38655</v>
      </c>
      <c r="F23" t="s">
        <v>2170</v>
      </c>
      <c r="G23" t="s">
        <v>2175</v>
      </c>
      <c r="H23" t="s">
        <v>2115</v>
      </c>
    </row>
    <row r="24" spans="3:8">
      <c r="C24" t="s">
        <v>370</v>
      </c>
      <c r="D24" t="s">
        <v>371</v>
      </c>
      <c r="E24">
        <v>38655</v>
      </c>
      <c r="F24" t="s">
        <v>2170</v>
      </c>
      <c r="G24" t="s">
        <v>2175</v>
      </c>
      <c r="H24" t="s">
        <v>2119</v>
      </c>
    </row>
    <row r="25" spans="3:8">
      <c r="C25" t="s">
        <v>372</v>
      </c>
      <c r="D25" t="s">
        <v>373</v>
      </c>
      <c r="E25">
        <v>38655</v>
      </c>
      <c r="F25" t="s">
        <v>2170</v>
      </c>
      <c r="G25" t="s">
        <v>2175</v>
      </c>
      <c r="H25" t="s">
        <v>2117</v>
      </c>
    </row>
    <row r="26" spans="3:8">
      <c r="C26" t="s">
        <v>374</v>
      </c>
      <c r="D26" t="s">
        <v>375</v>
      </c>
      <c r="E26">
        <v>38655</v>
      </c>
      <c r="F26" t="s">
        <v>2170</v>
      </c>
      <c r="G26" t="s">
        <v>2175</v>
      </c>
      <c r="H26" t="s">
        <v>2117</v>
      </c>
    </row>
    <row r="27" spans="3:8">
      <c r="C27" t="s">
        <v>376</v>
      </c>
      <c r="D27" t="s">
        <v>377</v>
      </c>
      <c r="E27">
        <v>38655</v>
      </c>
      <c r="F27" t="s">
        <v>2170</v>
      </c>
      <c r="G27" t="s">
        <v>2175</v>
      </c>
      <c r="H27" t="s">
        <v>2121</v>
      </c>
    </row>
    <row r="28" spans="3:8">
      <c r="C28" t="s">
        <v>378</v>
      </c>
      <c r="D28" t="s">
        <v>379</v>
      </c>
      <c r="E28">
        <v>38655</v>
      </c>
      <c r="F28" t="s">
        <v>2170</v>
      </c>
      <c r="G28" t="s">
        <v>2175</v>
      </c>
      <c r="H28" t="s">
        <v>2120</v>
      </c>
    </row>
    <row r="29" spans="3:8">
      <c r="C29" t="s">
        <v>380</v>
      </c>
      <c r="D29" t="s">
        <v>381</v>
      </c>
      <c r="E29">
        <v>38655</v>
      </c>
      <c r="F29" t="s">
        <v>2170</v>
      </c>
      <c r="G29" t="s">
        <v>2175</v>
      </c>
      <c r="H29" t="s">
        <v>2114</v>
      </c>
    </row>
    <row r="30" spans="3:8">
      <c r="C30" t="s">
        <v>1769</v>
      </c>
      <c r="D30" t="s">
        <v>1770</v>
      </c>
      <c r="E30">
        <v>38655</v>
      </c>
      <c r="F30" t="s">
        <v>2170</v>
      </c>
      <c r="G30" t="s">
        <v>2175</v>
      </c>
      <c r="H30" t="s">
        <v>2115</v>
      </c>
    </row>
    <row r="31" spans="3:8">
      <c r="C31" t="s">
        <v>382</v>
      </c>
      <c r="D31" t="s">
        <v>383</v>
      </c>
      <c r="E31">
        <v>38655</v>
      </c>
      <c r="F31" t="s">
        <v>2170</v>
      </c>
      <c r="G31" t="s">
        <v>2175</v>
      </c>
      <c r="H31" t="s">
        <v>2117</v>
      </c>
    </row>
    <row r="32" spans="3:8">
      <c r="C32" t="s">
        <v>28</v>
      </c>
      <c r="D32" t="s">
        <v>29</v>
      </c>
      <c r="E32">
        <v>38655</v>
      </c>
      <c r="F32" t="s">
        <v>2170</v>
      </c>
      <c r="G32" t="s">
        <v>2175</v>
      </c>
      <c r="H32" t="s">
        <v>2117</v>
      </c>
    </row>
    <row r="33" spans="3:8">
      <c r="C33" t="s">
        <v>384</v>
      </c>
      <c r="D33" t="s">
        <v>385</v>
      </c>
      <c r="E33">
        <v>38655</v>
      </c>
      <c r="F33" t="s">
        <v>2170</v>
      </c>
      <c r="G33" t="s">
        <v>2175</v>
      </c>
      <c r="H33" t="s">
        <v>2119</v>
      </c>
    </row>
    <row r="34" spans="3:8">
      <c r="C34" t="s">
        <v>386</v>
      </c>
      <c r="D34" t="s">
        <v>387</v>
      </c>
      <c r="E34">
        <v>38655</v>
      </c>
      <c r="F34" t="s">
        <v>2170</v>
      </c>
      <c r="G34" t="s">
        <v>2175</v>
      </c>
      <c r="H34" t="s">
        <v>2127</v>
      </c>
    </row>
    <row r="35" spans="3:8">
      <c r="C35" t="s">
        <v>1771</v>
      </c>
      <c r="D35" t="s">
        <v>1772</v>
      </c>
      <c r="E35">
        <v>38655</v>
      </c>
      <c r="F35" t="s">
        <v>2170</v>
      </c>
      <c r="G35" t="s">
        <v>2175</v>
      </c>
      <c r="H35" t="s">
        <v>2116</v>
      </c>
    </row>
    <row r="36" spans="3:8">
      <c r="C36" t="s">
        <v>1773</v>
      </c>
      <c r="D36" t="s">
        <v>1774</v>
      </c>
      <c r="E36">
        <v>38655</v>
      </c>
      <c r="F36" t="s">
        <v>2170</v>
      </c>
      <c r="G36" t="s">
        <v>2175</v>
      </c>
      <c r="H36" t="s">
        <v>2117</v>
      </c>
    </row>
    <row r="37" spans="3:8">
      <c r="C37" t="s">
        <v>388</v>
      </c>
      <c r="D37" t="s">
        <v>389</v>
      </c>
      <c r="E37">
        <v>38655</v>
      </c>
      <c r="F37" t="s">
        <v>2170</v>
      </c>
      <c r="G37" t="s">
        <v>2175</v>
      </c>
      <c r="H37" t="s">
        <v>2123</v>
      </c>
    </row>
    <row r="38" spans="3:8">
      <c r="C38" t="s">
        <v>390</v>
      </c>
      <c r="D38" t="s">
        <v>391</v>
      </c>
      <c r="E38">
        <v>38655</v>
      </c>
      <c r="F38" t="s">
        <v>2170</v>
      </c>
      <c r="G38" t="s">
        <v>2175</v>
      </c>
      <c r="H38" t="s">
        <v>2120</v>
      </c>
    </row>
    <row r="39" spans="3:8">
      <c r="C39" t="s">
        <v>394</v>
      </c>
      <c r="D39" t="s">
        <v>395</v>
      </c>
      <c r="E39">
        <v>38655</v>
      </c>
      <c r="F39" t="s">
        <v>2170</v>
      </c>
      <c r="G39" t="s">
        <v>2175</v>
      </c>
      <c r="H39" t="s">
        <v>2119</v>
      </c>
    </row>
    <row r="40" spans="3:8">
      <c r="C40" t="s">
        <v>396</v>
      </c>
      <c r="D40" t="s">
        <v>397</v>
      </c>
      <c r="E40">
        <v>38655</v>
      </c>
      <c r="F40" t="s">
        <v>2170</v>
      </c>
      <c r="G40" t="s">
        <v>2175</v>
      </c>
      <c r="H40" t="s">
        <v>2116</v>
      </c>
    </row>
    <row r="41" spans="3:8">
      <c r="C41" t="s">
        <v>398</v>
      </c>
      <c r="D41" t="s">
        <v>399</v>
      </c>
      <c r="E41">
        <v>38655</v>
      </c>
      <c r="F41" t="s">
        <v>2170</v>
      </c>
      <c r="G41" t="s">
        <v>2175</v>
      </c>
      <c r="H41" t="s">
        <v>2114</v>
      </c>
    </row>
    <row r="42" spans="3:8">
      <c r="C42" t="s">
        <v>400</v>
      </c>
      <c r="D42" t="s">
        <v>401</v>
      </c>
      <c r="E42">
        <v>38655</v>
      </c>
      <c r="F42" t="s">
        <v>2170</v>
      </c>
      <c r="G42" t="s">
        <v>2175</v>
      </c>
      <c r="H42" t="s">
        <v>2117</v>
      </c>
    </row>
    <row r="43" spans="3:8">
      <c r="C43" t="s">
        <v>402</v>
      </c>
      <c r="D43" t="s">
        <v>403</v>
      </c>
      <c r="E43">
        <v>38655</v>
      </c>
      <c r="F43" t="s">
        <v>2170</v>
      </c>
      <c r="G43" t="s">
        <v>2175</v>
      </c>
      <c r="H43" t="s">
        <v>2115</v>
      </c>
    </row>
    <row r="44" spans="3:8">
      <c r="C44" t="s">
        <v>404</v>
      </c>
      <c r="D44" t="s">
        <v>405</v>
      </c>
      <c r="E44">
        <v>38655</v>
      </c>
      <c r="F44" t="s">
        <v>2170</v>
      </c>
      <c r="G44" t="s">
        <v>2175</v>
      </c>
      <c r="H44" t="s">
        <v>2114</v>
      </c>
    </row>
    <row r="45" spans="3:8">
      <c r="C45" t="s">
        <v>1775</v>
      </c>
      <c r="D45" t="s">
        <v>1776</v>
      </c>
      <c r="E45">
        <v>38655</v>
      </c>
      <c r="F45" t="s">
        <v>2170</v>
      </c>
      <c r="G45" t="s">
        <v>2175</v>
      </c>
      <c r="H45" t="s">
        <v>2120</v>
      </c>
    </row>
    <row r="46" spans="3:8">
      <c r="C46" t="s">
        <v>406</v>
      </c>
      <c r="D46" t="s">
        <v>407</v>
      </c>
      <c r="E46">
        <v>38655</v>
      </c>
      <c r="F46" t="s">
        <v>2170</v>
      </c>
      <c r="G46" t="s">
        <v>2175</v>
      </c>
      <c r="H46" t="s">
        <v>2127</v>
      </c>
    </row>
    <row r="47" spans="3:8">
      <c r="C47" t="s">
        <v>1777</v>
      </c>
      <c r="D47" t="s">
        <v>1778</v>
      </c>
      <c r="E47">
        <v>38655</v>
      </c>
      <c r="F47" t="s">
        <v>2170</v>
      </c>
      <c r="G47" t="s">
        <v>2175</v>
      </c>
      <c r="H47" t="s">
        <v>2124</v>
      </c>
    </row>
    <row r="48" spans="3:8">
      <c r="C48" t="s">
        <v>408</v>
      </c>
      <c r="D48" t="s">
        <v>409</v>
      </c>
      <c r="E48">
        <v>38655</v>
      </c>
      <c r="F48" t="s">
        <v>2170</v>
      </c>
      <c r="G48" t="s">
        <v>2175</v>
      </c>
      <c r="H48" t="s">
        <v>2118</v>
      </c>
    </row>
    <row r="49" spans="3:8">
      <c r="C49" t="s">
        <v>410</v>
      </c>
      <c r="D49" t="s">
        <v>411</v>
      </c>
      <c r="E49">
        <v>38655</v>
      </c>
      <c r="F49" t="s">
        <v>2170</v>
      </c>
      <c r="G49" t="s">
        <v>2175</v>
      </c>
      <c r="H49" t="s">
        <v>2116</v>
      </c>
    </row>
    <row r="50" spans="3:8">
      <c r="C50" t="s">
        <v>1779</v>
      </c>
      <c r="D50" t="s">
        <v>1780</v>
      </c>
      <c r="E50">
        <v>38655</v>
      </c>
      <c r="F50" t="s">
        <v>2170</v>
      </c>
      <c r="G50" t="s">
        <v>2175</v>
      </c>
      <c r="H50" t="s">
        <v>2117</v>
      </c>
    </row>
    <row r="51" spans="3:8">
      <c r="C51" t="s">
        <v>412</v>
      </c>
      <c r="D51" t="s">
        <v>413</v>
      </c>
      <c r="E51">
        <v>38655</v>
      </c>
      <c r="F51" t="s">
        <v>2170</v>
      </c>
      <c r="G51" t="s">
        <v>2175</v>
      </c>
      <c r="H51" t="s">
        <v>2117</v>
      </c>
    </row>
    <row r="52" spans="3:8">
      <c r="C52" t="s">
        <v>1781</v>
      </c>
      <c r="D52" t="s">
        <v>1782</v>
      </c>
      <c r="E52">
        <v>38655</v>
      </c>
      <c r="F52" t="s">
        <v>2170</v>
      </c>
      <c r="G52" t="s">
        <v>2175</v>
      </c>
      <c r="H52" t="s">
        <v>2127</v>
      </c>
    </row>
    <row r="53" spans="3:8">
      <c r="C53" t="s">
        <v>1783</v>
      </c>
      <c r="D53" t="s">
        <v>1784</v>
      </c>
      <c r="E53">
        <v>38655</v>
      </c>
      <c r="F53" t="s">
        <v>2170</v>
      </c>
      <c r="G53" t="s">
        <v>2175</v>
      </c>
      <c r="H53" t="s">
        <v>2114</v>
      </c>
    </row>
    <row r="54" spans="3:8">
      <c r="C54" t="s">
        <v>414</v>
      </c>
      <c r="D54" t="s">
        <v>415</v>
      </c>
      <c r="E54">
        <v>38655</v>
      </c>
      <c r="F54" t="s">
        <v>2170</v>
      </c>
      <c r="G54" t="s">
        <v>2175</v>
      </c>
      <c r="H54" t="s">
        <v>2120</v>
      </c>
    </row>
    <row r="55" spans="3:8">
      <c r="C55" t="s">
        <v>1785</v>
      </c>
      <c r="D55" t="s">
        <v>1786</v>
      </c>
      <c r="E55">
        <v>38655</v>
      </c>
      <c r="F55" t="s">
        <v>2170</v>
      </c>
      <c r="G55" t="s">
        <v>2175</v>
      </c>
      <c r="H55" t="s">
        <v>2123</v>
      </c>
    </row>
    <row r="56" spans="3:8">
      <c r="C56" t="s">
        <v>416</v>
      </c>
      <c r="D56" t="s">
        <v>417</v>
      </c>
      <c r="E56">
        <v>38655</v>
      </c>
      <c r="F56" t="s">
        <v>2170</v>
      </c>
      <c r="G56" t="s">
        <v>2175</v>
      </c>
      <c r="H56" t="s">
        <v>2117</v>
      </c>
    </row>
    <row r="57" spans="3:8">
      <c r="C57" t="s">
        <v>1787</v>
      </c>
      <c r="D57" t="s">
        <v>1788</v>
      </c>
      <c r="E57">
        <v>38655</v>
      </c>
      <c r="F57" t="s">
        <v>2170</v>
      </c>
      <c r="G57" t="s">
        <v>2175</v>
      </c>
      <c r="H57" t="s">
        <v>2123</v>
      </c>
    </row>
    <row r="58" spans="3:8">
      <c r="C58" t="s">
        <v>418</v>
      </c>
      <c r="D58" t="s">
        <v>419</v>
      </c>
      <c r="E58">
        <v>38655</v>
      </c>
      <c r="F58" t="s">
        <v>2170</v>
      </c>
      <c r="G58" t="s">
        <v>2175</v>
      </c>
      <c r="H58" t="s">
        <v>2117</v>
      </c>
    </row>
    <row r="59" spans="3:8">
      <c r="C59" t="s">
        <v>420</v>
      </c>
      <c r="D59" t="s">
        <v>421</v>
      </c>
      <c r="E59">
        <v>38655</v>
      </c>
      <c r="F59" t="s">
        <v>2170</v>
      </c>
      <c r="G59" t="s">
        <v>2175</v>
      </c>
      <c r="H59" t="s">
        <v>2115</v>
      </c>
    </row>
    <row r="60" spans="3:8">
      <c r="C60" t="s">
        <v>1789</v>
      </c>
      <c r="D60" t="s">
        <v>1790</v>
      </c>
      <c r="E60">
        <v>38655</v>
      </c>
      <c r="F60" t="s">
        <v>2170</v>
      </c>
      <c r="G60" t="s">
        <v>2175</v>
      </c>
      <c r="H60" t="s">
        <v>2119</v>
      </c>
    </row>
    <row r="61" spans="3:8">
      <c r="C61" t="s">
        <v>1791</v>
      </c>
      <c r="D61" t="s">
        <v>1792</v>
      </c>
      <c r="E61">
        <v>38655</v>
      </c>
      <c r="F61" t="s">
        <v>2170</v>
      </c>
      <c r="G61" t="s">
        <v>2175</v>
      </c>
      <c r="H61" t="s">
        <v>2120</v>
      </c>
    </row>
    <row r="62" spans="3:8">
      <c r="C62" t="s">
        <v>422</v>
      </c>
      <c r="D62" t="s">
        <v>423</v>
      </c>
      <c r="E62">
        <v>38655</v>
      </c>
      <c r="F62" t="s">
        <v>2170</v>
      </c>
      <c r="G62" t="s">
        <v>2175</v>
      </c>
      <c r="H62" t="s">
        <v>2120</v>
      </c>
    </row>
    <row r="63" spans="3:8">
      <c r="C63" t="s">
        <v>424</v>
      </c>
      <c r="D63" t="s">
        <v>425</v>
      </c>
      <c r="E63">
        <v>38655</v>
      </c>
      <c r="F63" t="s">
        <v>2170</v>
      </c>
      <c r="G63" t="s">
        <v>2175</v>
      </c>
      <c r="H63" t="s">
        <v>2114</v>
      </c>
    </row>
    <row r="64" spans="3:8">
      <c r="C64" t="s">
        <v>426</v>
      </c>
      <c r="D64" t="s">
        <v>427</v>
      </c>
      <c r="E64">
        <v>38655</v>
      </c>
      <c r="F64" t="s">
        <v>2170</v>
      </c>
      <c r="G64" t="s">
        <v>2175</v>
      </c>
      <c r="H64" t="s">
        <v>2115</v>
      </c>
    </row>
    <row r="65" spans="3:8">
      <c r="C65" t="s">
        <v>1793</v>
      </c>
      <c r="D65" t="s">
        <v>1794</v>
      </c>
      <c r="E65">
        <v>38655</v>
      </c>
      <c r="F65" t="s">
        <v>2170</v>
      </c>
      <c r="G65" t="s">
        <v>2175</v>
      </c>
      <c r="H65" t="s">
        <v>2124</v>
      </c>
    </row>
    <row r="67" spans="3:8">
      <c r="C67" t="s">
        <v>1795</v>
      </c>
    </row>
    <row r="68" spans="3:8">
      <c r="C68" t="s">
        <v>2176</v>
      </c>
    </row>
  </sheetData>
  <sortState ref="C4:I65">
    <sortCondition ref="C4:C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83"/>
  <sheetViews>
    <sheetView zoomScale="80" zoomScaleNormal="80" zoomScalePageLayoutView="80" workbookViewId="0">
      <pane xSplit="4" ySplit="23" topLeftCell="AD24" activePane="bottomRight" state="frozen"/>
      <selection pane="topRight" activeCell="E1" sqref="E1"/>
      <selection pane="bottomLeft" activeCell="A24" sqref="A24"/>
      <selection pane="bottomRight" activeCell="AO2" sqref="AO2:AP18"/>
    </sheetView>
  </sheetViews>
  <sheetFormatPr baseColWidth="10" defaultColWidth="11" defaultRowHeight="15" x14ac:dyDescent="0"/>
  <cols>
    <col min="1" max="1" width="20.33203125" customWidth="1"/>
    <col min="2" max="2" width="32.6640625" customWidth="1"/>
    <col min="4" max="6" width="11" style="2"/>
    <col min="7" max="14" width="11" style="61"/>
    <col min="15" max="35" width="11" style="2"/>
    <col min="36" max="36" width="12.33203125" style="5" customWidth="1"/>
    <col min="37" max="37" width="13.6640625" style="2" customWidth="1"/>
    <col min="38" max="38" width="12.5" style="5" customWidth="1"/>
  </cols>
  <sheetData>
    <row r="1" spans="1:48" ht="23">
      <c r="A1" s="1" t="s">
        <v>1295</v>
      </c>
      <c r="E1"/>
      <c r="F1"/>
      <c r="G1" s="42"/>
      <c r="H1" s="42"/>
      <c r="I1" s="42"/>
      <c r="J1" s="42"/>
      <c r="K1" s="42"/>
      <c r="L1" s="42"/>
      <c r="M1" s="42"/>
      <c r="N1" s="42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48" ht="16" thickBot="1">
      <c r="A2" s="3" t="s">
        <v>1296</v>
      </c>
      <c r="E2"/>
      <c r="F2"/>
      <c r="G2" s="42"/>
      <c r="H2" s="42"/>
      <c r="I2" s="42"/>
      <c r="J2" s="42"/>
      <c r="K2" s="42"/>
      <c r="L2" s="42"/>
      <c r="M2" s="42"/>
      <c r="N2" s="4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O2" s="72" t="s">
        <v>2131</v>
      </c>
      <c r="AP2" s="72" t="s">
        <v>2132</v>
      </c>
      <c r="AS2" s="125" t="s">
        <v>2141</v>
      </c>
      <c r="AT2" s="126"/>
      <c r="AU2" s="126"/>
      <c r="AV2" s="126"/>
    </row>
    <row r="3" spans="1:48">
      <c r="A3" s="3"/>
      <c r="C3" s="4" t="s">
        <v>0</v>
      </c>
      <c r="D3" s="5">
        <v>160</v>
      </c>
      <c r="E3"/>
      <c r="F3"/>
      <c r="G3" s="42"/>
      <c r="H3" s="42"/>
      <c r="I3" s="42"/>
      <c r="J3" s="42"/>
      <c r="K3" s="42"/>
      <c r="L3" s="42"/>
      <c r="M3" s="42"/>
      <c r="N3" s="42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O3" s="73" t="s">
        <v>2117</v>
      </c>
      <c r="AP3" s="73">
        <v>4</v>
      </c>
      <c r="AS3" s="76" t="s">
        <v>2142</v>
      </c>
      <c r="AT3" s="77">
        <v>152</v>
      </c>
      <c r="AU3" s="76" t="s">
        <v>2143</v>
      </c>
      <c r="AV3" s="78">
        <v>2.3514645817783233</v>
      </c>
    </row>
    <row r="4" spans="1:48">
      <c r="C4" s="4" t="s">
        <v>1</v>
      </c>
      <c r="D4" s="6">
        <f>AK19</f>
        <v>94</v>
      </c>
      <c r="E4"/>
      <c r="F4"/>
      <c r="G4" s="42"/>
      <c r="H4" s="42"/>
      <c r="I4" s="42"/>
      <c r="J4" s="42"/>
      <c r="K4" s="42"/>
      <c r="L4" s="42"/>
      <c r="M4" s="42"/>
      <c r="N4" s="42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O4" s="73" t="s">
        <v>2120</v>
      </c>
      <c r="AP4" s="73">
        <v>3.6669999999999998</v>
      </c>
    </row>
    <row r="5" spans="1:48">
      <c r="B5" s="4"/>
      <c r="C5" s="4" t="s">
        <v>2</v>
      </c>
      <c r="D5" s="7">
        <f>AJ21</f>
        <v>23</v>
      </c>
      <c r="E5"/>
      <c r="F5"/>
      <c r="G5" s="42"/>
      <c r="H5" s="42"/>
      <c r="I5" s="42"/>
      <c r="J5" s="42"/>
      <c r="K5" s="42"/>
      <c r="L5" s="42"/>
      <c r="M5" s="42"/>
      <c r="N5" s="42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O5" s="73" t="s">
        <v>2114</v>
      </c>
      <c r="AP5" s="73">
        <v>3.3330000000000002</v>
      </c>
      <c r="AS5" s="77"/>
      <c r="AT5" s="79"/>
      <c r="AU5" s="80" t="s">
        <v>2129</v>
      </c>
      <c r="AV5" s="80" t="s">
        <v>2130</v>
      </c>
    </row>
    <row r="6" spans="1:48">
      <c r="B6" s="4"/>
      <c r="C6" s="4" t="s">
        <v>3</v>
      </c>
      <c r="D6" s="5">
        <v>12</v>
      </c>
      <c r="E6"/>
      <c r="F6"/>
      <c r="G6" s="42"/>
      <c r="H6" s="42"/>
      <c r="I6" s="42"/>
      <c r="J6" s="42"/>
      <c r="K6" s="42"/>
      <c r="L6" s="42"/>
      <c r="M6" s="42"/>
      <c r="N6" s="42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O6" s="73" t="s">
        <v>2115</v>
      </c>
      <c r="AP6" s="73">
        <v>3</v>
      </c>
      <c r="AS6" s="81" t="s">
        <v>2129</v>
      </c>
      <c r="AT6" s="82" t="s">
        <v>2144</v>
      </c>
      <c r="AU6" s="83">
        <v>1</v>
      </c>
      <c r="AV6" s="84"/>
    </row>
    <row r="7" spans="1:48">
      <c r="B7" s="4"/>
      <c r="C7" s="4" t="s">
        <v>4</v>
      </c>
      <c r="D7" s="8">
        <f>AL19</f>
        <v>268</v>
      </c>
      <c r="E7"/>
      <c r="F7"/>
      <c r="G7" s="42"/>
      <c r="H7" s="42"/>
      <c r="I7" s="42"/>
      <c r="J7" s="42"/>
      <c r="K7" s="42"/>
      <c r="L7" s="42"/>
      <c r="M7" s="42"/>
      <c r="N7" s="42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O7" s="73" t="s">
        <v>2116</v>
      </c>
      <c r="AP7" s="73">
        <v>2.6669999999999998</v>
      </c>
      <c r="AT7" s="85" t="s">
        <v>2145</v>
      </c>
      <c r="AU7" s="84"/>
      <c r="AV7" s="84"/>
    </row>
    <row r="8" spans="1:48">
      <c r="B8" s="4"/>
      <c r="C8" s="4"/>
      <c r="D8" s="9"/>
      <c r="E8"/>
      <c r="F8"/>
      <c r="G8" s="42"/>
      <c r="H8" s="42"/>
      <c r="I8" s="42"/>
      <c r="J8" s="42"/>
      <c r="K8" s="42"/>
      <c r="L8" s="42"/>
      <c r="M8" s="42"/>
      <c r="N8" s="42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O8" s="73" t="s">
        <v>2123</v>
      </c>
      <c r="AP8" s="73">
        <v>2.3330000000000002</v>
      </c>
      <c r="AT8" s="85" t="s">
        <v>2146</v>
      </c>
      <c r="AU8" s="84"/>
      <c r="AV8" s="84"/>
    </row>
    <row r="9" spans="1:48" ht="20">
      <c r="A9" s="4" t="s">
        <v>5</v>
      </c>
      <c r="B9" s="56" t="s">
        <v>438</v>
      </c>
      <c r="C9" s="2"/>
      <c r="E9"/>
      <c r="F9"/>
      <c r="G9" s="42"/>
      <c r="H9" s="42"/>
      <c r="I9" s="42"/>
      <c r="J9" s="42"/>
      <c r="K9" s="42"/>
      <c r="L9" s="42"/>
      <c r="M9" s="42"/>
      <c r="N9" s="42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O9" s="73" t="s">
        <v>2119</v>
      </c>
      <c r="AP9" s="73">
        <v>2</v>
      </c>
      <c r="AT9" s="85" t="s">
        <v>2147</v>
      </c>
      <c r="AU9" s="84"/>
      <c r="AV9" s="84"/>
    </row>
    <row r="10" spans="1:48" ht="18">
      <c r="A10" s="4"/>
      <c r="B10" s="10"/>
      <c r="C10" s="2"/>
      <c r="E10"/>
      <c r="F10"/>
      <c r="G10" s="42"/>
      <c r="H10" s="42"/>
      <c r="I10" s="42"/>
      <c r="J10" s="42"/>
      <c r="K10" s="42"/>
      <c r="L10" s="42"/>
      <c r="M10" s="42"/>
      <c r="N10" s="42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O10" s="73" t="s">
        <v>2127</v>
      </c>
      <c r="AP10" s="73">
        <v>1.667</v>
      </c>
      <c r="AT10" s="85" t="s">
        <v>2148</v>
      </c>
      <c r="AU10" s="84"/>
      <c r="AV10" s="84"/>
    </row>
    <row r="11" spans="1:48" ht="18">
      <c r="A11" s="4" t="s">
        <v>6</v>
      </c>
      <c r="B11" s="58" t="s">
        <v>1799</v>
      </c>
      <c r="C11" s="2"/>
      <c r="E11"/>
      <c r="F11"/>
      <c r="G11" s="42"/>
      <c r="H11" s="42"/>
      <c r="I11" s="42"/>
      <c r="J11" s="42"/>
      <c r="K11" s="42"/>
      <c r="L11" s="42"/>
      <c r="M11" s="42"/>
      <c r="N11" s="42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O11" s="73" t="s">
        <v>2125</v>
      </c>
      <c r="AP11" s="73">
        <v>1.333</v>
      </c>
      <c r="AS11" s="86" t="s">
        <v>2130</v>
      </c>
      <c r="AT11" s="87" t="s">
        <v>2144</v>
      </c>
      <c r="AU11" s="94">
        <v>0.29225043201714113</v>
      </c>
      <c r="AV11" s="88">
        <v>1</v>
      </c>
    </row>
    <row r="12" spans="1:48" ht="18">
      <c r="A12" s="4"/>
      <c r="B12" s="60" t="s">
        <v>1800</v>
      </c>
      <c r="C12" s="2"/>
      <c r="E12"/>
      <c r="F12"/>
      <c r="G12" s="42"/>
      <c r="H12" s="42"/>
      <c r="I12" s="42"/>
      <c r="J12" s="42"/>
      <c r="K12" s="42"/>
      <c r="L12" s="42"/>
      <c r="M12" s="42"/>
      <c r="N12" s="4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O12" s="73" t="s">
        <v>2118</v>
      </c>
      <c r="AP12" s="73">
        <v>1</v>
      </c>
      <c r="AT12" s="85" t="s">
        <v>2145</v>
      </c>
      <c r="AU12" s="83">
        <v>6.0972645665719628E-3</v>
      </c>
      <c r="AV12" s="84"/>
    </row>
    <row r="13" spans="1:48">
      <c r="B13" s="4"/>
      <c r="C13" s="4"/>
      <c r="D13" s="5"/>
      <c r="E13"/>
      <c r="F13"/>
      <c r="G13" s="42"/>
      <c r="H13" s="42"/>
      <c r="I13" s="42"/>
      <c r="J13" s="42"/>
      <c r="K13" s="42"/>
      <c r="L13" s="42"/>
      <c r="M13" s="42"/>
      <c r="N13" s="42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O13" s="73" t="s">
        <v>2126</v>
      </c>
      <c r="AP13" s="73">
        <v>0.66700000000000004</v>
      </c>
      <c r="AT13" s="85" t="s">
        <v>2146</v>
      </c>
      <c r="AU13" s="83">
        <v>3.7427226193023517</v>
      </c>
      <c r="AV13" s="84"/>
    </row>
    <row r="14" spans="1:48">
      <c r="B14" s="4"/>
      <c r="C14" s="4"/>
      <c r="D14" s="5"/>
      <c r="E14"/>
      <c r="F14"/>
      <c r="G14" s="42"/>
      <c r="H14" s="42"/>
      <c r="I14" s="42"/>
      <c r="J14" s="42"/>
      <c r="K14" s="42"/>
      <c r="L14" s="42"/>
      <c r="M14" s="42"/>
      <c r="N14" s="42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O14" s="73" t="s">
        <v>2124</v>
      </c>
      <c r="AP14" s="73">
        <v>0</v>
      </c>
      <c r="AT14" s="85" t="s">
        <v>2147</v>
      </c>
      <c r="AU14" s="83">
        <v>2.587357970320614E-4</v>
      </c>
      <c r="AV14" s="84"/>
    </row>
    <row r="15" spans="1:48">
      <c r="B15" s="4"/>
      <c r="C15" s="4"/>
      <c r="D15" s="5"/>
      <c r="E15"/>
      <c r="F15"/>
      <c r="G15" s="42"/>
      <c r="H15" s="42"/>
      <c r="I15" s="42"/>
      <c r="J15" s="42"/>
      <c r="K15" s="42"/>
      <c r="L15" s="42"/>
      <c r="M15" s="42"/>
      <c r="N15" s="42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O15" s="73" t="s">
        <v>2113</v>
      </c>
      <c r="AP15" s="73" t="s">
        <v>2133</v>
      </c>
      <c r="AT15" s="85" t="s">
        <v>2148</v>
      </c>
      <c r="AU15" s="95" t="s">
        <v>2149</v>
      </c>
      <c r="AV15" s="84"/>
    </row>
    <row r="16" spans="1:48">
      <c r="B16" s="4"/>
      <c r="C16" s="4"/>
      <c r="D16" s="5"/>
      <c r="E16"/>
      <c r="F16"/>
      <c r="G16" s="42"/>
      <c r="H16" s="42"/>
      <c r="I16" s="42"/>
      <c r="J16" s="42"/>
      <c r="K16" s="42"/>
      <c r="L16" s="42"/>
      <c r="M16" s="42"/>
      <c r="N16" s="42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O16" s="73" t="s">
        <v>2121</v>
      </c>
      <c r="AP16" s="73" t="s">
        <v>2134</v>
      </c>
      <c r="AS16" s="89"/>
      <c r="AT16" s="89"/>
      <c r="AU16" s="89"/>
      <c r="AV16" s="89"/>
    </row>
    <row r="17" spans="1:55" ht="16" thickBot="1">
      <c r="B17" s="4"/>
      <c r="C17" s="4"/>
      <c r="D17" s="5"/>
      <c r="AO17" s="73" t="s">
        <v>2135</v>
      </c>
      <c r="AP17" s="73" t="s">
        <v>2136</v>
      </c>
      <c r="AS17" s="127" t="s">
        <v>2150</v>
      </c>
      <c r="AT17" s="128"/>
      <c r="AU17" s="90"/>
      <c r="AV17" s="90"/>
    </row>
    <row r="18" spans="1:55" ht="49" customHeight="1">
      <c r="B18" s="129" t="s">
        <v>7</v>
      </c>
      <c r="C18" s="130"/>
      <c r="D18" s="131"/>
      <c r="E18" s="12" t="s">
        <v>2038</v>
      </c>
      <c r="F18" s="12" t="s">
        <v>2039</v>
      </c>
      <c r="G18" s="62" t="s">
        <v>2040</v>
      </c>
      <c r="H18" s="62" t="s">
        <v>2041</v>
      </c>
      <c r="I18" s="62" t="s">
        <v>2042</v>
      </c>
      <c r="J18" s="62" t="s">
        <v>2043</v>
      </c>
      <c r="K18" s="62" t="s">
        <v>2044</v>
      </c>
      <c r="L18" s="62" t="s">
        <v>2045</v>
      </c>
      <c r="M18" s="62" t="s">
        <v>2046</v>
      </c>
      <c r="N18" s="62" t="s">
        <v>2047</v>
      </c>
      <c r="O18" s="12" t="s">
        <v>2048</v>
      </c>
      <c r="P18" s="12" t="s">
        <v>2049</v>
      </c>
      <c r="Q18" s="12" t="s">
        <v>2050</v>
      </c>
      <c r="R18" s="12" t="s">
        <v>2051</v>
      </c>
      <c r="S18" s="12" t="s">
        <v>2052</v>
      </c>
      <c r="T18" s="12" t="s">
        <v>2053</v>
      </c>
      <c r="U18" s="12" t="s">
        <v>2054</v>
      </c>
      <c r="V18" s="12" t="s">
        <v>2055</v>
      </c>
      <c r="W18" s="12" t="s">
        <v>2056</v>
      </c>
      <c r="X18" s="12" t="s">
        <v>2057</v>
      </c>
      <c r="Y18" s="12" t="s">
        <v>2058</v>
      </c>
      <c r="Z18" s="12" t="s">
        <v>2059</v>
      </c>
      <c r="AA18" s="12" t="s">
        <v>2060</v>
      </c>
      <c r="AB18" s="12" t="s">
        <v>2061</v>
      </c>
      <c r="AC18" s="12" t="s">
        <v>2062</v>
      </c>
      <c r="AD18" s="12" t="s">
        <v>2063</v>
      </c>
      <c r="AE18" s="12" t="s">
        <v>2064</v>
      </c>
      <c r="AF18" s="12" t="s">
        <v>2065</v>
      </c>
      <c r="AG18" s="12" t="s">
        <v>2066</v>
      </c>
      <c r="AH18" s="12" t="s">
        <v>2067</v>
      </c>
      <c r="AI18" s="12" t="s">
        <v>2037</v>
      </c>
      <c r="AJ18" s="13" t="s">
        <v>8</v>
      </c>
      <c r="AK18" s="14" t="s">
        <v>9</v>
      </c>
      <c r="AL18" s="13" t="s">
        <v>10</v>
      </c>
      <c r="AO18" s="73" t="s">
        <v>2122</v>
      </c>
      <c r="AP18" s="73" t="s">
        <v>2137</v>
      </c>
      <c r="AS18" s="91" t="s">
        <v>2151</v>
      </c>
      <c r="AT18" s="91" t="s">
        <v>2150</v>
      </c>
      <c r="AU18" s="77"/>
      <c r="AV18" s="77"/>
    </row>
    <row r="19" spans="1:55">
      <c r="B19" s="132" t="s">
        <v>11</v>
      </c>
      <c r="C19" s="133"/>
      <c r="D19" s="134"/>
      <c r="E19" s="15">
        <f t="shared" ref="E19:AL19" si="0">SUM(E24:E180)</f>
        <v>0</v>
      </c>
      <c r="F19" s="15">
        <f t="shared" si="0"/>
        <v>0</v>
      </c>
      <c r="G19" s="15">
        <f t="shared" si="0"/>
        <v>4</v>
      </c>
      <c r="H19" s="15">
        <f t="shared" si="0"/>
        <v>6</v>
      </c>
      <c r="I19" s="15">
        <f t="shared" si="0"/>
        <v>3</v>
      </c>
      <c r="J19" s="15">
        <f t="shared" si="0"/>
        <v>2</v>
      </c>
      <c r="K19" s="15">
        <f t="shared" si="0"/>
        <v>16</v>
      </c>
      <c r="L19" s="15">
        <f t="shared" si="0"/>
        <v>9</v>
      </c>
      <c r="M19" s="15">
        <f t="shared" si="0"/>
        <v>7</v>
      </c>
      <c r="N19" s="15">
        <f t="shared" si="0"/>
        <v>5</v>
      </c>
      <c r="O19" s="15">
        <f t="shared" si="0"/>
        <v>6</v>
      </c>
      <c r="P19" s="15">
        <f t="shared" si="0"/>
        <v>4</v>
      </c>
      <c r="Q19" s="15">
        <f t="shared" si="0"/>
        <v>18</v>
      </c>
      <c r="R19" s="15">
        <f t="shared" si="0"/>
        <v>18</v>
      </c>
      <c r="S19" s="15">
        <f t="shared" si="0"/>
        <v>0</v>
      </c>
      <c r="T19" s="15">
        <f t="shared" si="0"/>
        <v>0</v>
      </c>
      <c r="U19" s="15">
        <f t="shared" si="0"/>
        <v>5</v>
      </c>
      <c r="V19" s="15">
        <f t="shared" si="0"/>
        <v>11</v>
      </c>
      <c r="W19" s="15">
        <f t="shared" si="0"/>
        <v>7</v>
      </c>
      <c r="X19" s="15">
        <f t="shared" si="0"/>
        <v>13</v>
      </c>
      <c r="Y19" s="15">
        <f t="shared" si="0"/>
        <v>20</v>
      </c>
      <c r="Z19" s="15">
        <f t="shared" si="0"/>
        <v>14</v>
      </c>
      <c r="AA19" s="15">
        <f t="shared" si="0"/>
        <v>11</v>
      </c>
      <c r="AB19" s="15">
        <f t="shared" si="0"/>
        <v>10</v>
      </c>
      <c r="AC19" s="15">
        <f t="shared" si="0"/>
        <v>0</v>
      </c>
      <c r="AD19" s="15">
        <f t="shared" si="0"/>
        <v>0</v>
      </c>
      <c r="AE19" s="15">
        <f t="shared" si="0"/>
        <v>10</v>
      </c>
      <c r="AF19" s="15">
        <f t="shared" si="0"/>
        <v>13</v>
      </c>
      <c r="AG19" s="15">
        <f t="shared" si="0"/>
        <v>0</v>
      </c>
      <c r="AH19" s="15">
        <f t="shared" si="0"/>
        <v>8</v>
      </c>
      <c r="AI19" s="15">
        <f t="shared" ref="AI19" si="1">SUM(AI24:AI180)</f>
        <v>48</v>
      </c>
      <c r="AJ19" s="16">
        <f t="shared" si="0"/>
        <v>268</v>
      </c>
      <c r="AK19" s="17">
        <f t="shared" si="0"/>
        <v>94</v>
      </c>
      <c r="AL19" s="18">
        <f t="shared" si="0"/>
        <v>268</v>
      </c>
      <c r="AS19" s="92" t="s">
        <v>2152</v>
      </c>
      <c r="AT19" s="93">
        <v>0.29225043201714113</v>
      </c>
    </row>
    <row r="20" spans="1:55">
      <c r="A20" s="3"/>
      <c r="B20" s="135" t="s">
        <v>12</v>
      </c>
      <c r="C20" s="136"/>
      <c r="D20" s="137"/>
      <c r="E20" s="19">
        <v>1</v>
      </c>
      <c r="F20" s="19">
        <v>1</v>
      </c>
      <c r="G20" s="19">
        <v>1</v>
      </c>
      <c r="H20" s="19">
        <v>1</v>
      </c>
      <c r="I20" s="19">
        <v>1</v>
      </c>
      <c r="J20" s="19">
        <v>1</v>
      </c>
      <c r="K20" s="19">
        <v>1</v>
      </c>
      <c r="L20" s="19">
        <v>1</v>
      </c>
      <c r="M20" s="19">
        <v>1</v>
      </c>
      <c r="N20" s="19">
        <v>1</v>
      </c>
      <c r="O20" s="19">
        <v>1</v>
      </c>
      <c r="P20" s="19">
        <v>1</v>
      </c>
      <c r="Q20" s="19">
        <v>1</v>
      </c>
      <c r="R20" s="19">
        <v>1</v>
      </c>
      <c r="S20" s="19">
        <v>1</v>
      </c>
      <c r="T20" s="19">
        <v>1</v>
      </c>
      <c r="U20" s="19">
        <v>1</v>
      </c>
      <c r="V20" s="19">
        <v>1</v>
      </c>
      <c r="W20" s="19">
        <v>1</v>
      </c>
      <c r="X20" s="19">
        <v>1</v>
      </c>
      <c r="Y20" s="19">
        <v>1</v>
      </c>
      <c r="Z20" s="19">
        <v>1</v>
      </c>
      <c r="AA20" s="19">
        <v>1</v>
      </c>
      <c r="AB20" s="19">
        <v>1</v>
      </c>
      <c r="AC20" s="19">
        <v>1</v>
      </c>
      <c r="AD20" s="19">
        <v>1</v>
      </c>
      <c r="AE20" s="19">
        <v>1</v>
      </c>
      <c r="AF20" s="19">
        <v>1</v>
      </c>
      <c r="AG20" s="19">
        <v>1</v>
      </c>
      <c r="AH20" s="19">
        <v>1</v>
      </c>
      <c r="AI20" s="68">
        <v>1</v>
      </c>
      <c r="AJ20" s="20"/>
      <c r="AK20" s="21"/>
      <c r="AL20" s="22"/>
    </row>
    <row r="21" spans="1:55">
      <c r="B21" s="138" t="s">
        <v>13</v>
      </c>
      <c r="C21" s="139"/>
      <c r="D21" s="140"/>
      <c r="E21" s="23">
        <f t="shared" ref="E21:AH21" si="2">IF(E19=0,0,1)</f>
        <v>0</v>
      </c>
      <c r="F21" s="23">
        <f t="shared" si="2"/>
        <v>0</v>
      </c>
      <c r="G21" s="23">
        <f t="shared" si="2"/>
        <v>1</v>
      </c>
      <c r="H21" s="23">
        <f t="shared" si="2"/>
        <v>1</v>
      </c>
      <c r="I21" s="23">
        <f t="shared" si="2"/>
        <v>1</v>
      </c>
      <c r="J21" s="23">
        <f t="shared" si="2"/>
        <v>1</v>
      </c>
      <c r="K21" s="23">
        <f t="shared" si="2"/>
        <v>1</v>
      </c>
      <c r="L21" s="23">
        <f t="shared" si="2"/>
        <v>1</v>
      </c>
      <c r="M21" s="23">
        <f t="shared" si="2"/>
        <v>1</v>
      </c>
      <c r="N21" s="23">
        <f t="shared" si="2"/>
        <v>1</v>
      </c>
      <c r="O21" s="23">
        <f t="shared" si="2"/>
        <v>1</v>
      </c>
      <c r="P21" s="23">
        <f t="shared" si="2"/>
        <v>1</v>
      </c>
      <c r="Q21" s="23">
        <f t="shared" si="2"/>
        <v>1</v>
      </c>
      <c r="R21" s="23">
        <f t="shared" si="2"/>
        <v>1</v>
      </c>
      <c r="S21" s="23">
        <f t="shared" si="2"/>
        <v>0</v>
      </c>
      <c r="T21" s="23">
        <f t="shared" si="2"/>
        <v>0</v>
      </c>
      <c r="U21" s="23">
        <f t="shared" si="2"/>
        <v>1</v>
      </c>
      <c r="V21" s="23">
        <f t="shared" si="2"/>
        <v>1</v>
      </c>
      <c r="W21" s="23">
        <f t="shared" si="2"/>
        <v>1</v>
      </c>
      <c r="X21" s="23">
        <f t="shared" si="2"/>
        <v>1</v>
      </c>
      <c r="Y21" s="23">
        <f t="shared" si="2"/>
        <v>1</v>
      </c>
      <c r="Z21" s="23">
        <f t="shared" si="2"/>
        <v>1</v>
      </c>
      <c r="AA21" s="23">
        <f t="shared" si="2"/>
        <v>1</v>
      </c>
      <c r="AB21" s="23">
        <f t="shared" si="2"/>
        <v>1</v>
      </c>
      <c r="AC21" s="23">
        <f t="shared" si="2"/>
        <v>0</v>
      </c>
      <c r="AD21" s="23">
        <f t="shared" si="2"/>
        <v>0</v>
      </c>
      <c r="AE21" s="23">
        <f t="shared" si="2"/>
        <v>1</v>
      </c>
      <c r="AF21" s="23">
        <f t="shared" si="2"/>
        <v>1</v>
      </c>
      <c r="AG21" s="23">
        <f t="shared" si="2"/>
        <v>0</v>
      </c>
      <c r="AH21" s="23">
        <f t="shared" si="2"/>
        <v>1</v>
      </c>
      <c r="AI21" s="69">
        <f t="shared" ref="AI21" si="3">IF(AI19=0,0,1)</f>
        <v>1</v>
      </c>
      <c r="AJ21" s="24">
        <f>SUM(E21:AH21)</f>
        <v>23</v>
      </c>
      <c r="AK21" s="25"/>
      <c r="AL21" s="26"/>
    </row>
    <row r="22" spans="1:55" ht="67" customHeight="1">
      <c r="A22" s="27"/>
      <c r="B22" s="141" t="s">
        <v>14</v>
      </c>
      <c r="C22" s="142"/>
      <c r="D22" s="143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 t="s">
        <v>2094</v>
      </c>
      <c r="T22" s="28" t="s">
        <v>2095</v>
      </c>
      <c r="U22" s="28"/>
      <c r="V22" s="28"/>
      <c r="W22" s="28"/>
      <c r="X22" s="28"/>
      <c r="Y22" s="28"/>
      <c r="Z22" s="28"/>
      <c r="AA22" s="28"/>
      <c r="AB22" s="28"/>
      <c r="AC22" s="28" t="s">
        <v>2105</v>
      </c>
      <c r="AD22" s="28" t="s">
        <v>2105</v>
      </c>
      <c r="AE22" s="28"/>
      <c r="AF22" s="28"/>
      <c r="AG22" s="28" t="s">
        <v>2111</v>
      </c>
      <c r="AH22" s="28"/>
      <c r="AI22" s="70" t="s">
        <v>2112</v>
      </c>
      <c r="AJ22" s="20"/>
      <c r="AK22" s="29"/>
      <c r="AL22" s="26"/>
    </row>
    <row r="23" spans="1:55">
      <c r="B23" s="30" t="s">
        <v>15</v>
      </c>
      <c r="C23" s="30" t="s">
        <v>16</v>
      </c>
      <c r="D23" s="31" t="s">
        <v>17</v>
      </c>
      <c r="E23" s="31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3"/>
      <c r="AJ23" s="33"/>
      <c r="AK23" s="33"/>
      <c r="AL23" s="34"/>
      <c r="AM23" s="3" t="s">
        <v>2128</v>
      </c>
      <c r="AP23" t="s">
        <v>2129</v>
      </c>
      <c r="AQ23" t="s">
        <v>2130</v>
      </c>
      <c r="AT23" t="s">
        <v>2129</v>
      </c>
      <c r="AU23" t="s">
        <v>2130</v>
      </c>
      <c r="AX23" t="s">
        <v>2138</v>
      </c>
      <c r="AY23" t="s">
        <v>2130</v>
      </c>
    </row>
    <row r="24" spans="1:55">
      <c r="A24" s="3" t="s">
        <v>18</v>
      </c>
      <c r="B24" s="39" t="s">
        <v>1297</v>
      </c>
      <c r="C24" s="39" t="s">
        <v>1298</v>
      </c>
      <c r="D24" s="39">
        <v>39978</v>
      </c>
      <c r="E24" s="35">
        <v>0</v>
      </c>
      <c r="F24" s="35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3">
        <v>0</v>
      </c>
      <c r="M24" s="63">
        <v>0</v>
      </c>
      <c r="N24" s="63">
        <v>0</v>
      </c>
      <c r="O24" s="35">
        <v>0</v>
      </c>
      <c r="P24" s="35">
        <v>0</v>
      </c>
      <c r="Q24" s="35">
        <v>0</v>
      </c>
      <c r="R24" s="35">
        <v>0</v>
      </c>
      <c r="S24" s="35">
        <v>0</v>
      </c>
      <c r="T24" s="35">
        <v>0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>
        <v>0</v>
      </c>
      <c r="AC24" s="35">
        <v>0</v>
      </c>
      <c r="AD24" s="35">
        <v>0</v>
      </c>
      <c r="AE24" s="35">
        <v>0</v>
      </c>
      <c r="AF24" s="35">
        <v>0</v>
      </c>
      <c r="AG24" s="35">
        <v>0</v>
      </c>
      <c r="AH24" s="35">
        <v>0</v>
      </c>
      <c r="AI24" s="35">
        <v>1</v>
      </c>
      <c r="AJ24" s="36">
        <f>SUM(E24:AI24)</f>
        <v>1</v>
      </c>
      <c r="AK24" s="37">
        <f>IF(AJ24=0,0,1)</f>
        <v>1</v>
      </c>
      <c r="AL24" s="38">
        <f>SUMPRODUCT($E$20:$AI$20,E24:AI24)</f>
        <v>1</v>
      </c>
      <c r="AM24" s="71" t="s">
        <v>2114</v>
      </c>
      <c r="AP24" s="2">
        <f>AJ24</f>
        <v>1</v>
      </c>
      <c r="AQ24" s="2">
        <f>VLOOKUP(AM24,$AO$3:$AP$18,2,FALSE)</f>
        <v>3.3330000000000002</v>
      </c>
      <c r="AT24">
        <v>0</v>
      </c>
      <c r="AU24">
        <v>1.333</v>
      </c>
      <c r="AX24" s="97">
        <f>AT24/12</f>
        <v>0</v>
      </c>
      <c r="AY24">
        <f>AU24</f>
        <v>1.333</v>
      </c>
    </row>
    <row r="25" spans="1:55">
      <c r="A25" t="s">
        <v>19</v>
      </c>
      <c r="B25" s="39" t="s">
        <v>1299</v>
      </c>
      <c r="C25" s="39" t="s">
        <v>1300</v>
      </c>
      <c r="D25" s="39">
        <v>39978</v>
      </c>
      <c r="E25" s="35">
        <v>0</v>
      </c>
      <c r="F25" s="35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3">
        <v>1</v>
      </c>
      <c r="M25" s="63">
        <v>0</v>
      </c>
      <c r="N25" s="63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5">
        <v>0</v>
      </c>
      <c r="U25" s="35">
        <v>0</v>
      </c>
      <c r="V25" s="35">
        <v>0</v>
      </c>
      <c r="W25" s="35">
        <v>0</v>
      </c>
      <c r="X25" s="35">
        <v>0</v>
      </c>
      <c r="Y25" s="35">
        <v>0</v>
      </c>
      <c r="Z25" s="35">
        <v>0</v>
      </c>
      <c r="AA25" s="35">
        <v>0</v>
      </c>
      <c r="AB25" s="35">
        <v>0</v>
      </c>
      <c r="AC25" s="35">
        <v>0</v>
      </c>
      <c r="AD25" s="35">
        <v>0</v>
      </c>
      <c r="AE25" s="35">
        <v>0</v>
      </c>
      <c r="AF25" s="35">
        <v>0</v>
      </c>
      <c r="AG25" s="35">
        <v>0</v>
      </c>
      <c r="AH25" s="35">
        <v>0</v>
      </c>
      <c r="AI25" s="35">
        <v>1</v>
      </c>
      <c r="AJ25" s="36">
        <f t="shared" ref="AJ25:AJ88" si="4">SUM(E25:AI25)</f>
        <v>2</v>
      </c>
      <c r="AK25" s="37">
        <f t="shared" ref="AK25:AK139" si="5">IF(AJ25=0,0,1)</f>
        <v>1</v>
      </c>
      <c r="AL25" s="38">
        <f t="shared" ref="AL25:AL88" si="6">SUMPRODUCT($E$20:$AI$20,E25:AI25)</f>
        <v>2</v>
      </c>
      <c r="AM25" s="71" t="s">
        <v>2117</v>
      </c>
      <c r="AP25" s="2">
        <f t="shared" ref="AP25:AP88" si="7">AJ25</f>
        <v>2</v>
      </c>
      <c r="AQ25" s="2">
        <f t="shared" ref="AQ25:AQ88" si="8">VLOOKUP(AM25,$AO$3:$AP$18,2,FALSE)</f>
        <v>4</v>
      </c>
      <c r="AT25">
        <v>0</v>
      </c>
      <c r="AU25">
        <v>1.667</v>
      </c>
      <c r="AX25" s="97">
        <f t="shared" ref="AX25:AX88" si="9">AT25/12</f>
        <v>0</v>
      </c>
      <c r="AY25">
        <f t="shared" ref="AY25:AY88" si="10">AU25</f>
        <v>1.667</v>
      </c>
      <c r="BB25" t="s">
        <v>2160</v>
      </c>
      <c r="BC25" t="s">
        <v>2161</v>
      </c>
    </row>
    <row r="26" spans="1:55">
      <c r="A26" t="s">
        <v>20</v>
      </c>
      <c r="B26" s="39" t="s">
        <v>1301</v>
      </c>
      <c r="C26" s="39" t="s">
        <v>1302</v>
      </c>
      <c r="D26" s="39">
        <v>39978</v>
      </c>
      <c r="E26" s="35">
        <v>0</v>
      </c>
      <c r="F26" s="35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3">
        <v>0</v>
      </c>
      <c r="M26" s="63">
        <v>0</v>
      </c>
      <c r="N26" s="63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5">
        <v>0</v>
      </c>
      <c r="U26" s="35">
        <v>0</v>
      </c>
      <c r="V26" s="35">
        <v>0</v>
      </c>
      <c r="W26" s="35">
        <v>0</v>
      </c>
      <c r="X26" s="35">
        <v>0</v>
      </c>
      <c r="Y26" s="35">
        <v>0</v>
      </c>
      <c r="Z26" s="35">
        <v>0</v>
      </c>
      <c r="AA26" s="35">
        <v>0</v>
      </c>
      <c r="AB26" s="35">
        <v>0</v>
      </c>
      <c r="AC26" s="35">
        <v>0</v>
      </c>
      <c r="AD26" s="35">
        <v>0</v>
      </c>
      <c r="AE26" s="35">
        <v>0</v>
      </c>
      <c r="AF26" s="35">
        <v>0</v>
      </c>
      <c r="AG26" s="35">
        <v>0</v>
      </c>
      <c r="AH26" s="35">
        <v>0</v>
      </c>
      <c r="AI26" s="35">
        <v>0</v>
      </c>
      <c r="AJ26" s="36">
        <f t="shared" si="4"/>
        <v>0</v>
      </c>
      <c r="AK26" s="37">
        <f t="shared" si="5"/>
        <v>0</v>
      </c>
      <c r="AL26" s="38">
        <f t="shared" si="6"/>
        <v>0</v>
      </c>
      <c r="AM26" s="71" t="s">
        <v>2123</v>
      </c>
      <c r="AP26" s="2">
        <f t="shared" si="7"/>
        <v>0</v>
      </c>
      <c r="AQ26" s="2">
        <f t="shared" si="8"/>
        <v>2.3330000000000002</v>
      </c>
      <c r="AT26">
        <v>0</v>
      </c>
      <c r="AU26">
        <v>2</v>
      </c>
      <c r="AX26" s="97">
        <f t="shared" si="9"/>
        <v>0</v>
      </c>
      <c r="AY26">
        <f t="shared" si="10"/>
        <v>2</v>
      </c>
      <c r="BA26" t="s">
        <v>2156</v>
      </c>
      <c r="BB26">
        <v>3.09</v>
      </c>
      <c r="BC26">
        <v>126</v>
      </c>
    </row>
    <row r="27" spans="1:55">
      <c r="B27" s="39" t="s">
        <v>1303</v>
      </c>
      <c r="C27" s="39" t="s">
        <v>1304</v>
      </c>
      <c r="D27" s="39">
        <v>39978</v>
      </c>
      <c r="E27" s="35">
        <v>0</v>
      </c>
      <c r="F27" s="35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3">
        <v>0</v>
      </c>
      <c r="M27" s="63">
        <v>0</v>
      </c>
      <c r="N27" s="63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5">
        <v>0</v>
      </c>
      <c r="U27" s="35">
        <v>0</v>
      </c>
      <c r="V27" s="35">
        <v>0</v>
      </c>
      <c r="W27" s="35">
        <v>0</v>
      </c>
      <c r="X27" s="35">
        <v>1</v>
      </c>
      <c r="Y27" s="35">
        <v>0</v>
      </c>
      <c r="Z27" s="35">
        <v>0</v>
      </c>
      <c r="AA27" s="35">
        <v>0</v>
      </c>
      <c r="AB27" s="35">
        <v>0</v>
      </c>
      <c r="AC27" s="35">
        <v>0</v>
      </c>
      <c r="AD27" s="35">
        <v>0</v>
      </c>
      <c r="AE27" s="35">
        <v>0</v>
      </c>
      <c r="AF27" s="35">
        <v>0</v>
      </c>
      <c r="AG27" s="35">
        <v>0</v>
      </c>
      <c r="AH27" s="35">
        <v>0</v>
      </c>
      <c r="AI27" s="35">
        <v>1</v>
      </c>
      <c r="AJ27" s="36">
        <f t="shared" si="4"/>
        <v>2</v>
      </c>
      <c r="AK27" s="37">
        <f t="shared" si="5"/>
        <v>1</v>
      </c>
      <c r="AL27" s="38">
        <f t="shared" si="6"/>
        <v>2</v>
      </c>
      <c r="AM27" s="71" t="s">
        <v>2117</v>
      </c>
      <c r="AP27" s="2">
        <f t="shared" si="7"/>
        <v>2</v>
      </c>
      <c r="AQ27" s="2">
        <f t="shared" si="8"/>
        <v>4</v>
      </c>
      <c r="AT27">
        <v>0</v>
      </c>
      <c r="AU27">
        <v>2</v>
      </c>
      <c r="AX27" s="97">
        <f t="shared" si="9"/>
        <v>0</v>
      </c>
      <c r="AY27">
        <f t="shared" si="10"/>
        <v>2</v>
      </c>
      <c r="BA27" t="s">
        <v>2157</v>
      </c>
      <c r="BB27">
        <v>3.42</v>
      </c>
      <c r="BC27">
        <v>20</v>
      </c>
    </row>
    <row r="28" spans="1:55">
      <c r="B28" s="39" t="s">
        <v>1305</v>
      </c>
      <c r="C28" s="39" t="s">
        <v>1306</v>
      </c>
      <c r="D28" s="39">
        <v>39978</v>
      </c>
      <c r="E28" s="35">
        <v>0</v>
      </c>
      <c r="F28" s="35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35">
        <v>0</v>
      </c>
      <c r="P28" s="35">
        <v>0</v>
      </c>
      <c r="Q28" s="35">
        <v>0</v>
      </c>
      <c r="R28" s="35">
        <v>0</v>
      </c>
      <c r="S28" s="35">
        <v>0</v>
      </c>
      <c r="T28" s="35">
        <v>0</v>
      </c>
      <c r="U28" s="35">
        <v>0</v>
      </c>
      <c r="V28" s="35">
        <v>0</v>
      </c>
      <c r="W28" s="35">
        <v>0</v>
      </c>
      <c r="X28" s="35">
        <v>0</v>
      </c>
      <c r="Y28" s="35">
        <v>0</v>
      </c>
      <c r="Z28" s="35">
        <v>0</v>
      </c>
      <c r="AA28" s="35">
        <v>0</v>
      </c>
      <c r="AB28" s="35">
        <v>0</v>
      </c>
      <c r="AC28" s="35">
        <v>0</v>
      </c>
      <c r="AD28" s="35">
        <v>0</v>
      </c>
      <c r="AE28" s="35">
        <v>0</v>
      </c>
      <c r="AF28" s="35">
        <v>0</v>
      </c>
      <c r="AG28" s="35">
        <v>0</v>
      </c>
      <c r="AH28" s="35">
        <v>0</v>
      </c>
      <c r="AI28" s="35">
        <v>1</v>
      </c>
      <c r="AJ28" s="36">
        <f t="shared" si="4"/>
        <v>1</v>
      </c>
      <c r="AK28" s="37">
        <f t="shared" si="5"/>
        <v>1</v>
      </c>
      <c r="AL28" s="38">
        <f t="shared" si="6"/>
        <v>1</v>
      </c>
      <c r="AM28" s="71" t="s">
        <v>2116</v>
      </c>
      <c r="AP28" s="2">
        <f t="shared" si="7"/>
        <v>1</v>
      </c>
      <c r="AQ28" s="2">
        <f t="shared" si="8"/>
        <v>2.6669999999999998</v>
      </c>
      <c r="AT28">
        <v>0</v>
      </c>
      <c r="AU28">
        <v>2</v>
      </c>
      <c r="AX28" s="97">
        <f t="shared" si="9"/>
        <v>0</v>
      </c>
      <c r="AY28">
        <f t="shared" si="10"/>
        <v>2</v>
      </c>
      <c r="BA28" t="s">
        <v>2158</v>
      </c>
      <c r="BB28">
        <v>3.67</v>
      </c>
      <c r="BC28">
        <v>4</v>
      </c>
    </row>
    <row r="29" spans="1:55">
      <c r="B29" s="39" t="s">
        <v>1307</v>
      </c>
      <c r="C29" s="39" t="s">
        <v>1308</v>
      </c>
      <c r="D29" s="39">
        <v>39978</v>
      </c>
      <c r="E29" s="35">
        <v>0</v>
      </c>
      <c r="F29" s="35">
        <v>0</v>
      </c>
      <c r="G29" s="63">
        <v>0</v>
      </c>
      <c r="H29" s="63">
        <v>0</v>
      </c>
      <c r="I29" s="63">
        <v>0</v>
      </c>
      <c r="J29" s="63">
        <v>0</v>
      </c>
      <c r="K29" s="63">
        <v>1</v>
      </c>
      <c r="L29" s="63">
        <v>0</v>
      </c>
      <c r="M29" s="63">
        <v>0</v>
      </c>
      <c r="N29" s="63">
        <v>0</v>
      </c>
      <c r="O29" s="35">
        <v>0</v>
      </c>
      <c r="P29" s="35">
        <v>0</v>
      </c>
      <c r="Q29" s="35">
        <v>0</v>
      </c>
      <c r="R29" s="35">
        <v>0</v>
      </c>
      <c r="S29" s="35">
        <v>0</v>
      </c>
      <c r="T29" s="35">
        <v>0</v>
      </c>
      <c r="U29" s="35">
        <v>0</v>
      </c>
      <c r="V29" s="35">
        <v>0</v>
      </c>
      <c r="W29" s="35">
        <v>0</v>
      </c>
      <c r="X29" s="35">
        <v>0</v>
      </c>
      <c r="Y29" s="35">
        <v>0</v>
      </c>
      <c r="Z29" s="35">
        <v>0</v>
      </c>
      <c r="AA29" s="35">
        <v>0</v>
      </c>
      <c r="AB29" s="35">
        <v>0</v>
      </c>
      <c r="AC29" s="35">
        <v>0</v>
      </c>
      <c r="AD29" s="35">
        <v>0</v>
      </c>
      <c r="AE29" s="35">
        <v>0</v>
      </c>
      <c r="AF29" s="35">
        <v>0</v>
      </c>
      <c r="AG29" s="35">
        <v>0</v>
      </c>
      <c r="AH29" s="35">
        <v>0</v>
      </c>
      <c r="AI29" s="35">
        <v>1</v>
      </c>
      <c r="AJ29" s="36">
        <f t="shared" si="4"/>
        <v>2</v>
      </c>
      <c r="AK29" s="37">
        <f t="shared" ref="AK29:AK79" si="11">IF(AJ29=0,0,1)</f>
        <v>1</v>
      </c>
      <c r="AL29" s="38">
        <f t="shared" si="6"/>
        <v>2</v>
      </c>
      <c r="AM29" s="71" t="s">
        <v>2114</v>
      </c>
      <c r="AP29" s="2">
        <f t="shared" si="7"/>
        <v>2</v>
      </c>
      <c r="AQ29" s="2">
        <f t="shared" si="8"/>
        <v>3.3330000000000002</v>
      </c>
      <c r="AT29">
        <v>0</v>
      </c>
      <c r="AU29">
        <v>2</v>
      </c>
      <c r="AX29" s="97">
        <f t="shared" si="9"/>
        <v>0</v>
      </c>
      <c r="AY29">
        <f t="shared" si="10"/>
        <v>2</v>
      </c>
      <c r="BA29" t="s">
        <v>2159</v>
      </c>
      <c r="BB29">
        <v>3.67</v>
      </c>
      <c r="BC29">
        <v>2</v>
      </c>
    </row>
    <row r="30" spans="1:55">
      <c r="B30" s="39" t="s">
        <v>1309</v>
      </c>
      <c r="C30" s="39" t="s">
        <v>1310</v>
      </c>
      <c r="D30" s="39">
        <v>39978</v>
      </c>
      <c r="E30" s="35">
        <v>0</v>
      </c>
      <c r="F30" s="35">
        <v>0</v>
      </c>
      <c r="G30" s="63">
        <v>0</v>
      </c>
      <c r="H30" s="63">
        <v>0</v>
      </c>
      <c r="I30" s="63">
        <v>0</v>
      </c>
      <c r="J30" s="63">
        <v>0</v>
      </c>
      <c r="K30" s="63">
        <v>0</v>
      </c>
      <c r="L30" s="63">
        <v>0</v>
      </c>
      <c r="M30" s="63">
        <v>0</v>
      </c>
      <c r="N30" s="63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5">
        <v>0</v>
      </c>
      <c r="U30" s="35">
        <v>0</v>
      </c>
      <c r="V30" s="35">
        <v>0</v>
      </c>
      <c r="W30" s="35">
        <v>0</v>
      </c>
      <c r="X30" s="35">
        <v>0</v>
      </c>
      <c r="Y30" s="35">
        <v>1</v>
      </c>
      <c r="Z30" s="35">
        <v>0</v>
      </c>
      <c r="AA30" s="35">
        <v>0</v>
      </c>
      <c r="AB30" s="35">
        <v>0</v>
      </c>
      <c r="AC30" s="35">
        <v>0</v>
      </c>
      <c r="AD30" s="35">
        <v>0</v>
      </c>
      <c r="AE30" s="35">
        <v>0</v>
      </c>
      <c r="AF30" s="35">
        <v>0</v>
      </c>
      <c r="AG30" s="35">
        <v>0</v>
      </c>
      <c r="AH30" s="35">
        <v>0</v>
      </c>
      <c r="AI30" s="35">
        <v>1</v>
      </c>
      <c r="AJ30" s="36">
        <f t="shared" si="4"/>
        <v>2</v>
      </c>
      <c r="AK30" s="37">
        <f t="shared" si="11"/>
        <v>1</v>
      </c>
      <c r="AL30" s="38">
        <f t="shared" si="6"/>
        <v>2</v>
      </c>
      <c r="AM30" s="71" t="s">
        <v>2115</v>
      </c>
      <c r="AP30" s="2">
        <f t="shared" si="7"/>
        <v>2</v>
      </c>
      <c r="AQ30" s="2">
        <f t="shared" si="8"/>
        <v>3</v>
      </c>
      <c r="AT30">
        <v>0</v>
      </c>
      <c r="AU30">
        <v>2</v>
      </c>
      <c r="AX30" s="97">
        <f t="shared" si="9"/>
        <v>0</v>
      </c>
      <c r="AY30">
        <f t="shared" si="10"/>
        <v>2</v>
      </c>
    </row>
    <row r="31" spans="1:55">
      <c r="B31" s="39" t="s">
        <v>46</v>
      </c>
      <c r="C31" s="39" t="s">
        <v>47</v>
      </c>
      <c r="D31" s="39">
        <v>39978</v>
      </c>
      <c r="E31" s="35">
        <v>0</v>
      </c>
      <c r="F31" s="35">
        <v>0</v>
      </c>
      <c r="G31" s="63">
        <v>0</v>
      </c>
      <c r="H31" s="63">
        <v>0</v>
      </c>
      <c r="I31" s="63">
        <v>0</v>
      </c>
      <c r="J31" s="63">
        <v>0</v>
      </c>
      <c r="K31" s="63">
        <v>0</v>
      </c>
      <c r="L31" s="63">
        <v>0</v>
      </c>
      <c r="M31" s="63">
        <v>1</v>
      </c>
      <c r="N31" s="63">
        <v>0</v>
      </c>
      <c r="O31" s="35">
        <v>1</v>
      </c>
      <c r="P31" s="35">
        <v>0</v>
      </c>
      <c r="Q31" s="35">
        <v>1</v>
      </c>
      <c r="R31" s="35">
        <v>0</v>
      </c>
      <c r="S31" s="35">
        <v>0</v>
      </c>
      <c r="T31" s="35">
        <v>0</v>
      </c>
      <c r="U31" s="35">
        <v>0</v>
      </c>
      <c r="V31" s="35">
        <v>0</v>
      </c>
      <c r="W31" s="35">
        <v>0</v>
      </c>
      <c r="X31" s="35">
        <v>0</v>
      </c>
      <c r="Y31" s="35">
        <v>0</v>
      </c>
      <c r="Z31" s="35">
        <v>0</v>
      </c>
      <c r="AA31" s="35">
        <v>0</v>
      </c>
      <c r="AB31" s="35">
        <v>0</v>
      </c>
      <c r="AC31" s="35">
        <v>0</v>
      </c>
      <c r="AD31" s="35">
        <v>0</v>
      </c>
      <c r="AE31" s="35">
        <v>0</v>
      </c>
      <c r="AF31" s="35">
        <v>0</v>
      </c>
      <c r="AG31" s="35">
        <v>0</v>
      </c>
      <c r="AH31" s="35">
        <v>0</v>
      </c>
      <c r="AI31" s="35">
        <v>0</v>
      </c>
      <c r="AJ31" s="36">
        <f t="shared" si="4"/>
        <v>3</v>
      </c>
      <c r="AK31" s="37">
        <f t="shared" si="11"/>
        <v>1</v>
      </c>
      <c r="AL31" s="38">
        <f t="shared" si="6"/>
        <v>3</v>
      </c>
      <c r="AM31" s="71" t="s">
        <v>2116</v>
      </c>
      <c r="AP31" s="2">
        <f t="shared" si="7"/>
        <v>3</v>
      </c>
      <c r="AQ31" s="2">
        <f t="shared" si="8"/>
        <v>2.6669999999999998</v>
      </c>
      <c r="AT31">
        <v>0</v>
      </c>
      <c r="AU31">
        <v>2</v>
      </c>
      <c r="AX31" s="97">
        <f t="shared" si="9"/>
        <v>0</v>
      </c>
      <c r="AY31">
        <f t="shared" si="10"/>
        <v>2</v>
      </c>
    </row>
    <row r="32" spans="1:55">
      <c r="B32" s="39" t="s">
        <v>1311</v>
      </c>
      <c r="C32" s="39" t="s">
        <v>1312</v>
      </c>
      <c r="D32" s="39">
        <v>39978</v>
      </c>
      <c r="E32" s="35">
        <v>0</v>
      </c>
      <c r="F32" s="35">
        <v>0</v>
      </c>
      <c r="G32" s="63">
        <v>0</v>
      </c>
      <c r="H32" s="63">
        <v>0</v>
      </c>
      <c r="I32" s="63">
        <v>0</v>
      </c>
      <c r="J32" s="63">
        <v>0</v>
      </c>
      <c r="K32" s="63">
        <v>0</v>
      </c>
      <c r="L32" s="63">
        <v>0</v>
      </c>
      <c r="M32" s="63">
        <v>0</v>
      </c>
      <c r="N32" s="63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0</v>
      </c>
      <c r="U32" s="35">
        <v>0</v>
      </c>
      <c r="V32" s="35">
        <v>0</v>
      </c>
      <c r="W32" s="35">
        <v>0</v>
      </c>
      <c r="X32" s="35">
        <v>0</v>
      </c>
      <c r="Y32" s="35">
        <v>0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0</v>
      </c>
      <c r="AF32" s="35">
        <v>0</v>
      </c>
      <c r="AG32" s="35">
        <v>0</v>
      </c>
      <c r="AH32" s="35">
        <v>0</v>
      </c>
      <c r="AI32" s="35">
        <v>1</v>
      </c>
      <c r="AJ32" s="36">
        <f t="shared" si="4"/>
        <v>1</v>
      </c>
      <c r="AK32" s="37">
        <f t="shared" si="11"/>
        <v>1</v>
      </c>
      <c r="AL32" s="38">
        <f t="shared" si="6"/>
        <v>1</v>
      </c>
      <c r="AM32" s="71" t="s">
        <v>2115</v>
      </c>
      <c r="AP32" s="2">
        <f t="shared" si="7"/>
        <v>1</v>
      </c>
      <c r="AQ32" s="2">
        <f t="shared" si="8"/>
        <v>3</v>
      </c>
      <c r="AT32">
        <v>0</v>
      </c>
      <c r="AU32">
        <v>2.3330000000000002</v>
      </c>
      <c r="AX32" s="97">
        <f t="shared" si="9"/>
        <v>0</v>
      </c>
      <c r="AY32">
        <f t="shared" si="10"/>
        <v>2.3330000000000002</v>
      </c>
    </row>
    <row r="33" spans="2:51">
      <c r="B33" s="39" t="s">
        <v>1313</v>
      </c>
      <c r="C33" s="39" t="s">
        <v>1314</v>
      </c>
      <c r="D33" s="39">
        <v>39978</v>
      </c>
      <c r="E33" s="35">
        <v>0</v>
      </c>
      <c r="F33" s="35">
        <v>0</v>
      </c>
      <c r="G33" s="63">
        <v>0</v>
      </c>
      <c r="H33" s="63">
        <v>0</v>
      </c>
      <c r="I33" s="63">
        <v>0</v>
      </c>
      <c r="J33" s="63">
        <v>0</v>
      </c>
      <c r="K33" s="63">
        <v>0</v>
      </c>
      <c r="L33" s="63">
        <v>0</v>
      </c>
      <c r="M33" s="63">
        <v>0</v>
      </c>
      <c r="N33" s="63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5">
        <v>0</v>
      </c>
      <c r="U33" s="35">
        <v>0</v>
      </c>
      <c r="V33" s="35">
        <v>0</v>
      </c>
      <c r="W33" s="35">
        <v>0</v>
      </c>
      <c r="X33" s="35">
        <v>0</v>
      </c>
      <c r="Y33" s="35">
        <v>0</v>
      </c>
      <c r="Z33" s="35">
        <v>0</v>
      </c>
      <c r="AA33" s="35">
        <v>0</v>
      </c>
      <c r="AB33" s="35">
        <v>0</v>
      </c>
      <c r="AC33" s="35">
        <v>0</v>
      </c>
      <c r="AD33" s="35">
        <v>0</v>
      </c>
      <c r="AE33" s="35">
        <v>0</v>
      </c>
      <c r="AF33" s="35">
        <v>0</v>
      </c>
      <c r="AG33" s="35">
        <v>0</v>
      </c>
      <c r="AH33" s="35">
        <v>0</v>
      </c>
      <c r="AI33" s="35">
        <v>0</v>
      </c>
      <c r="AJ33" s="36">
        <f t="shared" si="4"/>
        <v>0</v>
      </c>
      <c r="AK33" s="37">
        <f t="shared" si="11"/>
        <v>0</v>
      </c>
      <c r="AL33" s="38">
        <f t="shared" si="6"/>
        <v>0</v>
      </c>
      <c r="AM33" s="71" t="s">
        <v>2123</v>
      </c>
      <c r="AP33" s="2">
        <f t="shared" si="7"/>
        <v>0</v>
      </c>
      <c r="AQ33" s="2">
        <f t="shared" si="8"/>
        <v>2.3330000000000002</v>
      </c>
      <c r="AT33">
        <v>0</v>
      </c>
      <c r="AU33">
        <v>2.3330000000000002</v>
      </c>
      <c r="AX33" s="97">
        <f t="shared" si="9"/>
        <v>0</v>
      </c>
      <c r="AY33">
        <f t="shared" si="10"/>
        <v>2.3330000000000002</v>
      </c>
    </row>
    <row r="34" spans="2:51">
      <c r="B34" s="39" t="s">
        <v>1315</v>
      </c>
      <c r="C34" s="39" t="s">
        <v>1316</v>
      </c>
      <c r="D34" s="39">
        <v>39978</v>
      </c>
      <c r="E34" s="35">
        <v>0</v>
      </c>
      <c r="F34" s="35">
        <v>0</v>
      </c>
      <c r="G34" s="63">
        <v>0</v>
      </c>
      <c r="H34" s="63">
        <v>0</v>
      </c>
      <c r="I34" s="63">
        <v>0</v>
      </c>
      <c r="J34" s="63">
        <v>0</v>
      </c>
      <c r="K34" s="63">
        <v>0</v>
      </c>
      <c r="L34" s="63">
        <v>1</v>
      </c>
      <c r="M34" s="63">
        <v>0</v>
      </c>
      <c r="N34" s="63">
        <v>0</v>
      </c>
      <c r="O34" s="35">
        <v>0</v>
      </c>
      <c r="P34" s="35">
        <v>0</v>
      </c>
      <c r="Q34" s="35">
        <v>0</v>
      </c>
      <c r="R34" s="35">
        <v>0</v>
      </c>
      <c r="S34" s="35">
        <v>0</v>
      </c>
      <c r="T34" s="35">
        <v>0</v>
      </c>
      <c r="U34" s="35">
        <v>0</v>
      </c>
      <c r="V34" s="35">
        <v>1</v>
      </c>
      <c r="W34" s="35">
        <v>0</v>
      </c>
      <c r="X34" s="35">
        <v>1</v>
      </c>
      <c r="Y34" s="35">
        <v>0</v>
      </c>
      <c r="Z34" s="35">
        <v>0</v>
      </c>
      <c r="AA34" s="35">
        <v>0</v>
      </c>
      <c r="AB34" s="35">
        <v>1</v>
      </c>
      <c r="AC34" s="35">
        <v>0</v>
      </c>
      <c r="AD34" s="35">
        <v>0</v>
      </c>
      <c r="AE34" s="35">
        <v>0</v>
      </c>
      <c r="AF34" s="35">
        <v>0</v>
      </c>
      <c r="AG34" s="35">
        <v>0</v>
      </c>
      <c r="AH34" s="35">
        <v>0</v>
      </c>
      <c r="AI34" s="35">
        <v>1</v>
      </c>
      <c r="AJ34" s="36">
        <f t="shared" si="4"/>
        <v>5</v>
      </c>
      <c r="AK34" s="37">
        <f t="shared" si="11"/>
        <v>1</v>
      </c>
      <c r="AL34" s="38">
        <f t="shared" si="6"/>
        <v>5</v>
      </c>
      <c r="AM34" s="71" t="s">
        <v>2114</v>
      </c>
      <c r="AP34" s="2">
        <f t="shared" si="7"/>
        <v>5</v>
      </c>
      <c r="AQ34" s="2">
        <f t="shared" si="8"/>
        <v>3.3330000000000002</v>
      </c>
      <c r="AT34">
        <v>0</v>
      </c>
      <c r="AU34">
        <v>2.3330000000000002</v>
      </c>
      <c r="AX34" s="97">
        <f t="shared" si="9"/>
        <v>0</v>
      </c>
      <c r="AY34">
        <f t="shared" si="10"/>
        <v>2.3330000000000002</v>
      </c>
    </row>
    <row r="35" spans="2:51">
      <c r="B35" s="39" t="s">
        <v>1317</v>
      </c>
      <c r="C35" s="39" t="s">
        <v>1318</v>
      </c>
      <c r="D35" s="39">
        <v>39978</v>
      </c>
      <c r="E35" s="35">
        <v>0</v>
      </c>
      <c r="F35" s="35">
        <v>0</v>
      </c>
      <c r="G35" s="63">
        <v>0</v>
      </c>
      <c r="H35" s="63">
        <v>0</v>
      </c>
      <c r="I35" s="63">
        <v>0</v>
      </c>
      <c r="J35" s="63">
        <v>0</v>
      </c>
      <c r="K35" s="63">
        <v>0</v>
      </c>
      <c r="L35" s="63">
        <v>0</v>
      </c>
      <c r="M35" s="63">
        <v>0</v>
      </c>
      <c r="N35" s="63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0</v>
      </c>
      <c r="U35" s="35">
        <v>1</v>
      </c>
      <c r="V35" s="35">
        <v>0</v>
      </c>
      <c r="W35" s="35">
        <v>0</v>
      </c>
      <c r="X35" s="35">
        <v>0</v>
      </c>
      <c r="Y35" s="35">
        <v>0</v>
      </c>
      <c r="Z35" s="35">
        <v>0</v>
      </c>
      <c r="AA35" s="35">
        <v>0</v>
      </c>
      <c r="AB35" s="35">
        <v>0</v>
      </c>
      <c r="AC35" s="35">
        <v>0</v>
      </c>
      <c r="AD35" s="35">
        <v>0</v>
      </c>
      <c r="AE35" s="35">
        <v>0</v>
      </c>
      <c r="AF35" s="35">
        <v>0</v>
      </c>
      <c r="AG35" s="35">
        <v>0</v>
      </c>
      <c r="AH35" s="35">
        <v>0</v>
      </c>
      <c r="AI35" s="35">
        <v>0</v>
      </c>
      <c r="AJ35" s="36">
        <f t="shared" si="4"/>
        <v>1</v>
      </c>
      <c r="AK35" s="37">
        <f t="shared" si="11"/>
        <v>1</v>
      </c>
      <c r="AL35" s="38">
        <f t="shared" si="6"/>
        <v>1</v>
      </c>
      <c r="AM35" s="71" t="s">
        <v>2127</v>
      </c>
      <c r="AP35" s="2">
        <f t="shared" si="7"/>
        <v>1</v>
      </c>
      <c r="AQ35" s="2">
        <f t="shared" si="8"/>
        <v>1.667</v>
      </c>
      <c r="AT35">
        <v>0</v>
      </c>
      <c r="AU35">
        <v>2.3330000000000002</v>
      </c>
      <c r="AX35" s="97">
        <f t="shared" si="9"/>
        <v>0</v>
      </c>
      <c r="AY35">
        <f t="shared" si="10"/>
        <v>2.3330000000000002</v>
      </c>
    </row>
    <row r="36" spans="2:51">
      <c r="B36" s="39" t="s">
        <v>1319</v>
      </c>
      <c r="C36" s="39" t="s">
        <v>1320</v>
      </c>
      <c r="D36" s="39">
        <v>39978</v>
      </c>
      <c r="E36" s="35">
        <v>0</v>
      </c>
      <c r="F36" s="35">
        <v>0</v>
      </c>
      <c r="G36" s="63">
        <v>0</v>
      </c>
      <c r="H36" s="63">
        <v>0</v>
      </c>
      <c r="I36" s="63">
        <v>0</v>
      </c>
      <c r="J36" s="63">
        <v>0</v>
      </c>
      <c r="K36" s="63">
        <v>0</v>
      </c>
      <c r="L36" s="63">
        <v>0</v>
      </c>
      <c r="M36" s="63">
        <v>0</v>
      </c>
      <c r="N36" s="63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5">
        <v>0</v>
      </c>
      <c r="U36" s="35">
        <v>1</v>
      </c>
      <c r="V36" s="35">
        <v>0</v>
      </c>
      <c r="W36" s="35">
        <v>0</v>
      </c>
      <c r="X36" s="35">
        <v>0</v>
      </c>
      <c r="Y36" s="35">
        <v>0</v>
      </c>
      <c r="Z36" s="35">
        <v>0</v>
      </c>
      <c r="AA36" s="35">
        <v>0</v>
      </c>
      <c r="AB36" s="35">
        <v>0</v>
      </c>
      <c r="AC36" s="35">
        <v>0</v>
      </c>
      <c r="AD36" s="35">
        <v>0</v>
      </c>
      <c r="AE36" s="35">
        <v>0</v>
      </c>
      <c r="AF36" s="35">
        <v>0</v>
      </c>
      <c r="AG36" s="35">
        <v>0</v>
      </c>
      <c r="AH36" s="35">
        <v>0</v>
      </c>
      <c r="AI36" s="35">
        <v>0</v>
      </c>
      <c r="AJ36" s="36">
        <f t="shared" si="4"/>
        <v>1</v>
      </c>
      <c r="AK36" s="37">
        <f t="shared" si="11"/>
        <v>1</v>
      </c>
      <c r="AL36" s="38">
        <f t="shared" si="6"/>
        <v>1</v>
      </c>
      <c r="AM36" s="71" t="s">
        <v>2120</v>
      </c>
      <c r="AP36" s="2">
        <f t="shared" si="7"/>
        <v>1</v>
      </c>
      <c r="AQ36" s="2">
        <f t="shared" si="8"/>
        <v>3.6669999999999998</v>
      </c>
      <c r="AT36">
        <v>0</v>
      </c>
      <c r="AU36">
        <v>2.3330000000000002</v>
      </c>
      <c r="AX36" s="97">
        <f t="shared" si="9"/>
        <v>0</v>
      </c>
      <c r="AY36">
        <f t="shared" si="10"/>
        <v>2.3330000000000002</v>
      </c>
    </row>
    <row r="37" spans="2:51">
      <c r="B37" s="39" t="s">
        <v>1321</v>
      </c>
      <c r="C37" s="39" t="s">
        <v>1322</v>
      </c>
      <c r="D37" s="39">
        <v>39978</v>
      </c>
      <c r="E37" s="35">
        <v>0</v>
      </c>
      <c r="F37" s="35">
        <v>0</v>
      </c>
      <c r="G37" s="63">
        <v>0</v>
      </c>
      <c r="H37" s="63">
        <v>0</v>
      </c>
      <c r="I37" s="63">
        <v>0</v>
      </c>
      <c r="J37" s="63">
        <v>0</v>
      </c>
      <c r="K37" s="63">
        <v>0</v>
      </c>
      <c r="L37" s="63">
        <v>0</v>
      </c>
      <c r="M37" s="63">
        <v>0</v>
      </c>
      <c r="N37" s="63">
        <v>0</v>
      </c>
      <c r="O37" s="35">
        <v>0</v>
      </c>
      <c r="P37" s="35">
        <v>0</v>
      </c>
      <c r="Q37" s="35">
        <v>0</v>
      </c>
      <c r="R37" s="35">
        <v>1</v>
      </c>
      <c r="S37" s="35">
        <v>0</v>
      </c>
      <c r="T37" s="35">
        <v>0</v>
      </c>
      <c r="U37" s="35">
        <v>0</v>
      </c>
      <c r="V37" s="35">
        <v>0</v>
      </c>
      <c r="W37" s="35">
        <v>0</v>
      </c>
      <c r="X37" s="35">
        <v>1</v>
      </c>
      <c r="Y37" s="35">
        <v>0</v>
      </c>
      <c r="Z37" s="35">
        <v>0</v>
      </c>
      <c r="AA37" s="35">
        <v>0</v>
      </c>
      <c r="AB37" s="35">
        <v>0</v>
      </c>
      <c r="AC37" s="35">
        <v>0</v>
      </c>
      <c r="AD37" s="35">
        <v>0</v>
      </c>
      <c r="AE37" s="35">
        <v>0</v>
      </c>
      <c r="AF37" s="35">
        <v>1</v>
      </c>
      <c r="AG37" s="35">
        <v>0</v>
      </c>
      <c r="AH37" s="35">
        <v>1</v>
      </c>
      <c r="AI37" s="35">
        <v>1</v>
      </c>
      <c r="AJ37" s="36">
        <f t="shared" si="4"/>
        <v>5</v>
      </c>
      <c r="AK37" s="37">
        <f t="shared" si="11"/>
        <v>1</v>
      </c>
      <c r="AL37" s="38">
        <f t="shared" si="6"/>
        <v>5</v>
      </c>
      <c r="AM37" s="71" t="s">
        <v>2120</v>
      </c>
      <c r="AP37" s="2">
        <f t="shared" si="7"/>
        <v>5</v>
      </c>
      <c r="AQ37" s="2">
        <f t="shared" si="8"/>
        <v>3.6669999999999998</v>
      </c>
      <c r="AT37">
        <v>0</v>
      </c>
      <c r="AU37">
        <v>2.3330000000000002</v>
      </c>
      <c r="AX37" s="97">
        <f t="shared" si="9"/>
        <v>0</v>
      </c>
      <c r="AY37">
        <f t="shared" si="10"/>
        <v>2.3330000000000002</v>
      </c>
    </row>
    <row r="38" spans="2:51">
      <c r="B38" s="39" t="s">
        <v>1323</v>
      </c>
      <c r="C38" s="39" t="s">
        <v>1324</v>
      </c>
      <c r="D38" s="39">
        <v>39978</v>
      </c>
      <c r="E38" s="35">
        <v>0</v>
      </c>
      <c r="F38" s="35">
        <v>0</v>
      </c>
      <c r="G38" s="63">
        <v>0</v>
      </c>
      <c r="H38" s="63">
        <v>0</v>
      </c>
      <c r="I38" s="63">
        <v>0</v>
      </c>
      <c r="J38" s="63">
        <v>0</v>
      </c>
      <c r="K38" s="63">
        <v>0</v>
      </c>
      <c r="L38" s="63">
        <v>0</v>
      </c>
      <c r="M38" s="63">
        <v>0</v>
      </c>
      <c r="N38" s="63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5">
        <v>0</v>
      </c>
      <c r="U38" s="35">
        <v>0</v>
      </c>
      <c r="V38" s="35">
        <v>0</v>
      </c>
      <c r="W38" s="35">
        <v>0</v>
      </c>
      <c r="X38" s="35">
        <v>0</v>
      </c>
      <c r="Y38" s="35">
        <v>0</v>
      </c>
      <c r="Z38" s="35">
        <v>0</v>
      </c>
      <c r="AA38" s="35">
        <v>0</v>
      </c>
      <c r="AB38" s="35">
        <v>0</v>
      </c>
      <c r="AC38" s="35">
        <v>0</v>
      </c>
      <c r="AD38" s="35">
        <v>0</v>
      </c>
      <c r="AE38" s="35">
        <v>0</v>
      </c>
      <c r="AF38" s="35">
        <v>0</v>
      </c>
      <c r="AG38" s="35">
        <v>0</v>
      </c>
      <c r="AH38" s="35">
        <v>0</v>
      </c>
      <c r="AI38" s="35">
        <v>0</v>
      </c>
      <c r="AJ38" s="36">
        <f t="shared" si="4"/>
        <v>0</v>
      </c>
      <c r="AK38" s="37">
        <f t="shared" si="11"/>
        <v>0</v>
      </c>
      <c r="AL38" s="38">
        <f t="shared" si="6"/>
        <v>0</v>
      </c>
      <c r="AM38" s="71" t="s">
        <v>2113</v>
      </c>
      <c r="AP38" s="2">
        <f t="shared" si="7"/>
        <v>0</v>
      </c>
      <c r="AQ38" s="2" t="str">
        <f t="shared" si="8"/>
        <v>QQQ</v>
      </c>
      <c r="AT38">
        <v>0</v>
      </c>
      <c r="AU38">
        <v>2.3330000000000002</v>
      </c>
      <c r="AX38" s="97">
        <f t="shared" si="9"/>
        <v>0</v>
      </c>
      <c r="AY38">
        <f t="shared" si="10"/>
        <v>2.3330000000000002</v>
      </c>
    </row>
    <row r="39" spans="2:51">
      <c r="B39" s="39" t="s">
        <v>1325</v>
      </c>
      <c r="C39" s="39" t="s">
        <v>1326</v>
      </c>
      <c r="D39" s="39">
        <v>39978</v>
      </c>
      <c r="E39" s="35">
        <v>0</v>
      </c>
      <c r="F39" s="35">
        <v>0</v>
      </c>
      <c r="G39" s="63">
        <v>0</v>
      </c>
      <c r="H39" s="63">
        <v>0</v>
      </c>
      <c r="I39" s="63">
        <v>0</v>
      </c>
      <c r="J39" s="63">
        <v>0</v>
      </c>
      <c r="K39" s="63">
        <v>1</v>
      </c>
      <c r="L39" s="63">
        <v>0</v>
      </c>
      <c r="M39" s="63">
        <v>0</v>
      </c>
      <c r="N39" s="63">
        <v>0</v>
      </c>
      <c r="O39" s="35">
        <v>0</v>
      </c>
      <c r="P39" s="35">
        <v>0</v>
      </c>
      <c r="Q39" s="35">
        <v>0</v>
      </c>
      <c r="R39" s="35">
        <v>1</v>
      </c>
      <c r="S39" s="35">
        <v>0</v>
      </c>
      <c r="T39" s="35">
        <v>0</v>
      </c>
      <c r="U39" s="35">
        <v>0</v>
      </c>
      <c r="V39" s="35">
        <v>0</v>
      </c>
      <c r="W39" s="35">
        <v>0</v>
      </c>
      <c r="X39" s="35">
        <v>0</v>
      </c>
      <c r="Y39" s="35">
        <v>1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1</v>
      </c>
      <c r="AF39" s="35">
        <v>0</v>
      </c>
      <c r="AG39" s="35">
        <v>0</v>
      </c>
      <c r="AH39" s="35">
        <v>0</v>
      </c>
      <c r="AI39" s="35">
        <v>1</v>
      </c>
      <c r="AJ39" s="36">
        <f t="shared" si="4"/>
        <v>5</v>
      </c>
      <c r="AK39" s="37">
        <f t="shared" si="11"/>
        <v>1</v>
      </c>
      <c r="AL39" s="38">
        <f t="shared" si="6"/>
        <v>5</v>
      </c>
      <c r="AM39" s="71" t="s">
        <v>2120</v>
      </c>
      <c r="AP39" s="2">
        <f t="shared" si="7"/>
        <v>5</v>
      </c>
      <c r="AQ39" s="2">
        <f t="shared" si="8"/>
        <v>3.6669999999999998</v>
      </c>
      <c r="AT39">
        <v>0</v>
      </c>
      <c r="AU39">
        <v>2.3330000000000002</v>
      </c>
      <c r="AX39" s="97">
        <f t="shared" si="9"/>
        <v>0</v>
      </c>
      <c r="AY39">
        <f t="shared" si="10"/>
        <v>2.3330000000000002</v>
      </c>
    </row>
    <row r="40" spans="2:51">
      <c r="B40" s="39" t="s">
        <v>1327</v>
      </c>
      <c r="C40" s="39" t="s">
        <v>1328</v>
      </c>
      <c r="D40" s="39">
        <v>39978</v>
      </c>
      <c r="E40" s="35">
        <v>0</v>
      </c>
      <c r="F40" s="35">
        <v>0</v>
      </c>
      <c r="G40" s="63">
        <v>0</v>
      </c>
      <c r="H40" s="63">
        <v>0</v>
      </c>
      <c r="I40" s="63">
        <v>0</v>
      </c>
      <c r="J40" s="63">
        <v>0</v>
      </c>
      <c r="K40" s="63">
        <v>0</v>
      </c>
      <c r="L40" s="63">
        <v>0</v>
      </c>
      <c r="M40" s="63">
        <v>0</v>
      </c>
      <c r="N40" s="63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0</v>
      </c>
      <c r="U40" s="35">
        <v>0</v>
      </c>
      <c r="V40" s="35">
        <v>0</v>
      </c>
      <c r="W40" s="35">
        <v>0</v>
      </c>
      <c r="X40" s="35">
        <v>0</v>
      </c>
      <c r="Y40" s="35">
        <v>0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0</v>
      </c>
      <c r="AF40" s="35">
        <v>0</v>
      </c>
      <c r="AG40" s="35">
        <v>0</v>
      </c>
      <c r="AH40" s="35">
        <v>0</v>
      </c>
      <c r="AI40" s="35">
        <v>0</v>
      </c>
      <c r="AJ40" s="36">
        <f t="shared" si="4"/>
        <v>0</v>
      </c>
      <c r="AK40" s="37">
        <f t="shared" si="11"/>
        <v>0</v>
      </c>
      <c r="AL40" s="38">
        <f t="shared" si="6"/>
        <v>0</v>
      </c>
      <c r="AM40" s="71" t="s">
        <v>2117</v>
      </c>
      <c r="AP40" s="2">
        <f t="shared" si="7"/>
        <v>0</v>
      </c>
      <c r="AQ40" s="2">
        <f t="shared" si="8"/>
        <v>4</v>
      </c>
      <c r="AT40">
        <v>0</v>
      </c>
      <c r="AU40">
        <v>2.6669999999999998</v>
      </c>
      <c r="AX40" s="97">
        <f t="shared" si="9"/>
        <v>0</v>
      </c>
      <c r="AY40">
        <f t="shared" si="10"/>
        <v>2.6669999999999998</v>
      </c>
    </row>
    <row r="41" spans="2:51">
      <c r="B41" s="39" t="s">
        <v>1329</v>
      </c>
      <c r="C41" s="39" t="s">
        <v>1330</v>
      </c>
      <c r="D41" s="39">
        <v>39978</v>
      </c>
      <c r="E41" s="35">
        <v>0</v>
      </c>
      <c r="F41" s="35">
        <v>0</v>
      </c>
      <c r="G41" s="63">
        <v>0</v>
      </c>
      <c r="H41" s="63">
        <v>0</v>
      </c>
      <c r="I41" s="63">
        <v>0</v>
      </c>
      <c r="J41" s="63">
        <v>0</v>
      </c>
      <c r="K41" s="63">
        <v>1</v>
      </c>
      <c r="L41" s="63">
        <v>0</v>
      </c>
      <c r="M41" s="63">
        <v>0</v>
      </c>
      <c r="N41" s="63">
        <v>0</v>
      </c>
      <c r="O41" s="35">
        <v>1</v>
      </c>
      <c r="P41" s="35"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35">
        <v>0</v>
      </c>
      <c r="AD41" s="35">
        <v>0</v>
      </c>
      <c r="AE41" s="35">
        <v>0</v>
      </c>
      <c r="AF41" s="35">
        <v>0</v>
      </c>
      <c r="AG41" s="35">
        <v>0</v>
      </c>
      <c r="AH41" s="35">
        <v>0</v>
      </c>
      <c r="AI41" s="35">
        <v>0</v>
      </c>
      <c r="AJ41" s="36">
        <f t="shared" si="4"/>
        <v>2</v>
      </c>
      <c r="AK41" s="37">
        <f t="shared" si="11"/>
        <v>1</v>
      </c>
      <c r="AL41" s="38">
        <f t="shared" si="6"/>
        <v>2</v>
      </c>
      <c r="AM41" s="71" t="s">
        <v>2116</v>
      </c>
      <c r="AP41" s="2">
        <f t="shared" si="7"/>
        <v>2</v>
      </c>
      <c r="AQ41" s="2">
        <f t="shared" si="8"/>
        <v>2.6669999999999998</v>
      </c>
      <c r="AT41">
        <v>0</v>
      </c>
      <c r="AU41">
        <v>2.6669999999999998</v>
      </c>
      <c r="AX41" s="97">
        <f t="shared" si="9"/>
        <v>0</v>
      </c>
      <c r="AY41">
        <f t="shared" si="10"/>
        <v>2.6669999999999998</v>
      </c>
    </row>
    <row r="42" spans="2:51">
      <c r="B42" s="39" t="s">
        <v>1331</v>
      </c>
      <c r="C42" s="39" t="s">
        <v>1332</v>
      </c>
      <c r="D42" s="39">
        <v>39978</v>
      </c>
      <c r="E42" s="35">
        <v>0</v>
      </c>
      <c r="F42" s="35">
        <v>0</v>
      </c>
      <c r="G42" s="63">
        <v>0</v>
      </c>
      <c r="H42" s="63">
        <v>0</v>
      </c>
      <c r="I42" s="63">
        <v>1</v>
      </c>
      <c r="J42" s="63">
        <v>0</v>
      </c>
      <c r="K42" s="63">
        <v>1</v>
      </c>
      <c r="L42" s="63">
        <v>0</v>
      </c>
      <c r="M42" s="63">
        <v>1</v>
      </c>
      <c r="N42" s="63">
        <v>0</v>
      </c>
      <c r="O42" s="35">
        <v>0</v>
      </c>
      <c r="P42" s="35">
        <v>0</v>
      </c>
      <c r="Q42" s="35">
        <v>1</v>
      </c>
      <c r="R42" s="35">
        <v>0</v>
      </c>
      <c r="S42" s="35">
        <v>0</v>
      </c>
      <c r="T42" s="35">
        <v>0</v>
      </c>
      <c r="U42" s="35">
        <v>0</v>
      </c>
      <c r="V42" s="35">
        <v>0</v>
      </c>
      <c r="W42" s="35">
        <v>1</v>
      </c>
      <c r="X42" s="35">
        <v>0</v>
      </c>
      <c r="Y42" s="35">
        <v>0</v>
      </c>
      <c r="Z42" s="35">
        <v>0</v>
      </c>
      <c r="AA42" s="35">
        <v>0</v>
      </c>
      <c r="AB42" s="35">
        <v>0</v>
      </c>
      <c r="AC42" s="35">
        <v>0</v>
      </c>
      <c r="AD42" s="35">
        <v>0</v>
      </c>
      <c r="AE42" s="35">
        <v>1</v>
      </c>
      <c r="AF42" s="35">
        <v>0</v>
      </c>
      <c r="AG42" s="35">
        <v>0</v>
      </c>
      <c r="AH42" s="35">
        <v>0</v>
      </c>
      <c r="AI42" s="35">
        <v>0</v>
      </c>
      <c r="AJ42" s="36">
        <f t="shared" si="4"/>
        <v>6</v>
      </c>
      <c r="AK42" s="37">
        <f t="shared" si="11"/>
        <v>1</v>
      </c>
      <c r="AL42" s="38">
        <f t="shared" si="6"/>
        <v>6</v>
      </c>
      <c r="AM42" s="71" t="s">
        <v>2116</v>
      </c>
      <c r="AP42" s="2">
        <f t="shared" si="7"/>
        <v>6</v>
      </c>
      <c r="AQ42" s="2">
        <f t="shared" si="8"/>
        <v>2.6669999999999998</v>
      </c>
      <c r="AT42">
        <v>0</v>
      </c>
      <c r="AU42">
        <v>2.6669999999999998</v>
      </c>
      <c r="AX42" s="97">
        <f t="shared" si="9"/>
        <v>0</v>
      </c>
      <c r="AY42">
        <f t="shared" si="10"/>
        <v>2.6669999999999998</v>
      </c>
    </row>
    <row r="43" spans="2:51">
      <c r="B43" s="39" t="s">
        <v>1333</v>
      </c>
      <c r="C43" s="39" t="s">
        <v>1334</v>
      </c>
      <c r="D43" s="39">
        <v>39978</v>
      </c>
      <c r="E43" s="35">
        <v>0</v>
      </c>
      <c r="F43" s="35">
        <v>0</v>
      </c>
      <c r="G43" s="63">
        <v>0</v>
      </c>
      <c r="H43" s="63">
        <v>0</v>
      </c>
      <c r="I43" s="63">
        <v>0</v>
      </c>
      <c r="J43" s="63">
        <v>0</v>
      </c>
      <c r="K43" s="63">
        <v>0</v>
      </c>
      <c r="L43" s="63">
        <v>0</v>
      </c>
      <c r="M43" s="63">
        <v>0</v>
      </c>
      <c r="N43" s="63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5">
        <v>0</v>
      </c>
      <c r="U43" s="35">
        <v>0</v>
      </c>
      <c r="V43" s="35">
        <v>0</v>
      </c>
      <c r="W43" s="35">
        <v>1</v>
      </c>
      <c r="X43" s="35">
        <v>0</v>
      </c>
      <c r="Y43" s="35">
        <v>1</v>
      </c>
      <c r="Z43" s="35">
        <v>0</v>
      </c>
      <c r="AA43" s="35">
        <v>1</v>
      </c>
      <c r="AB43" s="35">
        <v>0</v>
      </c>
      <c r="AC43" s="35">
        <v>0</v>
      </c>
      <c r="AD43" s="35">
        <v>0</v>
      </c>
      <c r="AE43" s="35">
        <v>0</v>
      </c>
      <c r="AF43" s="35">
        <v>0</v>
      </c>
      <c r="AG43" s="35">
        <v>0</v>
      </c>
      <c r="AH43" s="35">
        <v>0</v>
      </c>
      <c r="AI43" s="35">
        <v>0</v>
      </c>
      <c r="AJ43" s="36">
        <f t="shared" si="4"/>
        <v>3</v>
      </c>
      <c r="AK43" s="37">
        <f t="shared" si="11"/>
        <v>1</v>
      </c>
      <c r="AL43" s="38">
        <f t="shared" si="6"/>
        <v>3</v>
      </c>
      <c r="AM43" s="71" t="s">
        <v>2117</v>
      </c>
      <c r="AP43" s="2">
        <f t="shared" si="7"/>
        <v>3</v>
      </c>
      <c r="AQ43" s="2">
        <f t="shared" si="8"/>
        <v>4</v>
      </c>
      <c r="AT43">
        <v>0</v>
      </c>
      <c r="AU43">
        <v>2.6669999999999998</v>
      </c>
      <c r="AX43" s="97">
        <f t="shared" si="9"/>
        <v>0</v>
      </c>
      <c r="AY43">
        <f t="shared" si="10"/>
        <v>2.6669999999999998</v>
      </c>
    </row>
    <row r="44" spans="2:51">
      <c r="B44" s="39" t="s">
        <v>1335</v>
      </c>
      <c r="C44" s="39" t="s">
        <v>1336</v>
      </c>
      <c r="D44" s="39">
        <v>39978</v>
      </c>
      <c r="E44" s="35">
        <v>0</v>
      </c>
      <c r="F44" s="35">
        <v>0</v>
      </c>
      <c r="G44" s="63">
        <v>0</v>
      </c>
      <c r="H44" s="63">
        <v>0</v>
      </c>
      <c r="I44" s="63">
        <v>0</v>
      </c>
      <c r="J44" s="63">
        <v>0</v>
      </c>
      <c r="K44" s="63">
        <v>0</v>
      </c>
      <c r="L44" s="63">
        <v>0</v>
      </c>
      <c r="M44" s="63">
        <v>0</v>
      </c>
      <c r="N44" s="63">
        <v>0</v>
      </c>
      <c r="O44" s="35">
        <v>0</v>
      </c>
      <c r="P44" s="35">
        <v>0</v>
      </c>
      <c r="Q44" s="35">
        <v>0</v>
      </c>
      <c r="R44" s="35">
        <v>1</v>
      </c>
      <c r="S44" s="35">
        <v>0</v>
      </c>
      <c r="T44" s="35">
        <v>0</v>
      </c>
      <c r="U44" s="35">
        <v>0</v>
      </c>
      <c r="V44" s="35">
        <v>1</v>
      </c>
      <c r="W44" s="35">
        <v>0</v>
      </c>
      <c r="X44" s="35">
        <v>0</v>
      </c>
      <c r="Y44" s="35">
        <v>0</v>
      </c>
      <c r="Z44" s="35">
        <v>0</v>
      </c>
      <c r="AA44" s="35">
        <v>1</v>
      </c>
      <c r="AB44" s="35">
        <v>0</v>
      </c>
      <c r="AC44" s="35">
        <v>0</v>
      </c>
      <c r="AD44" s="35">
        <v>0</v>
      </c>
      <c r="AE44" s="35">
        <v>0</v>
      </c>
      <c r="AF44" s="35">
        <v>0</v>
      </c>
      <c r="AG44" s="35">
        <v>0</v>
      </c>
      <c r="AH44" s="35">
        <v>0</v>
      </c>
      <c r="AI44" s="35">
        <v>0</v>
      </c>
      <c r="AJ44" s="36">
        <f t="shared" si="4"/>
        <v>3</v>
      </c>
      <c r="AK44" s="37">
        <f t="shared" si="11"/>
        <v>1</v>
      </c>
      <c r="AL44" s="38">
        <f t="shared" si="6"/>
        <v>3</v>
      </c>
      <c r="AM44" s="71" t="s">
        <v>2117</v>
      </c>
      <c r="AP44" s="2">
        <f t="shared" si="7"/>
        <v>3</v>
      </c>
      <c r="AQ44" s="2">
        <f t="shared" si="8"/>
        <v>4</v>
      </c>
      <c r="AT44">
        <v>0</v>
      </c>
      <c r="AU44">
        <v>2.6669999999999998</v>
      </c>
      <c r="AX44" s="97">
        <f t="shared" si="9"/>
        <v>0</v>
      </c>
      <c r="AY44">
        <f t="shared" si="10"/>
        <v>2.6669999999999998</v>
      </c>
    </row>
    <row r="45" spans="2:51">
      <c r="B45" s="39" t="s">
        <v>1337</v>
      </c>
      <c r="C45" s="39" t="s">
        <v>1338</v>
      </c>
      <c r="D45" s="39">
        <v>39978</v>
      </c>
      <c r="E45" s="35">
        <v>0</v>
      </c>
      <c r="F45" s="35">
        <v>0</v>
      </c>
      <c r="G45" s="63">
        <v>0</v>
      </c>
      <c r="H45" s="63">
        <v>0</v>
      </c>
      <c r="I45" s="63">
        <v>0</v>
      </c>
      <c r="J45" s="63">
        <v>0</v>
      </c>
      <c r="K45" s="63">
        <v>1</v>
      </c>
      <c r="L45" s="63">
        <v>0</v>
      </c>
      <c r="M45" s="63">
        <v>1</v>
      </c>
      <c r="N45" s="63">
        <v>0</v>
      </c>
      <c r="O45" s="35">
        <v>1</v>
      </c>
      <c r="P45" s="35">
        <v>0</v>
      </c>
      <c r="Q45" s="35">
        <v>0</v>
      </c>
      <c r="R45" s="35">
        <v>0</v>
      </c>
      <c r="S45" s="35">
        <v>0</v>
      </c>
      <c r="T45" s="35">
        <v>0</v>
      </c>
      <c r="U45" s="35">
        <v>0</v>
      </c>
      <c r="V45" s="35">
        <v>0</v>
      </c>
      <c r="W45" s="35">
        <v>0</v>
      </c>
      <c r="X45" s="35">
        <v>0</v>
      </c>
      <c r="Y45" s="35">
        <v>0</v>
      </c>
      <c r="Z45" s="35">
        <v>0</v>
      </c>
      <c r="AA45" s="35">
        <v>0</v>
      </c>
      <c r="AB45" s="35">
        <v>0</v>
      </c>
      <c r="AC45" s="35">
        <v>0</v>
      </c>
      <c r="AD45" s="35">
        <v>0</v>
      </c>
      <c r="AE45" s="35">
        <v>0</v>
      </c>
      <c r="AF45" s="35">
        <v>0</v>
      </c>
      <c r="AG45" s="35">
        <v>0</v>
      </c>
      <c r="AH45" s="35">
        <v>0</v>
      </c>
      <c r="AI45" s="35">
        <v>0</v>
      </c>
      <c r="AJ45" s="36">
        <f t="shared" si="4"/>
        <v>3</v>
      </c>
      <c r="AK45" s="37">
        <f t="shared" si="11"/>
        <v>1</v>
      </c>
      <c r="AL45" s="38">
        <f t="shared" si="6"/>
        <v>3</v>
      </c>
      <c r="AM45" s="71" t="s">
        <v>2120</v>
      </c>
      <c r="AP45" s="2">
        <f t="shared" si="7"/>
        <v>3</v>
      </c>
      <c r="AQ45" s="2">
        <f t="shared" si="8"/>
        <v>3.6669999999999998</v>
      </c>
      <c r="AT45">
        <v>0</v>
      </c>
      <c r="AU45">
        <v>2.6669999999999998</v>
      </c>
      <c r="AX45" s="97">
        <f t="shared" si="9"/>
        <v>0</v>
      </c>
      <c r="AY45">
        <f t="shared" si="10"/>
        <v>2.6669999999999998</v>
      </c>
    </row>
    <row r="46" spans="2:51">
      <c r="B46" s="39" t="s">
        <v>1339</v>
      </c>
      <c r="C46" s="39" t="s">
        <v>1340</v>
      </c>
      <c r="D46" s="39">
        <v>39978</v>
      </c>
      <c r="E46" s="35">
        <v>0</v>
      </c>
      <c r="F46" s="35">
        <v>0</v>
      </c>
      <c r="G46" s="63">
        <v>0</v>
      </c>
      <c r="H46" s="63">
        <v>0</v>
      </c>
      <c r="I46" s="63">
        <v>0</v>
      </c>
      <c r="J46" s="63">
        <v>0</v>
      </c>
      <c r="K46" s="63">
        <v>0</v>
      </c>
      <c r="L46" s="63">
        <v>0</v>
      </c>
      <c r="M46" s="63">
        <v>0</v>
      </c>
      <c r="N46" s="63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5">
        <v>0</v>
      </c>
      <c r="U46" s="35">
        <v>0</v>
      </c>
      <c r="V46" s="35">
        <v>0</v>
      </c>
      <c r="W46" s="35">
        <v>0</v>
      </c>
      <c r="X46" s="35">
        <v>0</v>
      </c>
      <c r="Y46" s="35">
        <v>0</v>
      </c>
      <c r="Z46" s="35">
        <v>0</v>
      </c>
      <c r="AA46" s="35">
        <v>0</v>
      </c>
      <c r="AB46" s="35">
        <v>0</v>
      </c>
      <c r="AC46" s="35">
        <v>0</v>
      </c>
      <c r="AD46" s="35">
        <v>0</v>
      </c>
      <c r="AE46" s="35">
        <v>0</v>
      </c>
      <c r="AF46" s="35">
        <v>0</v>
      </c>
      <c r="AG46" s="35">
        <v>0</v>
      </c>
      <c r="AH46" s="35">
        <v>0</v>
      </c>
      <c r="AI46" s="35">
        <v>0</v>
      </c>
      <c r="AJ46" s="36">
        <f t="shared" si="4"/>
        <v>0</v>
      </c>
      <c r="AK46" s="37">
        <f t="shared" si="11"/>
        <v>0</v>
      </c>
      <c r="AL46" s="38">
        <f t="shared" si="6"/>
        <v>0</v>
      </c>
      <c r="AM46" s="71" t="s">
        <v>2115</v>
      </c>
      <c r="AP46" s="2">
        <f t="shared" si="7"/>
        <v>0</v>
      </c>
      <c r="AQ46" s="2">
        <f t="shared" si="8"/>
        <v>3</v>
      </c>
      <c r="AT46">
        <v>0</v>
      </c>
      <c r="AU46">
        <v>2.6669999999999998</v>
      </c>
      <c r="AX46" s="97">
        <f t="shared" si="9"/>
        <v>0</v>
      </c>
      <c r="AY46">
        <f t="shared" si="10"/>
        <v>2.6669999999999998</v>
      </c>
    </row>
    <row r="47" spans="2:51">
      <c r="B47" s="39" t="s">
        <v>1341</v>
      </c>
      <c r="C47" s="39" t="s">
        <v>1342</v>
      </c>
      <c r="D47" s="39">
        <v>39978</v>
      </c>
      <c r="E47" s="35">
        <v>0</v>
      </c>
      <c r="F47" s="35">
        <v>0</v>
      </c>
      <c r="G47" s="63">
        <v>0</v>
      </c>
      <c r="H47" s="63">
        <v>0</v>
      </c>
      <c r="I47" s="63">
        <v>0</v>
      </c>
      <c r="J47" s="63">
        <v>0</v>
      </c>
      <c r="K47" s="63">
        <v>0</v>
      </c>
      <c r="L47" s="63">
        <v>0</v>
      </c>
      <c r="M47" s="63">
        <v>0</v>
      </c>
      <c r="N47" s="63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0</v>
      </c>
      <c r="X47" s="35">
        <v>0</v>
      </c>
      <c r="Y47" s="35">
        <v>0</v>
      </c>
      <c r="Z47" s="35">
        <v>0</v>
      </c>
      <c r="AA47" s="35">
        <v>0</v>
      </c>
      <c r="AB47" s="35">
        <v>0</v>
      </c>
      <c r="AC47" s="35">
        <v>0</v>
      </c>
      <c r="AD47" s="35">
        <v>0</v>
      </c>
      <c r="AE47" s="35">
        <v>0</v>
      </c>
      <c r="AF47" s="35">
        <v>0</v>
      </c>
      <c r="AG47" s="35">
        <v>0</v>
      </c>
      <c r="AH47" s="35">
        <v>0</v>
      </c>
      <c r="AI47" s="35">
        <v>0</v>
      </c>
      <c r="AJ47" s="36">
        <f t="shared" si="4"/>
        <v>0</v>
      </c>
      <c r="AK47" s="37">
        <f t="shared" si="11"/>
        <v>0</v>
      </c>
      <c r="AL47" s="38">
        <f t="shared" si="6"/>
        <v>0</v>
      </c>
      <c r="AM47" s="71" t="s">
        <v>2116</v>
      </c>
      <c r="AP47" s="2">
        <f t="shared" si="7"/>
        <v>0</v>
      </c>
      <c r="AQ47" s="2">
        <f t="shared" si="8"/>
        <v>2.6669999999999998</v>
      </c>
      <c r="AT47">
        <v>0</v>
      </c>
      <c r="AU47">
        <v>2.6669999999999998</v>
      </c>
      <c r="AX47" s="97">
        <f t="shared" si="9"/>
        <v>0</v>
      </c>
      <c r="AY47">
        <f t="shared" si="10"/>
        <v>2.6669999999999998</v>
      </c>
    </row>
    <row r="48" spans="2:51">
      <c r="B48" s="39" t="s">
        <v>1343</v>
      </c>
      <c r="C48" s="39" t="s">
        <v>1344</v>
      </c>
      <c r="D48" s="39">
        <v>39978</v>
      </c>
      <c r="E48" s="35">
        <v>0</v>
      </c>
      <c r="F48" s="35">
        <v>0</v>
      </c>
      <c r="G48" s="63">
        <v>0</v>
      </c>
      <c r="H48" s="63">
        <v>0</v>
      </c>
      <c r="I48" s="63">
        <v>0</v>
      </c>
      <c r="J48" s="63">
        <v>0</v>
      </c>
      <c r="K48" s="63">
        <v>0</v>
      </c>
      <c r="L48" s="63">
        <v>0</v>
      </c>
      <c r="M48" s="63">
        <v>0</v>
      </c>
      <c r="N48" s="63">
        <v>0</v>
      </c>
      <c r="O48" s="35">
        <v>0</v>
      </c>
      <c r="P48" s="35">
        <v>0</v>
      </c>
      <c r="Q48" s="35">
        <v>0</v>
      </c>
      <c r="R48" s="35">
        <v>0</v>
      </c>
      <c r="S48" s="35">
        <v>0</v>
      </c>
      <c r="T48" s="35">
        <v>0</v>
      </c>
      <c r="U48" s="35">
        <v>0</v>
      </c>
      <c r="V48" s="35">
        <v>0</v>
      </c>
      <c r="W48" s="35">
        <v>0</v>
      </c>
      <c r="X48" s="35">
        <v>0</v>
      </c>
      <c r="Y48" s="35">
        <v>0</v>
      </c>
      <c r="Z48" s="35">
        <v>0</v>
      </c>
      <c r="AA48" s="35">
        <v>0</v>
      </c>
      <c r="AB48" s="35">
        <v>0</v>
      </c>
      <c r="AC48" s="35">
        <v>0</v>
      </c>
      <c r="AD48" s="35">
        <v>0</v>
      </c>
      <c r="AE48" s="35">
        <v>0</v>
      </c>
      <c r="AF48" s="35">
        <v>0</v>
      </c>
      <c r="AG48" s="35">
        <v>0</v>
      </c>
      <c r="AH48" s="35">
        <v>0</v>
      </c>
      <c r="AI48" s="35">
        <v>0</v>
      </c>
      <c r="AJ48" s="36">
        <f t="shared" si="4"/>
        <v>0</v>
      </c>
      <c r="AK48" s="37">
        <f t="shared" si="11"/>
        <v>0</v>
      </c>
      <c r="AL48" s="38">
        <f t="shared" si="6"/>
        <v>0</v>
      </c>
      <c r="AM48" s="71" t="s">
        <v>2119</v>
      </c>
      <c r="AP48" s="2">
        <f t="shared" si="7"/>
        <v>0</v>
      </c>
      <c r="AQ48" s="2">
        <f t="shared" si="8"/>
        <v>2</v>
      </c>
      <c r="AT48">
        <v>0</v>
      </c>
      <c r="AU48">
        <v>2.6669999999999998</v>
      </c>
      <c r="AX48" s="97">
        <f t="shared" si="9"/>
        <v>0</v>
      </c>
      <c r="AY48">
        <f t="shared" si="10"/>
        <v>2.6669999999999998</v>
      </c>
    </row>
    <row r="49" spans="2:51">
      <c r="B49" s="39" t="s">
        <v>1345</v>
      </c>
      <c r="C49" s="39" t="s">
        <v>1346</v>
      </c>
      <c r="D49" s="39">
        <v>39978</v>
      </c>
      <c r="E49" s="35">
        <v>0</v>
      </c>
      <c r="F49" s="35">
        <v>0</v>
      </c>
      <c r="G49" s="63">
        <v>0</v>
      </c>
      <c r="H49" s="63">
        <v>0</v>
      </c>
      <c r="I49" s="63">
        <v>0</v>
      </c>
      <c r="J49" s="63">
        <v>0</v>
      </c>
      <c r="K49" s="63">
        <v>0</v>
      </c>
      <c r="L49" s="63">
        <v>0</v>
      </c>
      <c r="M49" s="63">
        <v>0</v>
      </c>
      <c r="N49" s="63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0</v>
      </c>
      <c r="X49" s="35">
        <v>0</v>
      </c>
      <c r="Y49" s="35">
        <v>0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0</v>
      </c>
      <c r="AF49" s="35">
        <v>0</v>
      </c>
      <c r="AG49" s="35">
        <v>0</v>
      </c>
      <c r="AH49" s="35">
        <v>0</v>
      </c>
      <c r="AI49" s="35">
        <v>0</v>
      </c>
      <c r="AJ49" s="36">
        <f t="shared" si="4"/>
        <v>0</v>
      </c>
      <c r="AK49" s="37">
        <f t="shared" si="11"/>
        <v>0</v>
      </c>
      <c r="AL49" s="38">
        <f t="shared" si="6"/>
        <v>0</v>
      </c>
      <c r="AM49" s="71" t="s">
        <v>2117</v>
      </c>
      <c r="AP49" s="2">
        <f t="shared" si="7"/>
        <v>0</v>
      </c>
      <c r="AQ49" s="2">
        <f t="shared" si="8"/>
        <v>4</v>
      </c>
      <c r="AT49">
        <v>0</v>
      </c>
      <c r="AU49">
        <v>2.6669999999999998</v>
      </c>
      <c r="AX49" s="97">
        <f t="shared" si="9"/>
        <v>0</v>
      </c>
      <c r="AY49">
        <f t="shared" si="10"/>
        <v>2.6669999999999998</v>
      </c>
    </row>
    <row r="50" spans="2:51">
      <c r="B50" s="39" t="s">
        <v>1347</v>
      </c>
      <c r="C50" s="39" t="s">
        <v>1348</v>
      </c>
      <c r="D50" s="39">
        <v>39978</v>
      </c>
      <c r="E50" s="35">
        <v>0</v>
      </c>
      <c r="F50" s="35">
        <v>0</v>
      </c>
      <c r="G50" s="63">
        <v>0</v>
      </c>
      <c r="H50" s="63">
        <v>0</v>
      </c>
      <c r="I50" s="63">
        <v>0</v>
      </c>
      <c r="J50" s="63">
        <v>0</v>
      </c>
      <c r="K50" s="63">
        <v>0</v>
      </c>
      <c r="L50" s="63">
        <v>0</v>
      </c>
      <c r="M50" s="63">
        <v>0</v>
      </c>
      <c r="N50" s="63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5">
        <v>0</v>
      </c>
      <c r="U50" s="35">
        <v>0</v>
      </c>
      <c r="V50" s="35">
        <v>0</v>
      </c>
      <c r="W50" s="35">
        <v>0</v>
      </c>
      <c r="X50" s="35">
        <v>0</v>
      </c>
      <c r="Y50" s="35">
        <v>0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0</v>
      </c>
      <c r="AF50" s="35">
        <v>0</v>
      </c>
      <c r="AG50" s="35">
        <v>0</v>
      </c>
      <c r="AH50" s="35">
        <v>0</v>
      </c>
      <c r="AI50" s="35">
        <v>0</v>
      </c>
      <c r="AJ50" s="36">
        <f t="shared" si="4"/>
        <v>0</v>
      </c>
      <c r="AK50" s="37">
        <f t="shared" si="11"/>
        <v>0</v>
      </c>
      <c r="AL50" s="38">
        <f t="shared" si="6"/>
        <v>0</v>
      </c>
      <c r="AM50" s="71" t="s">
        <v>2119</v>
      </c>
      <c r="AP50" s="2">
        <f t="shared" si="7"/>
        <v>0</v>
      </c>
      <c r="AQ50" s="2">
        <f t="shared" si="8"/>
        <v>2</v>
      </c>
      <c r="AT50">
        <v>0</v>
      </c>
      <c r="AU50">
        <v>2.6669999999999998</v>
      </c>
      <c r="AX50" s="97">
        <f t="shared" si="9"/>
        <v>0</v>
      </c>
      <c r="AY50">
        <f t="shared" si="10"/>
        <v>2.6669999999999998</v>
      </c>
    </row>
    <row r="51" spans="2:51">
      <c r="B51" s="39" t="s">
        <v>1349</v>
      </c>
      <c r="C51" s="39" t="s">
        <v>1350</v>
      </c>
      <c r="D51" s="39">
        <v>39978</v>
      </c>
      <c r="E51" s="35">
        <v>0</v>
      </c>
      <c r="F51" s="35">
        <v>0</v>
      </c>
      <c r="G51" s="63">
        <v>0</v>
      </c>
      <c r="H51" s="63">
        <v>0</v>
      </c>
      <c r="I51" s="63">
        <v>0</v>
      </c>
      <c r="J51" s="63">
        <v>0</v>
      </c>
      <c r="K51" s="63">
        <v>0</v>
      </c>
      <c r="L51" s="63">
        <v>0</v>
      </c>
      <c r="M51" s="63">
        <v>0</v>
      </c>
      <c r="N51" s="63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0</v>
      </c>
      <c r="U51" s="35">
        <v>0</v>
      </c>
      <c r="V51" s="35">
        <v>0</v>
      </c>
      <c r="W51" s="35">
        <v>0</v>
      </c>
      <c r="X51" s="35">
        <v>0</v>
      </c>
      <c r="Y51" s="35">
        <v>0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0</v>
      </c>
      <c r="AF51" s="35">
        <v>0</v>
      </c>
      <c r="AG51" s="35">
        <v>0</v>
      </c>
      <c r="AH51" s="35">
        <v>0</v>
      </c>
      <c r="AI51" s="35">
        <v>0</v>
      </c>
      <c r="AJ51" s="36">
        <f t="shared" si="4"/>
        <v>0</v>
      </c>
      <c r="AK51" s="37">
        <f t="shared" si="11"/>
        <v>0</v>
      </c>
      <c r="AL51" s="38">
        <f t="shared" si="6"/>
        <v>0</v>
      </c>
      <c r="AM51" s="71" t="s">
        <v>2113</v>
      </c>
      <c r="AP51" s="2">
        <f t="shared" si="7"/>
        <v>0</v>
      </c>
      <c r="AQ51" s="2" t="str">
        <f t="shared" si="8"/>
        <v>QQQ</v>
      </c>
      <c r="AT51">
        <v>0</v>
      </c>
      <c r="AU51">
        <v>3</v>
      </c>
      <c r="AX51" s="97">
        <f t="shared" si="9"/>
        <v>0</v>
      </c>
      <c r="AY51">
        <f t="shared" si="10"/>
        <v>3</v>
      </c>
    </row>
    <row r="52" spans="2:51">
      <c r="B52" s="39" t="s">
        <v>1351</v>
      </c>
      <c r="C52" s="39" t="s">
        <v>1352</v>
      </c>
      <c r="D52" s="39">
        <v>39978</v>
      </c>
      <c r="E52" s="35">
        <v>0</v>
      </c>
      <c r="F52" s="35">
        <v>0</v>
      </c>
      <c r="G52" s="63">
        <v>0</v>
      </c>
      <c r="H52" s="63">
        <v>0</v>
      </c>
      <c r="I52" s="63">
        <v>0</v>
      </c>
      <c r="J52" s="63">
        <v>0</v>
      </c>
      <c r="K52" s="63">
        <v>0</v>
      </c>
      <c r="L52" s="63">
        <v>0</v>
      </c>
      <c r="M52" s="63">
        <v>0</v>
      </c>
      <c r="N52" s="63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0</v>
      </c>
      <c r="U52" s="35">
        <v>0</v>
      </c>
      <c r="V52" s="35">
        <v>0</v>
      </c>
      <c r="W52" s="35">
        <v>0</v>
      </c>
      <c r="X52" s="35">
        <v>0</v>
      </c>
      <c r="Y52" s="35">
        <v>0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0</v>
      </c>
      <c r="AF52" s="35">
        <v>0</v>
      </c>
      <c r="AG52" s="35">
        <v>0</v>
      </c>
      <c r="AH52" s="35">
        <v>0</v>
      </c>
      <c r="AI52" s="35">
        <v>0</v>
      </c>
      <c r="AJ52" s="36">
        <f t="shared" si="4"/>
        <v>0</v>
      </c>
      <c r="AK52" s="37">
        <f t="shared" si="11"/>
        <v>0</v>
      </c>
      <c r="AL52" s="38">
        <f t="shared" si="6"/>
        <v>0</v>
      </c>
      <c r="AM52" s="71" t="s">
        <v>2123</v>
      </c>
      <c r="AP52" s="2">
        <f t="shared" si="7"/>
        <v>0</v>
      </c>
      <c r="AQ52" s="2">
        <f t="shared" si="8"/>
        <v>2.3330000000000002</v>
      </c>
      <c r="AT52">
        <v>0</v>
      </c>
      <c r="AU52">
        <v>3</v>
      </c>
      <c r="AX52" s="97">
        <f t="shared" si="9"/>
        <v>0</v>
      </c>
      <c r="AY52">
        <f t="shared" si="10"/>
        <v>3</v>
      </c>
    </row>
    <row r="53" spans="2:51">
      <c r="B53" s="39" t="s">
        <v>1353</v>
      </c>
      <c r="C53" s="39" t="s">
        <v>1354</v>
      </c>
      <c r="D53" s="39">
        <v>39978</v>
      </c>
      <c r="E53" s="35">
        <v>0</v>
      </c>
      <c r="F53" s="35">
        <v>0</v>
      </c>
      <c r="G53" s="63">
        <v>0</v>
      </c>
      <c r="H53" s="63">
        <v>0</v>
      </c>
      <c r="I53" s="63">
        <v>0</v>
      </c>
      <c r="J53" s="63">
        <v>0</v>
      </c>
      <c r="K53" s="63">
        <v>0</v>
      </c>
      <c r="L53" s="63">
        <v>0</v>
      </c>
      <c r="M53" s="63">
        <v>0</v>
      </c>
      <c r="N53" s="63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5">
        <v>0</v>
      </c>
      <c r="U53" s="35">
        <v>0</v>
      </c>
      <c r="V53" s="35">
        <v>0</v>
      </c>
      <c r="W53" s="35">
        <v>0</v>
      </c>
      <c r="X53" s="35">
        <v>0</v>
      </c>
      <c r="Y53" s="35">
        <v>1</v>
      </c>
      <c r="Z53" s="35">
        <v>0</v>
      </c>
      <c r="AA53" s="35">
        <v>1</v>
      </c>
      <c r="AB53" s="35">
        <v>0</v>
      </c>
      <c r="AC53" s="35">
        <v>0</v>
      </c>
      <c r="AD53" s="35">
        <v>0</v>
      </c>
      <c r="AE53" s="35">
        <v>0</v>
      </c>
      <c r="AF53" s="35">
        <v>0</v>
      </c>
      <c r="AG53" s="35">
        <v>0</v>
      </c>
      <c r="AH53" s="35">
        <v>0</v>
      </c>
      <c r="AI53" s="35">
        <v>1</v>
      </c>
      <c r="AJ53" s="36">
        <f t="shared" si="4"/>
        <v>3</v>
      </c>
      <c r="AK53" s="37">
        <f t="shared" si="11"/>
        <v>1</v>
      </c>
      <c r="AL53" s="38">
        <f t="shared" si="6"/>
        <v>3</v>
      </c>
      <c r="AM53" s="71" t="s">
        <v>2116</v>
      </c>
      <c r="AP53" s="2">
        <f t="shared" si="7"/>
        <v>3</v>
      </c>
      <c r="AQ53" s="2">
        <f t="shared" si="8"/>
        <v>2.6669999999999998</v>
      </c>
      <c r="AT53">
        <v>0</v>
      </c>
      <c r="AU53">
        <v>3</v>
      </c>
      <c r="AX53" s="97">
        <f t="shared" si="9"/>
        <v>0</v>
      </c>
      <c r="AY53">
        <f t="shared" si="10"/>
        <v>3</v>
      </c>
    </row>
    <row r="54" spans="2:51">
      <c r="B54" s="39" t="s">
        <v>1355</v>
      </c>
      <c r="C54" s="39" t="s">
        <v>1356</v>
      </c>
      <c r="D54" s="39">
        <v>39978</v>
      </c>
      <c r="E54" s="35">
        <v>0</v>
      </c>
      <c r="F54" s="35">
        <v>0</v>
      </c>
      <c r="G54" s="63">
        <v>0</v>
      </c>
      <c r="H54" s="63">
        <v>0</v>
      </c>
      <c r="I54" s="63">
        <v>0</v>
      </c>
      <c r="J54" s="63">
        <v>0</v>
      </c>
      <c r="K54" s="63">
        <v>0</v>
      </c>
      <c r="L54" s="63">
        <v>0</v>
      </c>
      <c r="M54" s="63">
        <v>0</v>
      </c>
      <c r="N54" s="63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0</v>
      </c>
      <c r="U54" s="35">
        <v>0</v>
      </c>
      <c r="V54" s="35">
        <v>1</v>
      </c>
      <c r="W54" s="35">
        <v>0</v>
      </c>
      <c r="X54" s="35">
        <v>0</v>
      </c>
      <c r="Y54" s="35">
        <v>0</v>
      </c>
      <c r="Z54" s="35">
        <v>1</v>
      </c>
      <c r="AA54" s="35">
        <v>0</v>
      </c>
      <c r="AB54" s="35">
        <v>0</v>
      </c>
      <c r="AC54" s="35">
        <v>0</v>
      </c>
      <c r="AD54" s="35">
        <v>0</v>
      </c>
      <c r="AE54" s="35">
        <v>0</v>
      </c>
      <c r="AF54" s="35">
        <v>0</v>
      </c>
      <c r="AG54" s="35">
        <v>0</v>
      </c>
      <c r="AH54" s="35">
        <v>0</v>
      </c>
      <c r="AI54" s="35">
        <v>1</v>
      </c>
      <c r="AJ54" s="36">
        <f t="shared" si="4"/>
        <v>3</v>
      </c>
      <c r="AK54" s="37">
        <f t="shared" si="11"/>
        <v>1</v>
      </c>
      <c r="AL54" s="38">
        <f t="shared" si="6"/>
        <v>3</v>
      </c>
      <c r="AM54" s="71" t="s">
        <v>2117</v>
      </c>
      <c r="AP54" s="2">
        <f t="shared" si="7"/>
        <v>3</v>
      </c>
      <c r="AQ54" s="2">
        <f t="shared" si="8"/>
        <v>4</v>
      </c>
      <c r="AT54">
        <v>0</v>
      </c>
      <c r="AU54">
        <v>3</v>
      </c>
      <c r="AX54" s="97">
        <f t="shared" si="9"/>
        <v>0</v>
      </c>
      <c r="AY54">
        <f t="shared" si="10"/>
        <v>3</v>
      </c>
    </row>
    <row r="55" spans="2:51">
      <c r="B55" s="39" t="s">
        <v>1357</v>
      </c>
      <c r="C55" s="39" t="s">
        <v>1358</v>
      </c>
      <c r="D55" s="39">
        <v>39978</v>
      </c>
      <c r="E55" s="35">
        <v>0</v>
      </c>
      <c r="F55" s="35">
        <v>0</v>
      </c>
      <c r="G55" s="63">
        <v>0</v>
      </c>
      <c r="H55" s="63">
        <v>0</v>
      </c>
      <c r="I55" s="63">
        <v>0</v>
      </c>
      <c r="J55" s="63">
        <v>0</v>
      </c>
      <c r="K55" s="63">
        <v>0</v>
      </c>
      <c r="L55" s="63">
        <v>0</v>
      </c>
      <c r="M55" s="63">
        <v>0</v>
      </c>
      <c r="N55" s="63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5">
        <v>0</v>
      </c>
      <c r="U55" s="35">
        <v>0</v>
      </c>
      <c r="V55" s="35">
        <v>0</v>
      </c>
      <c r="W55" s="35">
        <v>0</v>
      </c>
      <c r="X55" s="35">
        <v>0</v>
      </c>
      <c r="Y55" s="35">
        <v>0</v>
      </c>
      <c r="Z55" s="35">
        <v>0</v>
      </c>
      <c r="AA55" s="35">
        <v>0</v>
      </c>
      <c r="AB55" s="35">
        <v>0</v>
      </c>
      <c r="AC55" s="35">
        <v>0</v>
      </c>
      <c r="AD55" s="35">
        <v>0</v>
      </c>
      <c r="AE55" s="35">
        <v>0</v>
      </c>
      <c r="AF55" s="35">
        <v>0</v>
      </c>
      <c r="AG55" s="35">
        <v>0</v>
      </c>
      <c r="AH55" s="35">
        <v>0</v>
      </c>
      <c r="AI55" s="35">
        <v>0</v>
      </c>
      <c r="AJ55" s="36">
        <f t="shared" si="4"/>
        <v>0</v>
      </c>
      <c r="AK55" s="37">
        <f t="shared" si="11"/>
        <v>0</v>
      </c>
      <c r="AL55" s="38">
        <f t="shared" si="6"/>
        <v>0</v>
      </c>
      <c r="AM55" s="71" t="s">
        <v>2123</v>
      </c>
      <c r="AP55" s="2">
        <f t="shared" si="7"/>
        <v>0</v>
      </c>
      <c r="AQ55" s="2">
        <f t="shared" si="8"/>
        <v>2.3330000000000002</v>
      </c>
      <c r="AT55">
        <v>0</v>
      </c>
      <c r="AU55">
        <v>3</v>
      </c>
      <c r="AX55" s="97">
        <f t="shared" si="9"/>
        <v>0</v>
      </c>
      <c r="AY55">
        <f t="shared" si="10"/>
        <v>3</v>
      </c>
    </row>
    <row r="56" spans="2:51">
      <c r="B56" s="39" t="s">
        <v>1359</v>
      </c>
      <c r="C56" s="39" t="s">
        <v>1360</v>
      </c>
      <c r="D56" s="39">
        <v>39978</v>
      </c>
      <c r="E56" s="35">
        <v>0</v>
      </c>
      <c r="F56" s="35">
        <v>0</v>
      </c>
      <c r="G56" s="63">
        <v>0</v>
      </c>
      <c r="H56" s="63">
        <v>0</v>
      </c>
      <c r="I56" s="63">
        <v>0</v>
      </c>
      <c r="J56" s="63">
        <v>0</v>
      </c>
      <c r="K56" s="63">
        <v>0</v>
      </c>
      <c r="L56" s="63">
        <v>0</v>
      </c>
      <c r="M56" s="63">
        <v>0</v>
      </c>
      <c r="N56" s="63">
        <v>1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5">
        <v>0</v>
      </c>
      <c r="U56" s="35">
        <v>0</v>
      </c>
      <c r="V56" s="35">
        <v>1</v>
      </c>
      <c r="W56" s="35">
        <v>0</v>
      </c>
      <c r="X56" s="35">
        <v>1</v>
      </c>
      <c r="Y56" s="35">
        <v>0</v>
      </c>
      <c r="Z56" s="35">
        <v>0</v>
      </c>
      <c r="AA56" s="35">
        <v>0</v>
      </c>
      <c r="AB56" s="35">
        <v>0</v>
      </c>
      <c r="AC56" s="35">
        <v>0</v>
      </c>
      <c r="AD56" s="35">
        <v>0</v>
      </c>
      <c r="AE56" s="35">
        <v>0</v>
      </c>
      <c r="AF56" s="35">
        <v>0</v>
      </c>
      <c r="AG56" s="35">
        <v>0</v>
      </c>
      <c r="AH56" s="35">
        <v>0</v>
      </c>
      <c r="AI56" s="35">
        <v>1</v>
      </c>
      <c r="AJ56" s="36">
        <f t="shared" si="4"/>
        <v>4</v>
      </c>
      <c r="AK56" s="37">
        <f t="shared" si="11"/>
        <v>1</v>
      </c>
      <c r="AL56" s="38">
        <f t="shared" si="6"/>
        <v>4</v>
      </c>
      <c r="AM56" s="71" t="s">
        <v>2117</v>
      </c>
      <c r="AP56" s="2">
        <f t="shared" si="7"/>
        <v>4</v>
      </c>
      <c r="AQ56" s="2">
        <f t="shared" si="8"/>
        <v>4</v>
      </c>
      <c r="AT56">
        <v>0</v>
      </c>
      <c r="AU56">
        <v>3</v>
      </c>
      <c r="AX56" s="97">
        <f t="shared" si="9"/>
        <v>0</v>
      </c>
      <c r="AY56">
        <f t="shared" si="10"/>
        <v>3</v>
      </c>
    </row>
    <row r="57" spans="2:51">
      <c r="B57" s="39" t="s">
        <v>1361</v>
      </c>
      <c r="C57" s="39" t="s">
        <v>1362</v>
      </c>
      <c r="D57" s="39">
        <v>39978</v>
      </c>
      <c r="E57" s="35">
        <v>0</v>
      </c>
      <c r="F57" s="35">
        <v>0</v>
      </c>
      <c r="G57" s="63">
        <v>0</v>
      </c>
      <c r="H57" s="63">
        <v>0</v>
      </c>
      <c r="I57" s="63">
        <v>0</v>
      </c>
      <c r="J57" s="63">
        <v>0</v>
      </c>
      <c r="K57" s="63">
        <v>0</v>
      </c>
      <c r="L57" s="63">
        <v>0</v>
      </c>
      <c r="M57" s="63">
        <v>0</v>
      </c>
      <c r="N57" s="63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5">
        <v>0</v>
      </c>
      <c r="U57" s="35">
        <v>0</v>
      </c>
      <c r="V57" s="35">
        <v>0</v>
      </c>
      <c r="W57" s="35">
        <v>0</v>
      </c>
      <c r="X57" s="35">
        <v>0</v>
      </c>
      <c r="Y57" s="35">
        <v>0</v>
      </c>
      <c r="Z57" s="35">
        <v>0</v>
      </c>
      <c r="AA57" s="35">
        <v>0</v>
      </c>
      <c r="AB57" s="35">
        <v>0</v>
      </c>
      <c r="AC57" s="35">
        <v>0</v>
      </c>
      <c r="AD57" s="35">
        <v>0</v>
      </c>
      <c r="AE57" s="35">
        <v>0</v>
      </c>
      <c r="AF57" s="35">
        <v>0</v>
      </c>
      <c r="AG57" s="35">
        <v>0</v>
      </c>
      <c r="AH57" s="35">
        <v>0</v>
      </c>
      <c r="AI57" s="35">
        <v>0</v>
      </c>
      <c r="AJ57" s="36">
        <f t="shared" si="4"/>
        <v>0</v>
      </c>
      <c r="AK57" s="37">
        <f t="shared" si="11"/>
        <v>0</v>
      </c>
      <c r="AL57" s="38">
        <f t="shared" si="6"/>
        <v>0</v>
      </c>
      <c r="AM57" s="71" t="s">
        <v>2115</v>
      </c>
      <c r="AP57" s="2">
        <f t="shared" si="7"/>
        <v>0</v>
      </c>
      <c r="AQ57" s="2">
        <f t="shared" si="8"/>
        <v>3</v>
      </c>
      <c r="AT57">
        <v>0</v>
      </c>
      <c r="AU57">
        <v>3</v>
      </c>
      <c r="AX57" s="97">
        <f t="shared" si="9"/>
        <v>0</v>
      </c>
      <c r="AY57">
        <f t="shared" si="10"/>
        <v>3</v>
      </c>
    </row>
    <row r="58" spans="2:51">
      <c r="B58" s="39" t="s">
        <v>1363</v>
      </c>
      <c r="C58" s="39" t="s">
        <v>1364</v>
      </c>
      <c r="D58" s="39">
        <v>39978</v>
      </c>
      <c r="E58" s="35">
        <v>0</v>
      </c>
      <c r="F58" s="35">
        <v>0</v>
      </c>
      <c r="G58" s="63">
        <v>0</v>
      </c>
      <c r="H58" s="63">
        <v>0</v>
      </c>
      <c r="I58" s="63">
        <v>0</v>
      </c>
      <c r="J58" s="63">
        <v>0</v>
      </c>
      <c r="K58" s="63">
        <v>0</v>
      </c>
      <c r="L58" s="63">
        <v>0</v>
      </c>
      <c r="M58" s="63">
        <v>0</v>
      </c>
      <c r="N58" s="63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5">
        <v>0</v>
      </c>
      <c r="U58" s="35">
        <v>0</v>
      </c>
      <c r="V58" s="35">
        <v>0</v>
      </c>
      <c r="W58" s="35">
        <v>0</v>
      </c>
      <c r="X58" s="35">
        <v>0</v>
      </c>
      <c r="Y58" s="35">
        <v>0</v>
      </c>
      <c r="Z58" s="35">
        <v>0</v>
      </c>
      <c r="AA58" s="35">
        <v>0</v>
      </c>
      <c r="AB58" s="35">
        <v>0</v>
      </c>
      <c r="AC58" s="35">
        <v>0</v>
      </c>
      <c r="AD58" s="35">
        <v>0</v>
      </c>
      <c r="AE58" s="35">
        <v>0</v>
      </c>
      <c r="AF58" s="35">
        <v>0</v>
      </c>
      <c r="AG58" s="35">
        <v>0</v>
      </c>
      <c r="AH58" s="35">
        <v>0</v>
      </c>
      <c r="AI58" s="35">
        <v>0</v>
      </c>
      <c r="AJ58" s="36">
        <f t="shared" si="4"/>
        <v>0</v>
      </c>
      <c r="AK58" s="37">
        <f t="shared" si="11"/>
        <v>0</v>
      </c>
      <c r="AL58" s="38">
        <f t="shared" si="6"/>
        <v>0</v>
      </c>
      <c r="AM58" s="71" t="s">
        <v>2115</v>
      </c>
      <c r="AP58" s="2">
        <f t="shared" si="7"/>
        <v>0</v>
      </c>
      <c r="AQ58" s="2">
        <f t="shared" si="8"/>
        <v>3</v>
      </c>
      <c r="AT58">
        <v>0</v>
      </c>
      <c r="AU58">
        <v>3</v>
      </c>
      <c r="AX58" s="97">
        <f t="shared" si="9"/>
        <v>0</v>
      </c>
      <c r="AY58">
        <f t="shared" si="10"/>
        <v>3</v>
      </c>
    </row>
    <row r="59" spans="2:51">
      <c r="B59" s="39" t="s">
        <v>1365</v>
      </c>
      <c r="C59" s="39" t="s">
        <v>1366</v>
      </c>
      <c r="D59" s="39">
        <v>39978</v>
      </c>
      <c r="E59" s="35">
        <v>0</v>
      </c>
      <c r="F59" s="35">
        <v>0</v>
      </c>
      <c r="G59" s="63">
        <v>0</v>
      </c>
      <c r="H59" s="63">
        <v>0</v>
      </c>
      <c r="I59" s="63">
        <v>0</v>
      </c>
      <c r="J59" s="63">
        <v>0</v>
      </c>
      <c r="K59" s="63">
        <v>1</v>
      </c>
      <c r="L59" s="63">
        <v>0</v>
      </c>
      <c r="M59" s="63">
        <v>0</v>
      </c>
      <c r="N59" s="63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0</v>
      </c>
      <c r="X59" s="35">
        <v>0</v>
      </c>
      <c r="Y59" s="35">
        <v>0</v>
      </c>
      <c r="Z59" s="35">
        <v>0</v>
      </c>
      <c r="AA59" s="35">
        <v>0</v>
      </c>
      <c r="AB59" s="35">
        <v>0</v>
      </c>
      <c r="AC59" s="35">
        <v>0</v>
      </c>
      <c r="AD59" s="35">
        <v>0</v>
      </c>
      <c r="AE59" s="35">
        <v>0</v>
      </c>
      <c r="AF59" s="35">
        <v>0</v>
      </c>
      <c r="AG59" s="35">
        <v>0</v>
      </c>
      <c r="AH59" s="35">
        <v>0</v>
      </c>
      <c r="AI59" s="35">
        <v>1</v>
      </c>
      <c r="AJ59" s="36">
        <f t="shared" si="4"/>
        <v>2</v>
      </c>
      <c r="AK59" s="37">
        <f t="shared" si="11"/>
        <v>1</v>
      </c>
      <c r="AL59" s="38">
        <f t="shared" si="6"/>
        <v>2</v>
      </c>
      <c r="AM59" s="71" t="s">
        <v>2117</v>
      </c>
      <c r="AP59" s="2">
        <f t="shared" si="7"/>
        <v>2</v>
      </c>
      <c r="AQ59" s="2">
        <f t="shared" si="8"/>
        <v>4</v>
      </c>
      <c r="AT59">
        <v>0</v>
      </c>
      <c r="AU59">
        <v>3</v>
      </c>
      <c r="AX59" s="97">
        <f t="shared" si="9"/>
        <v>0</v>
      </c>
      <c r="AY59">
        <f t="shared" si="10"/>
        <v>3</v>
      </c>
    </row>
    <row r="60" spans="2:51">
      <c r="B60" s="39" t="s">
        <v>1367</v>
      </c>
      <c r="C60" s="39" t="s">
        <v>1368</v>
      </c>
      <c r="D60" s="39">
        <v>39978</v>
      </c>
      <c r="E60" s="35">
        <v>0</v>
      </c>
      <c r="F60" s="35">
        <v>0</v>
      </c>
      <c r="G60" s="63">
        <v>0</v>
      </c>
      <c r="H60" s="63">
        <v>0</v>
      </c>
      <c r="I60" s="63">
        <v>0</v>
      </c>
      <c r="J60" s="63">
        <v>0</v>
      </c>
      <c r="K60" s="63">
        <v>0</v>
      </c>
      <c r="L60" s="63">
        <v>0</v>
      </c>
      <c r="M60" s="63">
        <v>0</v>
      </c>
      <c r="N60" s="63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5">
        <v>0</v>
      </c>
      <c r="U60" s="35">
        <v>0</v>
      </c>
      <c r="V60" s="35">
        <v>0</v>
      </c>
      <c r="W60" s="35">
        <v>0</v>
      </c>
      <c r="X60" s="35">
        <v>0</v>
      </c>
      <c r="Y60" s="35">
        <v>0</v>
      </c>
      <c r="Z60" s="35">
        <v>0</v>
      </c>
      <c r="AA60" s="35">
        <v>0</v>
      </c>
      <c r="AB60" s="35">
        <v>0</v>
      </c>
      <c r="AC60" s="35">
        <v>0</v>
      </c>
      <c r="AD60" s="35">
        <v>0</v>
      </c>
      <c r="AE60" s="35">
        <v>0</v>
      </c>
      <c r="AF60" s="35">
        <v>0</v>
      </c>
      <c r="AG60" s="35">
        <v>0</v>
      </c>
      <c r="AH60" s="35">
        <v>0</v>
      </c>
      <c r="AI60" s="35">
        <v>0</v>
      </c>
      <c r="AJ60" s="36">
        <f t="shared" si="4"/>
        <v>0</v>
      </c>
      <c r="AK60" s="37">
        <f t="shared" si="11"/>
        <v>0</v>
      </c>
      <c r="AL60" s="38">
        <f t="shared" si="6"/>
        <v>0</v>
      </c>
      <c r="AM60" s="71" t="s">
        <v>2120</v>
      </c>
      <c r="AP60" s="2">
        <f t="shared" si="7"/>
        <v>0</v>
      </c>
      <c r="AQ60" s="2">
        <f t="shared" si="8"/>
        <v>3.6669999999999998</v>
      </c>
      <c r="AT60">
        <v>0</v>
      </c>
      <c r="AU60">
        <v>3</v>
      </c>
      <c r="AX60" s="97">
        <f t="shared" si="9"/>
        <v>0</v>
      </c>
      <c r="AY60">
        <f t="shared" si="10"/>
        <v>3</v>
      </c>
    </row>
    <row r="61" spans="2:51">
      <c r="B61" s="39" t="s">
        <v>1369</v>
      </c>
      <c r="C61" s="39" t="s">
        <v>1370</v>
      </c>
      <c r="D61" s="39">
        <v>39978</v>
      </c>
      <c r="E61" s="35">
        <v>0</v>
      </c>
      <c r="F61" s="35">
        <v>0</v>
      </c>
      <c r="G61" s="63">
        <v>0</v>
      </c>
      <c r="H61" s="63">
        <v>0</v>
      </c>
      <c r="I61" s="63">
        <v>0</v>
      </c>
      <c r="J61" s="63">
        <v>0</v>
      </c>
      <c r="K61" s="63">
        <v>0</v>
      </c>
      <c r="L61" s="63">
        <v>0</v>
      </c>
      <c r="M61" s="63">
        <v>0</v>
      </c>
      <c r="N61" s="63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0</v>
      </c>
      <c r="U61" s="35">
        <v>0</v>
      </c>
      <c r="V61" s="35">
        <v>0</v>
      </c>
      <c r="W61" s="35">
        <v>0</v>
      </c>
      <c r="X61" s="35">
        <v>0</v>
      </c>
      <c r="Y61" s="35">
        <v>0</v>
      </c>
      <c r="Z61" s="35">
        <v>0</v>
      </c>
      <c r="AA61" s="35">
        <v>0</v>
      </c>
      <c r="AB61" s="35">
        <v>0</v>
      </c>
      <c r="AC61" s="35">
        <v>0</v>
      </c>
      <c r="AD61" s="35">
        <v>0</v>
      </c>
      <c r="AE61" s="35">
        <v>0</v>
      </c>
      <c r="AF61" s="35">
        <v>0</v>
      </c>
      <c r="AG61" s="35">
        <v>0</v>
      </c>
      <c r="AH61" s="35">
        <v>0</v>
      </c>
      <c r="AI61" s="35">
        <v>0</v>
      </c>
      <c r="AJ61" s="36">
        <f t="shared" si="4"/>
        <v>0</v>
      </c>
      <c r="AK61" s="37">
        <f t="shared" si="11"/>
        <v>0</v>
      </c>
      <c r="AL61" s="38">
        <f t="shared" si="6"/>
        <v>0</v>
      </c>
      <c r="AM61" s="71" t="s">
        <v>2115</v>
      </c>
      <c r="AP61" s="2">
        <f t="shared" si="7"/>
        <v>0</v>
      </c>
      <c r="AQ61" s="2">
        <f t="shared" si="8"/>
        <v>3</v>
      </c>
      <c r="AT61">
        <v>0</v>
      </c>
      <c r="AU61">
        <v>3</v>
      </c>
      <c r="AX61" s="97">
        <f t="shared" si="9"/>
        <v>0</v>
      </c>
      <c r="AY61">
        <f t="shared" si="10"/>
        <v>3</v>
      </c>
    </row>
    <row r="62" spans="2:51">
      <c r="B62" s="39" t="s">
        <v>1371</v>
      </c>
      <c r="C62" s="39" t="s">
        <v>1372</v>
      </c>
      <c r="D62" s="39">
        <v>39978</v>
      </c>
      <c r="E62" s="35">
        <v>0</v>
      </c>
      <c r="F62" s="35">
        <v>0</v>
      </c>
      <c r="G62" s="63">
        <v>0</v>
      </c>
      <c r="H62" s="63">
        <v>0</v>
      </c>
      <c r="I62" s="63">
        <v>0</v>
      </c>
      <c r="J62" s="63">
        <v>0</v>
      </c>
      <c r="K62" s="63">
        <v>0</v>
      </c>
      <c r="L62" s="63">
        <v>0</v>
      </c>
      <c r="M62" s="63">
        <v>0</v>
      </c>
      <c r="N62" s="63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5">
        <v>0</v>
      </c>
      <c r="U62" s="35">
        <v>0</v>
      </c>
      <c r="V62" s="35">
        <v>0</v>
      </c>
      <c r="W62" s="35">
        <v>0</v>
      </c>
      <c r="X62" s="35">
        <v>0</v>
      </c>
      <c r="Y62" s="35">
        <v>0</v>
      </c>
      <c r="Z62" s="35">
        <v>0</v>
      </c>
      <c r="AA62" s="35">
        <v>0</v>
      </c>
      <c r="AB62" s="35">
        <v>0</v>
      </c>
      <c r="AC62" s="35">
        <v>0</v>
      </c>
      <c r="AD62" s="35">
        <v>0</v>
      </c>
      <c r="AE62" s="35">
        <v>0</v>
      </c>
      <c r="AF62" s="35">
        <v>0</v>
      </c>
      <c r="AG62" s="35">
        <v>0</v>
      </c>
      <c r="AH62" s="35">
        <v>0</v>
      </c>
      <c r="AI62" s="35">
        <v>1</v>
      </c>
      <c r="AJ62" s="36">
        <f t="shared" si="4"/>
        <v>1</v>
      </c>
      <c r="AK62" s="37">
        <f t="shared" si="11"/>
        <v>1</v>
      </c>
      <c r="AL62" s="38">
        <f t="shared" si="6"/>
        <v>1</v>
      </c>
      <c r="AM62" s="71" t="s">
        <v>2114</v>
      </c>
      <c r="AP62" s="2">
        <f t="shared" si="7"/>
        <v>1</v>
      </c>
      <c r="AQ62" s="2">
        <f t="shared" si="8"/>
        <v>3.3330000000000002</v>
      </c>
      <c r="AT62">
        <v>0</v>
      </c>
      <c r="AU62">
        <v>3</v>
      </c>
      <c r="AX62" s="97">
        <f t="shared" si="9"/>
        <v>0</v>
      </c>
      <c r="AY62">
        <f t="shared" si="10"/>
        <v>3</v>
      </c>
    </row>
    <row r="63" spans="2:51">
      <c r="B63" s="39" t="s">
        <v>1373</v>
      </c>
      <c r="C63" s="39" t="s">
        <v>1374</v>
      </c>
      <c r="D63" s="39">
        <v>39978</v>
      </c>
      <c r="E63" s="35">
        <v>0</v>
      </c>
      <c r="F63" s="35">
        <v>0</v>
      </c>
      <c r="G63" s="63">
        <v>0</v>
      </c>
      <c r="H63" s="63">
        <v>0</v>
      </c>
      <c r="I63" s="63">
        <v>0</v>
      </c>
      <c r="J63" s="63">
        <v>0</v>
      </c>
      <c r="K63" s="63">
        <v>0</v>
      </c>
      <c r="L63" s="63">
        <v>1</v>
      </c>
      <c r="M63" s="63">
        <v>0</v>
      </c>
      <c r="N63" s="63">
        <v>0</v>
      </c>
      <c r="O63" s="35">
        <v>0</v>
      </c>
      <c r="P63" s="35">
        <v>0</v>
      </c>
      <c r="Q63" s="35">
        <v>1</v>
      </c>
      <c r="R63" s="35">
        <v>0</v>
      </c>
      <c r="S63" s="35">
        <v>0</v>
      </c>
      <c r="T63" s="35">
        <v>0</v>
      </c>
      <c r="U63" s="35">
        <v>0</v>
      </c>
      <c r="V63" s="35">
        <v>0</v>
      </c>
      <c r="W63" s="35">
        <v>0</v>
      </c>
      <c r="X63" s="35">
        <v>0</v>
      </c>
      <c r="Y63" s="35">
        <v>0</v>
      </c>
      <c r="Z63" s="35">
        <v>0</v>
      </c>
      <c r="AA63" s="35">
        <v>1</v>
      </c>
      <c r="AB63" s="35">
        <v>0</v>
      </c>
      <c r="AC63" s="35">
        <v>0</v>
      </c>
      <c r="AD63" s="35">
        <v>0</v>
      </c>
      <c r="AE63" s="35">
        <v>0</v>
      </c>
      <c r="AF63" s="35">
        <v>0</v>
      </c>
      <c r="AG63" s="35">
        <v>0</v>
      </c>
      <c r="AH63" s="35">
        <v>1</v>
      </c>
      <c r="AI63" s="35">
        <v>0</v>
      </c>
      <c r="AJ63" s="36">
        <f t="shared" si="4"/>
        <v>4</v>
      </c>
      <c r="AK63" s="37">
        <f t="shared" si="11"/>
        <v>1</v>
      </c>
      <c r="AL63" s="38">
        <f t="shared" si="6"/>
        <v>4</v>
      </c>
      <c r="AM63" s="71" t="s">
        <v>2120</v>
      </c>
      <c r="AP63" s="2">
        <f t="shared" si="7"/>
        <v>4</v>
      </c>
      <c r="AQ63" s="2">
        <f t="shared" si="8"/>
        <v>3.6669999999999998</v>
      </c>
      <c r="AT63">
        <v>0</v>
      </c>
      <c r="AU63">
        <v>3.3330000000000002</v>
      </c>
      <c r="AX63" s="97">
        <f t="shared" si="9"/>
        <v>0</v>
      </c>
      <c r="AY63">
        <f t="shared" si="10"/>
        <v>3.3330000000000002</v>
      </c>
    </row>
    <row r="64" spans="2:51">
      <c r="B64" s="39" t="s">
        <v>1375</v>
      </c>
      <c r="C64" s="39" t="s">
        <v>1376</v>
      </c>
      <c r="D64" s="39">
        <v>39978</v>
      </c>
      <c r="E64" s="35">
        <v>0</v>
      </c>
      <c r="F64" s="35">
        <v>0</v>
      </c>
      <c r="G64" s="63">
        <v>0</v>
      </c>
      <c r="H64" s="63">
        <v>0</v>
      </c>
      <c r="I64" s="63">
        <v>0</v>
      </c>
      <c r="J64" s="63">
        <v>0</v>
      </c>
      <c r="K64" s="63">
        <v>0</v>
      </c>
      <c r="L64" s="63">
        <v>0</v>
      </c>
      <c r="M64" s="63">
        <v>0</v>
      </c>
      <c r="N64" s="63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5">
        <v>0</v>
      </c>
      <c r="U64" s="35">
        <v>0</v>
      </c>
      <c r="V64" s="35">
        <v>0</v>
      </c>
      <c r="W64" s="35">
        <v>0</v>
      </c>
      <c r="X64" s="35">
        <v>0</v>
      </c>
      <c r="Y64" s="35">
        <v>1</v>
      </c>
      <c r="Z64" s="35">
        <v>0</v>
      </c>
      <c r="AA64" s="35">
        <v>0</v>
      </c>
      <c r="AB64" s="35">
        <v>0</v>
      </c>
      <c r="AC64" s="35">
        <v>0</v>
      </c>
      <c r="AD64" s="35">
        <v>0</v>
      </c>
      <c r="AE64" s="35">
        <v>0</v>
      </c>
      <c r="AF64" s="35">
        <v>0</v>
      </c>
      <c r="AG64" s="35">
        <v>0</v>
      </c>
      <c r="AH64" s="35">
        <v>0</v>
      </c>
      <c r="AI64" s="35">
        <v>0</v>
      </c>
      <c r="AJ64" s="36">
        <f t="shared" si="4"/>
        <v>1</v>
      </c>
      <c r="AK64" s="37">
        <f t="shared" si="11"/>
        <v>1</v>
      </c>
      <c r="AL64" s="38">
        <f t="shared" si="6"/>
        <v>1</v>
      </c>
      <c r="AM64" s="71" t="s">
        <v>2120</v>
      </c>
      <c r="AP64" s="2">
        <f t="shared" si="7"/>
        <v>1</v>
      </c>
      <c r="AQ64" s="2">
        <f t="shared" si="8"/>
        <v>3.6669999999999998</v>
      </c>
      <c r="AT64">
        <v>0</v>
      </c>
      <c r="AU64">
        <v>3.3330000000000002</v>
      </c>
      <c r="AX64" s="97">
        <f t="shared" si="9"/>
        <v>0</v>
      </c>
      <c r="AY64">
        <f t="shared" si="10"/>
        <v>3.3330000000000002</v>
      </c>
    </row>
    <row r="65" spans="2:51">
      <c r="B65" s="39" t="s">
        <v>1377</v>
      </c>
      <c r="C65" s="39" t="s">
        <v>1378</v>
      </c>
      <c r="D65" s="39">
        <v>39978</v>
      </c>
      <c r="E65" s="35">
        <v>0</v>
      </c>
      <c r="F65" s="35">
        <v>0</v>
      </c>
      <c r="G65" s="63">
        <v>0</v>
      </c>
      <c r="H65" s="63">
        <v>0</v>
      </c>
      <c r="I65" s="63">
        <v>0</v>
      </c>
      <c r="J65" s="63">
        <v>0</v>
      </c>
      <c r="K65" s="63">
        <v>0</v>
      </c>
      <c r="L65" s="63">
        <v>0</v>
      </c>
      <c r="M65" s="63">
        <v>0</v>
      </c>
      <c r="N65" s="63">
        <v>0</v>
      </c>
      <c r="O65" s="35">
        <v>0</v>
      </c>
      <c r="P65" s="35">
        <v>0</v>
      </c>
      <c r="Q65" s="35">
        <v>1</v>
      </c>
      <c r="R65" s="35">
        <v>0</v>
      </c>
      <c r="S65" s="35">
        <v>0</v>
      </c>
      <c r="T65" s="35">
        <v>0</v>
      </c>
      <c r="U65" s="35">
        <v>0</v>
      </c>
      <c r="V65" s="35">
        <v>0</v>
      </c>
      <c r="W65" s="35">
        <v>0</v>
      </c>
      <c r="X65" s="35">
        <v>0</v>
      </c>
      <c r="Y65" s="35">
        <v>0</v>
      </c>
      <c r="Z65" s="35">
        <v>0</v>
      </c>
      <c r="AA65" s="35">
        <v>0</v>
      </c>
      <c r="AB65" s="35">
        <v>0</v>
      </c>
      <c r="AC65" s="35">
        <v>0</v>
      </c>
      <c r="AD65" s="35">
        <v>0</v>
      </c>
      <c r="AE65" s="35">
        <v>0</v>
      </c>
      <c r="AF65" s="35">
        <v>0</v>
      </c>
      <c r="AG65" s="35">
        <v>0</v>
      </c>
      <c r="AH65" s="35">
        <v>0</v>
      </c>
      <c r="AI65" s="35">
        <v>1</v>
      </c>
      <c r="AJ65" s="36">
        <f t="shared" si="4"/>
        <v>2</v>
      </c>
      <c r="AK65" s="37">
        <f t="shared" si="11"/>
        <v>1</v>
      </c>
      <c r="AL65" s="38">
        <f t="shared" si="6"/>
        <v>2</v>
      </c>
      <c r="AM65" s="71" t="s">
        <v>2120</v>
      </c>
      <c r="AP65" s="2">
        <f t="shared" si="7"/>
        <v>2</v>
      </c>
      <c r="AQ65" s="2">
        <f t="shared" si="8"/>
        <v>3.6669999999999998</v>
      </c>
      <c r="AT65">
        <v>0</v>
      </c>
      <c r="AU65">
        <v>3.3330000000000002</v>
      </c>
      <c r="AX65" s="97">
        <f t="shared" si="9"/>
        <v>0</v>
      </c>
      <c r="AY65">
        <f t="shared" si="10"/>
        <v>3.3330000000000002</v>
      </c>
    </row>
    <row r="66" spans="2:51">
      <c r="B66" s="39" t="s">
        <v>1379</v>
      </c>
      <c r="C66" s="39" t="s">
        <v>1380</v>
      </c>
      <c r="D66" s="39">
        <v>39978</v>
      </c>
      <c r="E66" s="35">
        <v>0</v>
      </c>
      <c r="F66" s="35">
        <v>0</v>
      </c>
      <c r="G66" s="63">
        <v>0</v>
      </c>
      <c r="H66" s="63">
        <v>0</v>
      </c>
      <c r="I66" s="63">
        <v>0</v>
      </c>
      <c r="J66" s="63">
        <v>0</v>
      </c>
      <c r="K66" s="63">
        <v>0</v>
      </c>
      <c r="L66" s="63">
        <v>0</v>
      </c>
      <c r="M66" s="63">
        <v>0</v>
      </c>
      <c r="N66" s="63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5">
        <v>0</v>
      </c>
      <c r="U66" s="35">
        <v>0</v>
      </c>
      <c r="V66" s="35">
        <v>0</v>
      </c>
      <c r="W66" s="35">
        <v>0</v>
      </c>
      <c r="X66" s="35">
        <v>0</v>
      </c>
      <c r="Y66" s="35">
        <v>0</v>
      </c>
      <c r="Z66" s="35">
        <v>0</v>
      </c>
      <c r="AA66" s="35">
        <v>0</v>
      </c>
      <c r="AB66" s="35">
        <v>0</v>
      </c>
      <c r="AC66" s="35">
        <v>0</v>
      </c>
      <c r="AD66" s="35">
        <v>0</v>
      </c>
      <c r="AE66" s="35">
        <v>0</v>
      </c>
      <c r="AF66" s="35">
        <v>0</v>
      </c>
      <c r="AG66" s="35">
        <v>0</v>
      </c>
      <c r="AH66" s="35">
        <v>0</v>
      </c>
      <c r="AI66" s="35">
        <v>0</v>
      </c>
      <c r="AJ66" s="36">
        <f t="shared" si="4"/>
        <v>0</v>
      </c>
      <c r="AK66" s="37">
        <f t="shared" si="11"/>
        <v>0</v>
      </c>
      <c r="AL66" s="38">
        <f t="shared" si="6"/>
        <v>0</v>
      </c>
      <c r="AM66" s="71" t="s">
        <v>2117</v>
      </c>
      <c r="AP66" s="2">
        <f t="shared" si="7"/>
        <v>0</v>
      </c>
      <c r="AQ66" s="2">
        <f t="shared" si="8"/>
        <v>4</v>
      </c>
      <c r="AT66">
        <v>0</v>
      </c>
      <c r="AU66">
        <v>3.3330000000000002</v>
      </c>
      <c r="AX66" s="97">
        <f t="shared" si="9"/>
        <v>0</v>
      </c>
      <c r="AY66">
        <f t="shared" si="10"/>
        <v>3.3330000000000002</v>
      </c>
    </row>
    <row r="67" spans="2:51">
      <c r="B67" s="39" t="s">
        <v>1381</v>
      </c>
      <c r="C67" s="39" t="s">
        <v>1382</v>
      </c>
      <c r="D67" s="39">
        <v>39978</v>
      </c>
      <c r="E67" s="35">
        <v>0</v>
      </c>
      <c r="F67" s="35">
        <v>0</v>
      </c>
      <c r="G67" s="63">
        <v>0</v>
      </c>
      <c r="H67" s="63">
        <v>0</v>
      </c>
      <c r="I67" s="63">
        <v>0</v>
      </c>
      <c r="J67" s="63">
        <v>0</v>
      </c>
      <c r="K67" s="63">
        <v>0</v>
      </c>
      <c r="L67" s="63">
        <v>0</v>
      </c>
      <c r="M67" s="63">
        <v>0</v>
      </c>
      <c r="N67" s="63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5">
        <v>0</v>
      </c>
      <c r="U67" s="35">
        <v>0</v>
      </c>
      <c r="V67" s="35">
        <v>0</v>
      </c>
      <c r="W67" s="35">
        <v>0</v>
      </c>
      <c r="X67" s="35">
        <v>0</v>
      </c>
      <c r="Y67" s="35">
        <v>1</v>
      </c>
      <c r="Z67" s="35">
        <v>0</v>
      </c>
      <c r="AA67" s="35">
        <v>0</v>
      </c>
      <c r="AB67" s="35">
        <v>0</v>
      </c>
      <c r="AC67" s="35">
        <v>0</v>
      </c>
      <c r="AD67" s="35">
        <v>0</v>
      </c>
      <c r="AE67" s="35">
        <v>1</v>
      </c>
      <c r="AF67" s="35">
        <v>0</v>
      </c>
      <c r="AG67" s="35">
        <v>0</v>
      </c>
      <c r="AH67" s="35">
        <v>0</v>
      </c>
      <c r="AI67" s="35">
        <v>1</v>
      </c>
      <c r="AJ67" s="36">
        <f t="shared" si="4"/>
        <v>3</v>
      </c>
      <c r="AK67" s="37">
        <f t="shared" si="11"/>
        <v>1</v>
      </c>
      <c r="AL67" s="38">
        <f t="shared" si="6"/>
        <v>3</v>
      </c>
      <c r="AM67" s="71" t="s">
        <v>2117</v>
      </c>
      <c r="AP67" s="2">
        <f t="shared" si="7"/>
        <v>3</v>
      </c>
      <c r="AQ67" s="2">
        <f t="shared" si="8"/>
        <v>4</v>
      </c>
      <c r="AT67">
        <v>0</v>
      </c>
      <c r="AU67">
        <v>3.3330000000000002</v>
      </c>
      <c r="AX67" s="97">
        <f t="shared" si="9"/>
        <v>0</v>
      </c>
      <c r="AY67">
        <f t="shared" si="10"/>
        <v>3.3330000000000002</v>
      </c>
    </row>
    <row r="68" spans="2:51">
      <c r="B68" s="39" t="s">
        <v>429</v>
      </c>
      <c r="C68" s="39" t="s">
        <v>430</v>
      </c>
      <c r="D68" s="39">
        <v>39978</v>
      </c>
      <c r="E68" s="35">
        <v>0</v>
      </c>
      <c r="F68" s="35">
        <v>0</v>
      </c>
      <c r="G68" s="63">
        <v>0</v>
      </c>
      <c r="H68" s="63">
        <v>0</v>
      </c>
      <c r="I68" s="63">
        <v>0</v>
      </c>
      <c r="J68" s="63">
        <v>0</v>
      </c>
      <c r="K68" s="63">
        <v>0</v>
      </c>
      <c r="L68" s="63">
        <v>0</v>
      </c>
      <c r="M68" s="63">
        <v>0</v>
      </c>
      <c r="N68" s="63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5">
        <v>0</v>
      </c>
      <c r="U68" s="35">
        <v>0</v>
      </c>
      <c r="V68" s="35">
        <v>0</v>
      </c>
      <c r="W68" s="35">
        <v>0</v>
      </c>
      <c r="X68" s="35">
        <v>0</v>
      </c>
      <c r="Y68" s="35">
        <v>0</v>
      </c>
      <c r="Z68" s="35">
        <v>0</v>
      </c>
      <c r="AA68" s="35">
        <v>0</v>
      </c>
      <c r="AB68" s="35">
        <v>0</v>
      </c>
      <c r="AC68" s="35">
        <v>0</v>
      </c>
      <c r="AD68" s="35">
        <v>0</v>
      </c>
      <c r="AE68" s="35">
        <v>0</v>
      </c>
      <c r="AF68" s="35">
        <v>0</v>
      </c>
      <c r="AG68" s="35">
        <v>0</v>
      </c>
      <c r="AH68" s="35">
        <v>0</v>
      </c>
      <c r="AI68" s="35">
        <v>0</v>
      </c>
      <c r="AJ68" s="36">
        <f t="shared" si="4"/>
        <v>0</v>
      </c>
      <c r="AK68" s="37">
        <f t="shared" si="11"/>
        <v>0</v>
      </c>
      <c r="AL68" s="38">
        <f t="shared" si="6"/>
        <v>0</v>
      </c>
      <c r="AM68" s="71" t="s">
        <v>2123</v>
      </c>
      <c r="AP68" s="2">
        <f t="shared" si="7"/>
        <v>0</v>
      </c>
      <c r="AQ68" s="2">
        <f t="shared" si="8"/>
        <v>2.3330000000000002</v>
      </c>
      <c r="AT68">
        <v>0</v>
      </c>
      <c r="AU68">
        <v>3.3330000000000002</v>
      </c>
      <c r="AX68" s="97">
        <f t="shared" si="9"/>
        <v>0</v>
      </c>
      <c r="AY68">
        <f t="shared" si="10"/>
        <v>3.3330000000000002</v>
      </c>
    </row>
    <row r="69" spans="2:51">
      <c r="B69" s="39" t="s">
        <v>1383</v>
      </c>
      <c r="C69" s="39" t="s">
        <v>1384</v>
      </c>
      <c r="D69" s="39">
        <v>39978</v>
      </c>
      <c r="E69" s="35">
        <v>0</v>
      </c>
      <c r="F69" s="35">
        <v>0</v>
      </c>
      <c r="G69" s="63">
        <v>0</v>
      </c>
      <c r="H69" s="63">
        <v>0</v>
      </c>
      <c r="I69" s="63">
        <v>0</v>
      </c>
      <c r="J69" s="63">
        <v>0</v>
      </c>
      <c r="K69" s="63">
        <v>0</v>
      </c>
      <c r="L69" s="63">
        <v>0</v>
      </c>
      <c r="M69" s="63">
        <v>0</v>
      </c>
      <c r="N69" s="63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>
        <v>0</v>
      </c>
      <c r="AB69" s="35">
        <v>0</v>
      </c>
      <c r="AC69" s="35">
        <v>0</v>
      </c>
      <c r="AD69" s="35">
        <v>0</v>
      </c>
      <c r="AE69" s="35">
        <v>0</v>
      </c>
      <c r="AF69" s="35">
        <v>1</v>
      </c>
      <c r="AG69" s="35">
        <v>0</v>
      </c>
      <c r="AH69" s="35">
        <v>0</v>
      </c>
      <c r="AI69" s="35">
        <v>0</v>
      </c>
      <c r="AJ69" s="36">
        <f t="shared" si="4"/>
        <v>1</v>
      </c>
      <c r="AK69" s="37">
        <f t="shared" si="11"/>
        <v>1</v>
      </c>
      <c r="AL69" s="38">
        <f t="shared" si="6"/>
        <v>1</v>
      </c>
      <c r="AM69" s="71" t="s">
        <v>2116</v>
      </c>
      <c r="AP69" s="2">
        <f t="shared" si="7"/>
        <v>1</v>
      </c>
      <c r="AQ69" s="2">
        <f t="shared" si="8"/>
        <v>2.6669999999999998</v>
      </c>
      <c r="AT69">
        <v>0</v>
      </c>
      <c r="AU69">
        <v>3.3330000000000002</v>
      </c>
      <c r="AX69" s="97">
        <f t="shared" si="9"/>
        <v>0</v>
      </c>
      <c r="AY69">
        <f t="shared" si="10"/>
        <v>3.3330000000000002</v>
      </c>
    </row>
    <row r="70" spans="2:51">
      <c r="B70" s="39" t="s">
        <v>1385</v>
      </c>
      <c r="C70" s="39" t="s">
        <v>1386</v>
      </c>
      <c r="D70" s="39">
        <v>39978</v>
      </c>
      <c r="E70" s="35">
        <v>0</v>
      </c>
      <c r="F70" s="35">
        <v>0</v>
      </c>
      <c r="G70" s="63">
        <v>0</v>
      </c>
      <c r="H70" s="63">
        <v>0</v>
      </c>
      <c r="I70" s="63">
        <v>0</v>
      </c>
      <c r="J70" s="63">
        <v>0</v>
      </c>
      <c r="K70" s="63">
        <v>0</v>
      </c>
      <c r="L70" s="63">
        <v>0</v>
      </c>
      <c r="M70" s="63">
        <v>0</v>
      </c>
      <c r="N70" s="63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5">
        <v>0</v>
      </c>
      <c r="U70" s="35">
        <v>0</v>
      </c>
      <c r="V70" s="35">
        <v>0</v>
      </c>
      <c r="W70" s="35">
        <v>0</v>
      </c>
      <c r="X70" s="35">
        <v>0</v>
      </c>
      <c r="Y70" s="35">
        <v>0</v>
      </c>
      <c r="Z70" s="35">
        <v>0</v>
      </c>
      <c r="AA70" s="35">
        <v>0</v>
      </c>
      <c r="AB70" s="35">
        <v>0</v>
      </c>
      <c r="AC70" s="35">
        <v>0</v>
      </c>
      <c r="AD70" s="35">
        <v>0</v>
      </c>
      <c r="AE70" s="35">
        <v>0</v>
      </c>
      <c r="AF70" s="35">
        <v>0</v>
      </c>
      <c r="AG70" s="35">
        <v>0</v>
      </c>
      <c r="AH70" s="35">
        <v>0</v>
      </c>
      <c r="AI70" s="35">
        <v>0</v>
      </c>
      <c r="AJ70" s="36">
        <f t="shared" si="4"/>
        <v>0</v>
      </c>
      <c r="AK70" s="37">
        <f t="shared" si="11"/>
        <v>0</v>
      </c>
      <c r="AL70" s="38">
        <f t="shared" si="6"/>
        <v>0</v>
      </c>
      <c r="AM70" s="71" t="s">
        <v>2116</v>
      </c>
      <c r="AP70" s="2">
        <f t="shared" si="7"/>
        <v>0</v>
      </c>
      <c r="AQ70" s="2">
        <f t="shared" si="8"/>
        <v>2.6669999999999998</v>
      </c>
      <c r="AT70">
        <v>0</v>
      </c>
      <c r="AU70">
        <v>3.6669999999999998</v>
      </c>
      <c r="AX70" s="97">
        <f t="shared" si="9"/>
        <v>0</v>
      </c>
      <c r="AY70">
        <f t="shared" si="10"/>
        <v>3.6669999999999998</v>
      </c>
    </row>
    <row r="71" spans="2:51">
      <c r="B71" s="39" t="s">
        <v>1387</v>
      </c>
      <c r="C71" s="39" t="s">
        <v>1388</v>
      </c>
      <c r="D71" s="39">
        <v>39978</v>
      </c>
      <c r="E71" s="35">
        <v>0</v>
      </c>
      <c r="F71" s="35">
        <v>0</v>
      </c>
      <c r="G71" s="63">
        <v>0</v>
      </c>
      <c r="H71" s="63">
        <v>0</v>
      </c>
      <c r="I71" s="63">
        <v>0</v>
      </c>
      <c r="J71" s="63">
        <v>0</v>
      </c>
      <c r="K71" s="63">
        <v>0</v>
      </c>
      <c r="L71" s="63">
        <v>0</v>
      </c>
      <c r="M71" s="63">
        <v>0</v>
      </c>
      <c r="N71" s="63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0</v>
      </c>
      <c r="AF71" s="35">
        <v>0</v>
      </c>
      <c r="AG71" s="35">
        <v>0</v>
      </c>
      <c r="AH71" s="35">
        <v>0</v>
      </c>
      <c r="AI71" s="35">
        <v>0</v>
      </c>
      <c r="AJ71" s="36">
        <f t="shared" si="4"/>
        <v>0</v>
      </c>
      <c r="AK71" s="37">
        <f t="shared" si="11"/>
        <v>0</v>
      </c>
      <c r="AL71" s="38">
        <f t="shared" si="6"/>
        <v>0</v>
      </c>
      <c r="AM71" s="71" t="s">
        <v>2117</v>
      </c>
      <c r="AP71" s="2">
        <f t="shared" si="7"/>
        <v>0</v>
      </c>
      <c r="AQ71" s="2">
        <f t="shared" si="8"/>
        <v>4</v>
      </c>
      <c r="AT71">
        <v>0</v>
      </c>
      <c r="AU71">
        <v>3.6669999999999998</v>
      </c>
      <c r="AX71" s="97">
        <f t="shared" si="9"/>
        <v>0</v>
      </c>
      <c r="AY71">
        <f t="shared" si="10"/>
        <v>3.6669999999999998</v>
      </c>
    </row>
    <row r="72" spans="2:51">
      <c r="B72" s="39" t="s">
        <v>1389</v>
      </c>
      <c r="C72" s="39" t="s">
        <v>1390</v>
      </c>
      <c r="D72" s="39">
        <v>39978</v>
      </c>
      <c r="E72" s="35">
        <v>0</v>
      </c>
      <c r="F72" s="35">
        <v>0</v>
      </c>
      <c r="G72" s="63">
        <v>0</v>
      </c>
      <c r="H72" s="63">
        <v>0</v>
      </c>
      <c r="I72" s="63">
        <v>0</v>
      </c>
      <c r="J72" s="63">
        <v>0</v>
      </c>
      <c r="K72" s="63">
        <v>0</v>
      </c>
      <c r="L72" s="63">
        <v>0</v>
      </c>
      <c r="M72" s="63">
        <v>0</v>
      </c>
      <c r="N72" s="63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0</v>
      </c>
      <c r="U72" s="35">
        <v>0</v>
      </c>
      <c r="V72" s="35">
        <v>0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0</v>
      </c>
      <c r="AD72" s="35">
        <v>0</v>
      </c>
      <c r="AE72" s="35">
        <v>0</v>
      </c>
      <c r="AF72" s="35">
        <v>0</v>
      </c>
      <c r="AG72" s="35">
        <v>0</v>
      </c>
      <c r="AH72" s="35">
        <v>0</v>
      </c>
      <c r="AI72" s="35">
        <v>0</v>
      </c>
      <c r="AJ72" s="36">
        <f t="shared" si="4"/>
        <v>0</v>
      </c>
      <c r="AK72" s="37">
        <f t="shared" si="11"/>
        <v>0</v>
      </c>
      <c r="AL72" s="38">
        <f t="shared" si="6"/>
        <v>0</v>
      </c>
      <c r="AM72" s="71" t="s">
        <v>2120</v>
      </c>
      <c r="AP72" s="2">
        <f t="shared" si="7"/>
        <v>0</v>
      </c>
      <c r="AQ72" s="2">
        <f t="shared" si="8"/>
        <v>3.6669999999999998</v>
      </c>
      <c r="AT72">
        <v>0</v>
      </c>
      <c r="AU72">
        <v>3.6669999999999998</v>
      </c>
      <c r="AX72" s="97">
        <f t="shared" si="9"/>
        <v>0</v>
      </c>
      <c r="AY72">
        <f t="shared" si="10"/>
        <v>3.6669999999999998</v>
      </c>
    </row>
    <row r="73" spans="2:51">
      <c r="B73" s="39" t="s">
        <v>1391</v>
      </c>
      <c r="C73" s="39" t="s">
        <v>1392</v>
      </c>
      <c r="D73" s="39">
        <v>39978</v>
      </c>
      <c r="E73" s="35">
        <v>0</v>
      </c>
      <c r="F73" s="35">
        <v>0</v>
      </c>
      <c r="G73" s="63">
        <v>0</v>
      </c>
      <c r="H73" s="63">
        <v>0</v>
      </c>
      <c r="I73" s="63">
        <v>0</v>
      </c>
      <c r="J73" s="63">
        <v>0</v>
      </c>
      <c r="K73" s="63">
        <v>0</v>
      </c>
      <c r="L73" s="63">
        <v>0</v>
      </c>
      <c r="M73" s="63">
        <v>0</v>
      </c>
      <c r="N73" s="63">
        <v>0</v>
      </c>
      <c r="O73" s="35">
        <v>0</v>
      </c>
      <c r="P73" s="35">
        <v>0</v>
      </c>
      <c r="Q73" s="35">
        <v>1</v>
      </c>
      <c r="R73" s="35">
        <v>0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  <c r="AB73" s="35">
        <v>0</v>
      </c>
      <c r="AC73" s="35">
        <v>0</v>
      </c>
      <c r="AD73" s="35">
        <v>0</v>
      </c>
      <c r="AE73" s="35">
        <v>0</v>
      </c>
      <c r="AF73" s="35">
        <v>0</v>
      </c>
      <c r="AG73" s="35">
        <v>0</v>
      </c>
      <c r="AH73" s="35">
        <v>0</v>
      </c>
      <c r="AI73" s="35">
        <v>0</v>
      </c>
      <c r="AJ73" s="36">
        <f t="shared" si="4"/>
        <v>1</v>
      </c>
      <c r="AK73" s="37">
        <f t="shared" si="11"/>
        <v>1</v>
      </c>
      <c r="AL73" s="38">
        <f t="shared" si="6"/>
        <v>1</v>
      </c>
      <c r="AM73" s="71" t="s">
        <v>2114</v>
      </c>
      <c r="AP73" s="2">
        <f t="shared" si="7"/>
        <v>1</v>
      </c>
      <c r="AQ73" s="2">
        <f t="shared" si="8"/>
        <v>3.3330000000000002</v>
      </c>
      <c r="AT73">
        <v>0</v>
      </c>
      <c r="AU73">
        <v>3.6669999999999998</v>
      </c>
      <c r="AX73" s="97">
        <f t="shared" si="9"/>
        <v>0</v>
      </c>
      <c r="AY73">
        <f t="shared" si="10"/>
        <v>3.6669999999999998</v>
      </c>
    </row>
    <row r="74" spans="2:51">
      <c r="B74" s="39" t="s">
        <v>1393</v>
      </c>
      <c r="C74" s="39" t="s">
        <v>1394</v>
      </c>
      <c r="D74" s="39">
        <v>39978</v>
      </c>
      <c r="E74" s="35">
        <v>0</v>
      </c>
      <c r="F74" s="35">
        <v>0</v>
      </c>
      <c r="G74" s="63">
        <v>0</v>
      </c>
      <c r="H74" s="63">
        <v>0</v>
      </c>
      <c r="I74" s="63">
        <v>0</v>
      </c>
      <c r="J74" s="63">
        <v>0</v>
      </c>
      <c r="K74" s="63">
        <v>0</v>
      </c>
      <c r="L74" s="63">
        <v>0</v>
      </c>
      <c r="M74" s="63">
        <v>0</v>
      </c>
      <c r="N74" s="63">
        <v>0</v>
      </c>
      <c r="O74" s="35">
        <v>0</v>
      </c>
      <c r="P74" s="35">
        <v>1</v>
      </c>
      <c r="Q74" s="35">
        <v>0</v>
      </c>
      <c r="R74" s="35">
        <v>0</v>
      </c>
      <c r="S74" s="35">
        <v>0</v>
      </c>
      <c r="T74" s="35">
        <v>0</v>
      </c>
      <c r="U74" s="35">
        <v>0</v>
      </c>
      <c r="V74" s="35">
        <v>0</v>
      </c>
      <c r="W74" s="35">
        <v>0</v>
      </c>
      <c r="X74" s="35">
        <v>1</v>
      </c>
      <c r="Y74" s="35">
        <v>0</v>
      </c>
      <c r="Z74" s="35">
        <v>1</v>
      </c>
      <c r="AA74" s="35">
        <v>0</v>
      </c>
      <c r="AB74" s="35">
        <v>1</v>
      </c>
      <c r="AC74" s="35">
        <v>0</v>
      </c>
      <c r="AD74" s="35">
        <v>0</v>
      </c>
      <c r="AE74" s="35">
        <v>0</v>
      </c>
      <c r="AF74" s="35">
        <v>1</v>
      </c>
      <c r="AG74" s="35">
        <v>0</v>
      </c>
      <c r="AH74" s="35">
        <v>1</v>
      </c>
      <c r="AI74" s="35">
        <v>0</v>
      </c>
      <c r="AJ74" s="36">
        <f t="shared" si="4"/>
        <v>6</v>
      </c>
      <c r="AK74" s="37">
        <f t="shared" si="11"/>
        <v>1</v>
      </c>
      <c r="AL74" s="38">
        <f t="shared" si="6"/>
        <v>6</v>
      </c>
      <c r="AM74" s="71" t="s">
        <v>2117</v>
      </c>
      <c r="AP74" s="2">
        <f t="shared" si="7"/>
        <v>6</v>
      </c>
      <c r="AQ74" s="2">
        <f t="shared" si="8"/>
        <v>4</v>
      </c>
      <c r="AT74">
        <v>0</v>
      </c>
      <c r="AU74">
        <v>3.6669999999999998</v>
      </c>
      <c r="AX74" s="97">
        <f t="shared" si="9"/>
        <v>0</v>
      </c>
      <c r="AY74">
        <f t="shared" si="10"/>
        <v>3.6669999999999998</v>
      </c>
    </row>
    <row r="75" spans="2:51">
      <c r="B75" s="39" t="s">
        <v>1395</v>
      </c>
      <c r="C75" s="39" t="s">
        <v>1396</v>
      </c>
      <c r="D75" s="39">
        <v>39978</v>
      </c>
      <c r="E75" s="35">
        <v>0</v>
      </c>
      <c r="F75" s="35">
        <v>0</v>
      </c>
      <c r="G75" s="63">
        <v>0</v>
      </c>
      <c r="H75" s="63">
        <v>0</v>
      </c>
      <c r="I75" s="63">
        <v>0</v>
      </c>
      <c r="J75" s="63">
        <v>0</v>
      </c>
      <c r="K75" s="63">
        <v>0</v>
      </c>
      <c r="L75" s="63">
        <v>0</v>
      </c>
      <c r="M75" s="63">
        <v>0</v>
      </c>
      <c r="N75" s="63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  <c r="AB75" s="35">
        <v>0</v>
      </c>
      <c r="AC75" s="35">
        <v>0</v>
      </c>
      <c r="AD75" s="35">
        <v>0</v>
      </c>
      <c r="AE75" s="35">
        <v>0</v>
      </c>
      <c r="AF75" s="35">
        <v>0</v>
      </c>
      <c r="AG75" s="35">
        <v>0</v>
      </c>
      <c r="AH75" s="35">
        <v>0</v>
      </c>
      <c r="AI75" s="35">
        <v>0</v>
      </c>
      <c r="AJ75" s="36">
        <f t="shared" si="4"/>
        <v>0</v>
      </c>
      <c r="AK75" s="37">
        <f t="shared" si="11"/>
        <v>0</v>
      </c>
      <c r="AL75" s="38">
        <f t="shared" si="6"/>
        <v>0</v>
      </c>
      <c r="AM75" s="71" t="s">
        <v>2114</v>
      </c>
      <c r="AP75" s="2">
        <f t="shared" si="7"/>
        <v>0</v>
      </c>
      <c r="AQ75" s="2">
        <f t="shared" si="8"/>
        <v>3.3330000000000002</v>
      </c>
      <c r="AT75">
        <v>0</v>
      </c>
      <c r="AU75">
        <v>3.6669999999999998</v>
      </c>
      <c r="AX75" s="97">
        <f t="shared" si="9"/>
        <v>0</v>
      </c>
      <c r="AY75">
        <f t="shared" si="10"/>
        <v>3.6669999999999998</v>
      </c>
    </row>
    <row r="76" spans="2:51">
      <c r="B76" s="39" t="s">
        <v>1397</v>
      </c>
      <c r="C76" s="39" t="s">
        <v>1398</v>
      </c>
      <c r="D76" s="39">
        <v>39978</v>
      </c>
      <c r="E76" s="35">
        <v>0</v>
      </c>
      <c r="F76" s="35">
        <v>0</v>
      </c>
      <c r="G76" s="63">
        <v>0</v>
      </c>
      <c r="H76" s="63">
        <v>0</v>
      </c>
      <c r="I76" s="63">
        <v>0</v>
      </c>
      <c r="J76" s="63">
        <v>0</v>
      </c>
      <c r="K76" s="63">
        <v>0</v>
      </c>
      <c r="L76" s="63">
        <v>0</v>
      </c>
      <c r="M76" s="63">
        <v>0</v>
      </c>
      <c r="N76" s="63">
        <v>0</v>
      </c>
      <c r="O76" s="35">
        <v>0</v>
      </c>
      <c r="P76" s="35">
        <v>0</v>
      </c>
      <c r="Q76" s="35">
        <v>0</v>
      </c>
      <c r="R76" s="35">
        <v>1</v>
      </c>
      <c r="S76" s="35">
        <v>0</v>
      </c>
      <c r="T76" s="35">
        <v>0</v>
      </c>
      <c r="U76" s="35">
        <v>0</v>
      </c>
      <c r="V76" s="35">
        <v>1</v>
      </c>
      <c r="W76" s="35">
        <v>0</v>
      </c>
      <c r="X76" s="35">
        <v>0</v>
      </c>
      <c r="Y76" s="35">
        <v>0</v>
      </c>
      <c r="Z76" s="35">
        <v>1</v>
      </c>
      <c r="AA76" s="35">
        <v>0</v>
      </c>
      <c r="AB76" s="35">
        <v>0</v>
      </c>
      <c r="AC76" s="35">
        <v>0</v>
      </c>
      <c r="AD76" s="35">
        <v>0</v>
      </c>
      <c r="AE76" s="35">
        <v>0</v>
      </c>
      <c r="AF76" s="35">
        <v>0</v>
      </c>
      <c r="AG76" s="35">
        <v>0</v>
      </c>
      <c r="AH76" s="35">
        <v>0</v>
      </c>
      <c r="AI76" s="35">
        <v>1</v>
      </c>
      <c r="AJ76" s="36">
        <f t="shared" si="4"/>
        <v>4</v>
      </c>
      <c r="AK76" s="37">
        <f t="shared" si="11"/>
        <v>1</v>
      </c>
      <c r="AL76" s="38">
        <f t="shared" si="6"/>
        <v>4</v>
      </c>
      <c r="AM76" s="71" t="s">
        <v>2117</v>
      </c>
      <c r="AP76" s="2">
        <f t="shared" si="7"/>
        <v>4</v>
      </c>
      <c r="AQ76" s="2">
        <f t="shared" si="8"/>
        <v>4</v>
      </c>
      <c r="AT76">
        <v>0</v>
      </c>
      <c r="AU76">
        <v>3.6669999999999998</v>
      </c>
      <c r="AX76" s="97">
        <f t="shared" si="9"/>
        <v>0</v>
      </c>
      <c r="AY76">
        <f t="shared" si="10"/>
        <v>3.6669999999999998</v>
      </c>
    </row>
    <row r="77" spans="2:51">
      <c r="B77" s="39" t="s">
        <v>1399</v>
      </c>
      <c r="C77" s="39" t="s">
        <v>1400</v>
      </c>
      <c r="D77" s="39">
        <v>39978</v>
      </c>
      <c r="E77" s="35">
        <v>0</v>
      </c>
      <c r="F77" s="35">
        <v>0</v>
      </c>
      <c r="G77" s="63">
        <v>0</v>
      </c>
      <c r="H77" s="63">
        <v>0</v>
      </c>
      <c r="I77" s="63">
        <v>0</v>
      </c>
      <c r="J77" s="63">
        <v>0</v>
      </c>
      <c r="K77" s="63">
        <v>0</v>
      </c>
      <c r="L77" s="63">
        <v>0</v>
      </c>
      <c r="M77" s="63">
        <v>0</v>
      </c>
      <c r="N77" s="63">
        <v>0</v>
      </c>
      <c r="O77" s="35">
        <v>0</v>
      </c>
      <c r="P77" s="35">
        <v>0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1</v>
      </c>
      <c r="Z77" s="35">
        <v>0</v>
      </c>
      <c r="AA77" s="35">
        <v>0</v>
      </c>
      <c r="AB77" s="35">
        <v>0</v>
      </c>
      <c r="AC77" s="35">
        <v>0</v>
      </c>
      <c r="AD77" s="35">
        <v>0</v>
      </c>
      <c r="AE77" s="35">
        <v>0</v>
      </c>
      <c r="AF77" s="35">
        <v>0</v>
      </c>
      <c r="AG77" s="35">
        <v>0</v>
      </c>
      <c r="AH77" s="35">
        <v>0</v>
      </c>
      <c r="AI77" s="35">
        <v>0</v>
      </c>
      <c r="AJ77" s="36">
        <f t="shared" si="4"/>
        <v>1</v>
      </c>
      <c r="AK77" s="37">
        <f t="shared" si="11"/>
        <v>1</v>
      </c>
      <c r="AL77" s="38">
        <f t="shared" si="6"/>
        <v>1</v>
      </c>
      <c r="AM77" s="71" t="s">
        <v>2115</v>
      </c>
      <c r="AP77" s="2">
        <f t="shared" si="7"/>
        <v>1</v>
      </c>
      <c r="AQ77" s="2">
        <f t="shared" si="8"/>
        <v>3</v>
      </c>
      <c r="AT77">
        <v>0</v>
      </c>
      <c r="AU77">
        <v>4</v>
      </c>
      <c r="AX77" s="97">
        <f t="shared" si="9"/>
        <v>0</v>
      </c>
      <c r="AY77">
        <f t="shared" si="10"/>
        <v>4</v>
      </c>
    </row>
    <row r="78" spans="2:51">
      <c r="B78" s="39" t="s">
        <v>1401</v>
      </c>
      <c r="C78" s="39" t="s">
        <v>1402</v>
      </c>
      <c r="D78" s="39">
        <v>39978</v>
      </c>
      <c r="E78" s="35">
        <v>0</v>
      </c>
      <c r="F78" s="35">
        <v>0</v>
      </c>
      <c r="G78" s="63">
        <v>0</v>
      </c>
      <c r="H78" s="63">
        <v>1</v>
      </c>
      <c r="I78" s="63">
        <v>0</v>
      </c>
      <c r="J78" s="63">
        <v>0</v>
      </c>
      <c r="K78" s="63">
        <v>0</v>
      </c>
      <c r="L78" s="63">
        <v>0</v>
      </c>
      <c r="M78" s="63">
        <v>0</v>
      </c>
      <c r="N78" s="63">
        <v>0</v>
      </c>
      <c r="O78" s="35">
        <v>0</v>
      </c>
      <c r="P78" s="35">
        <v>0</v>
      </c>
      <c r="Q78" s="35">
        <v>1</v>
      </c>
      <c r="R78" s="35">
        <v>0</v>
      </c>
      <c r="S78" s="35">
        <v>0</v>
      </c>
      <c r="T78" s="35">
        <v>0</v>
      </c>
      <c r="U78" s="35">
        <v>0</v>
      </c>
      <c r="V78" s="35">
        <v>0</v>
      </c>
      <c r="W78" s="35">
        <v>0</v>
      </c>
      <c r="X78" s="35">
        <v>0</v>
      </c>
      <c r="Y78" s="35">
        <v>1</v>
      </c>
      <c r="Z78" s="35">
        <v>0</v>
      </c>
      <c r="AA78" s="35">
        <v>1</v>
      </c>
      <c r="AB78" s="35">
        <v>0</v>
      </c>
      <c r="AC78" s="35">
        <v>0</v>
      </c>
      <c r="AD78" s="35">
        <v>0</v>
      </c>
      <c r="AE78" s="35">
        <v>1</v>
      </c>
      <c r="AF78" s="35">
        <v>0</v>
      </c>
      <c r="AG78" s="35">
        <v>0</v>
      </c>
      <c r="AH78" s="35">
        <v>0</v>
      </c>
      <c r="AI78" s="35">
        <v>0</v>
      </c>
      <c r="AJ78" s="36">
        <f t="shared" si="4"/>
        <v>5</v>
      </c>
      <c r="AK78" s="37">
        <f t="shared" si="11"/>
        <v>1</v>
      </c>
      <c r="AL78" s="38">
        <f t="shared" si="6"/>
        <v>5</v>
      </c>
      <c r="AM78" s="71" t="s">
        <v>2117</v>
      </c>
      <c r="AP78" s="2">
        <f t="shared" si="7"/>
        <v>5</v>
      </c>
      <c r="AQ78" s="2">
        <f t="shared" si="8"/>
        <v>4</v>
      </c>
      <c r="AT78">
        <v>0</v>
      </c>
      <c r="AU78">
        <v>4</v>
      </c>
      <c r="AX78" s="97">
        <f t="shared" si="9"/>
        <v>0</v>
      </c>
      <c r="AY78">
        <f t="shared" si="10"/>
        <v>4</v>
      </c>
    </row>
    <row r="79" spans="2:51">
      <c r="B79" s="39" t="s">
        <v>1403</v>
      </c>
      <c r="C79" s="39" t="s">
        <v>1404</v>
      </c>
      <c r="D79" s="39">
        <v>39978</v>
      </c>
      <c r="E79" s="35">
        <v>0</v>
      </c>
      <c r="F79" s="35">
        <v>0</v>
      </c>
      <c r="G79" s="63">
        <v>0</v>
      </c>
      <c r="H79" s="63">
        <v>1</v>
      </c>
      <c r="I79" s="63">
        <v>0</v>
      </c>
      <c r="J79" s="63">
        <v>1</v>
      </c>
      <c r="K79" s="63">
        <v>0</v>
      </c>
      <c r="L79" s="63">
        <v>1</v>
      </c>
      <c r="M79" s="63">
        <v>0</v>
      </c>
      <c r="N79" s="63">
        <v>1</v>
      </c>
      <c r="O79" s="35">
        <v>0</v>
      </c>
      <c r="P79" s="35">
        <v>0</v>
      </c>
      <c r="Q79" s="35">
        <v>0</v>
      </c>
      <c r="R79" s="35">
        <v>1</v>
      </c>
      <c r="S79" s="35">
        <v>0</v>
      </c>
      <c r="T79" s="35">
        <v>0</v>
      </c>
      <c r="U79" s="35">
        <v>0</v>
      </c>
      <c r="V79" s="35">
        <v>1</v>
      </c>
      <c r="W79" s="35">
        <v>0</v>
      </c>
      <c r="X79" s="35">
        <v>1</v>
      </c>
      <c r="Y79" s="35">
        <v>0</v>
      </c>
      <c r="Z79" s="35">
        <v>1</v>
      </c>
      <c r="AA79" s="35">
        <v>0</v>
      </c>
      <c r="AB79" s="35">
        <v>1</v>
      </c>
      <c r="AC79" s="35">
        <v>0</v>
      </c>
      <c r="AD79" s="35">
        <v>0</v>
      </c>
      <c r="AE79" s="35">
        <v>0</v>
      </c>
      <c r="AF79" s="35">
        <v>1</v>
      </c>
      <c r="AG79" s="35">
        <v>0</v>
      </c>
      <c r="AH79" s="35">
        <v>1</v>
      </c>
      <c r="AI79" s="35">
        <v>0</v>
      </c>
      <c r="AJ79" s="36">
        <f t="shared" si="4"/>
        <v>11</v>
      </c>
      <c r="AK79" s="37">
        <f t="shared" si="11"/>
        <v>1</v>
      </c>
      <c r="AL79" s="38">
        <f t="shared" si="6"/>
        <v>11</v>
      </c>
      <c r="AM79" s="71" t="s">
        <v>2117</v>
      </c>
      <c r="AP79" s="2">
        <f t="shared" si="7"/>
        <v>11</v>
      </c>
      <c r="AQ79" s="2">
        <f t="shared" si="8"/>
        <v>4</v>
      </c>
      <c r="AT79">
        <v>0</v>
      </c>
      <c r="AU79">
        <v>4</v>
      </c>
      <c r="AX79" s="97">
        <f t="shared" si="9"/>
        <v>0</v>
      </c>
      <c r="AY79">
        <f t="shared" si="10"/>
        <v>4</v>
      </c>
    </row>
    <row r="80" spans="2:51">
      <c r="B80" s="39" t="s">
        <v>1405</v>
      </c>
      <c r="C80" s="39" t="s">
        <v>1406</v>
      </c>
      <c r="D80" s="39">
        <v>39978</v>
      </c>
      <c r="E80" s="35">
        <v>0</v>
      </c>
      <c r="F80" s="35">
        <v>0</v>
      </c>
      <c r="G80" s="63">
        <v>0</v>
      </c>
      <c r="H80" s="63">
        <v>0</v>
      </c>
      <c r="I80" s="63">
        <v>0</v>
      </c>
      <c r="J80" s="63">
        <v>0</v>
      </c>
      <c r="K80" s="63">
        <v>0</v>
      </c>
      <c r="L80" s="63">
        <v>0</v>
      </c>
      <c r="M80" s="63">
        <v>0</v>
      </c>
      <c r="N80" s="63">
        <v>0</v>
      </c>
      <c r="O80" s="35">
        <v>0</v>
      </c>
      <c r="P80" s="35">
        <v>0</v>
      </c>
      <c r="Q80" s="35">
        <v>0</v>
      </c>
      <c r="R80" s="35">
        <v>0</v>
      </c>
      <c r="S80" s="35">
        <v>0</v>
      </c>
      <c r="T80" s="35">
        <v>0</v>
      </c>
      <c r="U80" s="35">
        <v>0</v>
      </c>
      <c r="V80" s="35">
        <v>0</v>
      </c>
      <c r="W80" s="35">
        <v>0</v>
      </c>
      <c r="X80" s="35">
        <v>0</v>
      </c>
      <c r="Y80" s="35">
        <v>0</v>
      </c>
      <c r="Z80" s="35">
        <v>0</v>
      </c>
      <c r="AA80" s="35">
        <v>0</v>
      </c>
      <c r="AB80" s="35">
        <v>0</v>
      </c>
      <c r="AC80" s="35">
        <v>0</v>
      </c>
      <c r="AD80" s="35">
        <v>0</v>
      </c>
      <c r="AE80" s="35">
        <v>0</v>
      </c>
      <c r="AF80" s="35">
        <v>0</v>
      </c>
      <c r="AG80" s="35">
        <v>0</v>
      </c>
      <c r="AH80" s="35">
        <v>0</v>
      </c>
      <c r="AI80" s="35">
        <v>0</v>
      </c>
      <c r="AJ80" s="36">
        <f t="shared" si="4"/>
        <v>0</v>
      </c>
      <c r="AK80" s="37">
        <f t="shared" si="5"/>
        <v>0</v>
      </c>
      <c r="AL80" s="38">
        <f t="shared" si="6"/>
        <v>0</v>
      </c>
      <c r="AM80" s="71" t="s">
        <v>2120</v>
      </c>
      <c r="AP80" s="2">
        <f t="shared" si="7"/>
        <v>0</v>
      </c>
      <c r="AQ80" s="2">
        <f t="shared" si="8"/>
        <v>3.6669999999999998</v>
      </c>
      <c r="AT80">
        <v>0</v>
      </c>
      <c r="AU80">
        <v>4</v>
      </c>
      <c r="AX80" s="97">
        <f t="shared" si="9"/>
        <v>0</v>
      </c>
      <c r="AY80">
        <f t="shared" si="10"/>
        <v>4</v>
      </c>
    </row>
    <row r="81" spans="2:51">
      <c r="B81" s="39" t="s">
        <v>1407</v>
      </c>
      <c r="C81" s="39" t="s">
        <v>1408</v>
      </c>
      <c r="D81" s="39">
        <v>39978</v>
      </c>
      <c r="E81" s="35">
        <v>0</v>
      </c>
      <c r="F81" s="35">
        <v>0</v>
      </c>
      <c r="G81" s="63">
        <v>0</v>
      </c>
      <c r="H81" s="63">
        <v>0</v>
      </c>
      <c r="I81" s="63">
        <v>0</v>
      </c>
      <c r="J81" s="63">
        <v>0</v>
      </c>
      <c r="K81" s="63">
        <v>0</v>
      </c>
      <c r="L81" s="63">
        <v>0</v>
      </c>
      <c r="M81" s="63">
        <v>0</v>
      </c>
      <c r="N81" s="63">
        <v>0</v>
      </c>
      <c r="O81" s="35">
        <v>0</v>
      </c>
      <c r="P81" s="35">
        <v>0</v>
      </c>
      <c r="Q81" s="35">
        <v>0</v>
      </c>
      <c r="R81" s="35">
        <v>1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  <c r="AB81" s="35">
        <v>0</v>
      </c>
      <c r="AC81" s="35">
        <v>0</v>
      </c>
      <c r="AD81" s="35">
        <v>0</v>
      </c>
      <c r="AE81" s="35">
        <v>0</v>
      </c>
      <c r="AF81" s="35">
        <v>0</v>
      </c>
      <c r="AG81" s="35">
        <v>0</v>
      </c>
      <c r="AH81" s="35">
        <v>0</v>
      </c>
      <c r="AI81" s="35">
        <v>0</v>
      </c>
      <c r="AJ81" s="36">
        <f t="shared" si="4"/>
        <v>1</v>
      </c>
      <c r="AK81" s="37">
        <f t="shared" si="5"/>
        <v>1</v>
      </c>
      <c r="AL81" s="38">
        <f t="shared" si="6"/>
        <v>1</v>
      </c>
      <c r="AM81" s="71" t="s">
        <v>2117</v>
      </c>
      <c r="AP81" s="2">
        <f t="shared" si="7"/>
        <v>1</v>
      </c>
      <c r="AQ81" s="2">
        <f t="shared" si="8"/>
        <v>4</v>
      </c>
      <c r="AT81">
        <v>0</v>
      </c>
      <c r="AU81">
        <v>4</v>
      </c>
      <c r="AX81" s="97">
        <f t="shared" si="9"/>
        <v>0</v>
      </c>
      <c r="AY81">
        <f t="shared" si="10"/>
        <v>4</v>
      </c>
    </row>
    <row r="82" spans="2:51">
      <c r="B82" s="39" t="s">
        <v>1409</v>
      </c>
      <c r="C82" s="39" t="s">
        <v>1410</v>
      </c>
      <c r="D82" s="39">
        <v>39978</v>
      </c>
      <c r="E82" s="35">
        <v>0</v>
      </c>
      <c r="F82" s="35">
        <v>0</v>
      </c>
      <c r="G82" s="63">
        <v>0</v>
      </c>
      <c r="H82" s="63">
        <v>0</v>
      </c>
      <c r="I82" s="63">
        <v>0</v>
      </c>
      <c r="J82" s="63">
        <v>0</v>
      </c>
      <c r="K82" s="63">
        <v>0</v>
      </c>
      <c r="L82" s="63">
        <v>0</v>
      </c>
      <c r="M82" s="63">
        <v>0</v>
      </c>
      <c r="N82" s="63">
        <v>0</v>
      </c>
      <c r="O82" s="35">
        <v>0</v>
      </c>
      <c r="P82" s="35">
        <v>0</v>
      </c>
      <c r="Q82" s="35">
        <v>0</v>
      </c>
      <c r="R82" s="35">
        <v>0</v>
      </c>
      <c r="S82" s="35">
        <v>0</v>
      </c>
      <c r="T82" s="35">
        <v>0</v>
      </c>
      <c r="U82" s="35">
        <v>0</v>
      </c>
      <c r="V82" s="35">
        <v>0</v>
      </c>
      <c r="W82" s="35">
        <v>0</v>
      </c>
      <c r="X82" s="35">
        <v>0</v>
      </c>
      <c r="Y82" s="35">
        <v>0</v>
      </c>
      <c r="Z82" s="35">
        <v>0</v>
      </c>
      <c r="AA82" s="35">
        <v>0</v>
      </c>
      <c r="AB82" s="35">
        <v>0</v>
      </c>
      <c r="AC82" s="35">
        <v>0</v>
      </c>
      <c r="AD82" s="35">
        <v>0</v>
      </c>
      <c r="AE82" s="35">
        <v>0</v>
      </c>
      <c r="AF82" s="35">
        <v>0</v>
      </c>
      <c r="AG82" s="35">
        <v>0</v>
      </c>
      <c r="AH82" s="35">
        <v>0</v>
      </c>
      <c r="AI82" s="35">
        <v>0</v>
      </c>
      <c r="AJ82" s="36">
        <f t="shared" si="4"/>
        <v>0</v>
      </c>
      <c r="AK82" s="37">
        <f t="shared" si="5"/>
        <v>0</v>
      </c>
      <c r="AL82" s="38">
        <f t="shared" si="6"/>
        <v>0</v>
      </c>
      <c r="AM82" s="71" t="s">
        <v>2116</v>
      </c>
      <c r="AP82" s="2">
        <f t="shared" si="7"/>
        <v>0</v>
      </c>
      <c r="AQ82" s="2">
        <f t="shared" si="8"/>
        <v>2.6669999999999998</v>
      </c>
      <c r="AT82">
        <v>0</v>
      </c>
      <c r="AU82">
        <v>4</v>
      </c>
      <c r="AX82" s="97">
        <f t="shared" si="9"/>
        <v>0</v>
      </c>
      <c r="AY82">
        <f t="shared" si="10"/>
        <v>4</v>
      </c>
    </row>
    <row r="83" spans="2:51">
      <c r="B83" s="39" t="s">
        <v>1411</v>
      </c>
      <c r="C83" s="39" t="s">
        <v>1412</v>
      </c>
      <c r="D83" s="39">
        <v>39978</v>
      </c>
      <c r="E83" s="35">
        <v>0</v>
      </c>
      <c r="F83" s="35">
        <v>0</v>
      </c>
      <c r="G83" s="63">
        <v>0</v>
      </c>
      <c r="H83" s="63">
        <v>0</v>
      </c>
      <c r="I83" s="63">
        <v>0</v>
      </c>
      <c r="J83" s="63">
        <v>0</v>
      </c>
      <c r="K83" s="63">
        <v>0</v>
      </c>
      <c r="L83" s="63">
        <v>0</v>
      </c>
      <c r="M83" s="63">
        <v>0</v>
      </c>
      <c r="N83" s="63">
        <v>0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0</v>
      </c>
      <c r="AF83" s="35">
        <v>0</v>
      </c>
      <c r="AG83" s="35">
        <v>0</v>
      </c>
      <c r="AH83" s="35">
        <v>0</v>
      </c>
      <c r="AI83" s="35">
        <v>1</v>
      </c>
      <c r="AJ83" s="36">
        <f t="shared" si="4"/>
        <v>1</v>
      </c>
      <c r="AK83" s="37">
        <f t="shared" si="5"/>
        <v>1</v>
      </c>
      <c r="AL83" s="38">
        <f t="shared" si="6"/>
        <v>1</v>
      </c>
      <c r="AM83" s="71" t="s">
        <v>2116</v>
      </c>
      <c r="AP83" s="2">
        <f t="shared" si="7"/>
        <v>1</v>
      </c>
      <c r="AQ83" s="2">
        <f t="shared" si="8"/>
        <v>2.6669999999999998</v>
      </c>
      <c r="AT83">
        <v>0</v>
      </c>
      <c r="AU83">
        <v>4</v>
      </c>
      <c r="AX83" s="97">
        <f t="shared" si="9"/>
        <v>0</v>
      </c>
      <c r="AY83">
        <f t="shared" si="10"/>
        <v>4</v>
      </c>
    </row>
    <row r="84" spans="2:51">
      <c r="B84" s="39" t="s">
        <v>1413</v>
      </c>
      <c r="C84" s="39" t="s">
        <v>1414</v>
      </c>
      <c r="D84" s="39">
        <v>39978</v>
      </c>
      <c r="E84" s="35">
        <v>0</v>
      </c>
      <c r="F84" s="35">
        <v>0</v>
      </c>
      <c r="G84" s="63">
        <v>0</v>
      </c>
      <c r="H84" s="63">
        <v>0</v>
      </c>
      <c r="I84" s="63">
        <v>0</v>
      </c>
      <c r="J84" s="63">
        <v>0</v>
      </c>
      <c r="K84" s="63">
        <v>0</v>
      </c>
      <c r="L84" s="63">
        <v>0</v>
      </c>
      <c r="M84" s="63">
        <v>0</v>
      </c>
      <c r="N84" s="63">
        <v>0</v>
      </c>
      <c r="O84" s="35">
        <v>0</v>
      </c>
      <c r="P84" s="35">
        <v>0</v>
      </c>
      <c r="Q84" s="35">
        <v>0</v>
      </c>
      <c r="R84" s="35">
        <v>0</v>
      </c>
      <c r="S84" s="35">
        <v>0</v>
      </c>
      <c r="T84" s="35">
        <v>0</v>
      </c>
      <c r="U84" s="35">
        <v>0</v>
      </c>
      <c r="V84" s="35">
        <v>0</v>
      </c>
      <c r="W84" s="35">
        <v>0</v>
      </c>
      <c r="X84" s="35">
        <v>0</v>
      </c>
      <c r="Y84" s="35">
        <v>0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0</v>
      </c>
      <c r="AF84" s="35">
        <v>0</v>
      </c>
      <c r="AG84" s="35">
        <v>0</v>
      </c>
      <c r="AH84" s="35">
        <v>0</v>
      </c>
      <c r="AI84" s="35">
        <v>0</v>
      </c>
      <c r="AJ84" s="36">
        <f t="shared" si="4"/>
        <v>0</v>
      </c>
      <c r="AK84" s="37">
        <f t="shared" si="5"/>
        <v>0</v>
      </c>
      <c r="AL84" s="38">
        <f t="shared" si="6"/>
        <v>0</v>
      </c>
      <c r="AM84" s="71" t="s">
        <v>2116</v>
      </c>
      <c r="AP84" s="2">
        <f t="shared" si="7"/>
        <v>0</v>
      </c>
      <c r="AQ84" s="2">
        <f t="shared" si="8"/>
        <v>2.6669999999999998</v>
      </c>
      <c r="AT84">
        <v>1</v>
      </c>
      <c r="AU84">
        <v>1</v>
      </c>
      <c r="AX84" s="97">
        <f t="shared" si="9"/>
        <v>8.3333333333333329E-2</v>
      </c>
      <c r="AY84">
        <f t="shared" si="10"/>
        <v>1</v>
      </c>
    </row>
    <row r="85" spans="2:51">
      <c r="B85" s="39" t="s">
        <v>1415</v>
      </c>
      <c r="C85" s="39" t="s">
        <v>1416</v>
      </c>
      <c r="D85" s="39">
        <v>39978</v>
      </c>
      <c r="E85" s="35">
        <v>0</v>
      </c>
      <c r="F85" s="35">
        <v>0</v>
      </c>
      <c r="G85" s="63">
        <v>0</v>
      </c>
      <c r="H85" s="63">
        <v>0</v>
      </c>
      <c r="I85" s="63">
        <v>0</v>
      </c>
      <c r="J85" s="63">
        <v>0</v>
      </c>
      <c r="K85" s="63">
        <v>0</v>
      </c>
      <c r="L85" s="63">
        <v>0</v>
      </c>
      <c r="M85" s="63">
        <v>0</v>
      </c>
      <c r="N85" s="63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  <c r="AB85" s="35">
        <v>0</v>
      </c>
      <c r="AC85" s="35">
        <v>0</v>
      </c>
      <c r="AD85" s="35">
        <v>0</v>
      </c>
      <c r="AE85" s="35">
        <v>0</v>
      </c>
      <c r="AF85" s="35">
        <v>0</v>
      </c>
      <c r="AG85" s="35">
        <v>0</v>
      </c>
      <c r="AH85" s="35">
        <v>0</v>
      </c>
      <c r="AI85" s="35">
        <v>0</v>
      </c>
      <c r="AJ85" s="36">
        <f t="shared" si="4"/>
        <v>0</v>
      </c>
      <c r="AK85" s="37">
        <f t="shared" si="5"/>
        <v>0</v>
      </c>
      <c r="AL85" s="38">
        <f t="shared" si="6"/>
        <v>0</v>
      </c>
      <c r="AM85" s="71" t="s">
        <v>2115</v>
      </c>
      <c r="AP85" s="2">
        <f t="shared" si="7"/>
        <v>0</v>
      </c>
      <c r="AQ85" s="2">
        <f t="shared" si="8"/>
        <v>3</v>
      </c>
      <c r="AT85">
        <v>1</v>
      </c>
      <c r="AU85">
        <v>1.667</v>
      </c>
      <c r="AX85" s="97">
        <f t="shared" si="9"/>
        <v>8.3333333333333329E-2</v>
      </c>
      <c r="AY85">
        <f t="shared" si="10"/>
        <v>1.667</v>
      </c>
    </row>
    <row r="86" spans="2:51">
      <c r="B86" s="39" t="s">
        <v>1417</v>
      </c>
      <c r="C86" s="39" t="s">
        <v>1418</v>
      </c>
      <c r="D86" s="39">
        <v>39978</v>
      </c>
      <c r="E86" s="35">
        <v>0</v>
      </c>
      <c r="F86" s="35">
        <v>0</v>
      </c>
      <c r="G86" s="63">
        <v>0</v>
      </c>
      <c r="H86" s="63">
        <v>1</v>
      </c>
      <c r="I86" s="63">
        <v>0</v>
      </c>
      <c r="J86" s="63">
        <v>0</v>
      </c>
      <c r="K86" s="63">
        <v>0</v>
      </c>
      <c r="L86" s="63">
        <v>1</v>
      </c>
      <c r="M86" s="63">
        <v>0</v>
      </c>
      <c r="N86" s="63">
        <v>0</v>
      </c>
      <c r="O86" s="35">
        <v>0</v>
      </c>
      <c r="P86" s="35">
        <v>0</v>
      </c>
      <c r="Q86" s="35">
        <v>0</v>
      </c>
      <c r="R86" s="35">
        <v>1</v>
      </c>
      <c r="S86" s="35">
        <v>0</v>
      </c>
      <c r="T86" s="35">
        <v>0</v>
      </c>
      <c r="U86" s="35">
        <v>0</v>
      </c>
      <c r="V86" s="35">
        <v>0</v>
      </c>
      <c r="W86" s="35">
        <v>0</v>
      </c>
      <c r="X86" s="35">
        <v>0</v>
      </c>
      <c r="Y86" s="35">
        <v>0</v>
      </c>
      <c r="Z86" s="35">
        <v>1</v>
      </c>
      <c r="AA86" s="35">
        <v>0</v>
      </c>
      <c r="AB86" s="35">
        <v>1</v>
      </c>
      <c r="AC86" s="35">
        <v>0</v>
      </c>
      <c r="AD86" s="35">
        <v>0</v>
      </c>
      <c r="AE86" s="35">
        <v>0</v>
      </c>
      <c r="AF86" s="35">
        <v>0</v>
      </c>
      <c r="AG86" s="35">
        <v>0</v>
      </c>
      <c r="AH86" s="35">
        <v>0</v>
      </c>
      <c r="AI86" s="35">
        <v>1</v>
      </c>
      <c r="AJ86" s="36">
        <f t="shared" si="4"/>
        <v>6</v>
      </c>
      <c r="AK86" s="37">
        <f t="shared" si="5"/>
        <v>1</v>
      </c>
      <c r="AL86" s="38">
        <f t="shared" si="6"/>
        <v>6</v>
      </c>
      <c r="AM86" s="71" t="s">
        <v>2120</v>
      </c>
      <c r="AP86" s="2">
        <f t="shared" si="7"/>
        <v>6</v>
      </c>
      <c r="AQ86" s="2">
        <f t="shared" si="8"/>
        <v>3.6669999999999998</v>
      </c>
      <c r="AT86">
        <v>1</v>
      </c>
      <c r="AU86">
        <v>2.3330000000000002</v>
      </c>
      <c r="AX86" s="97">
        <f t="shared" si="9"/>
        <v>8.3333333333333329E-2</v>
      </c>
      <c r="AY86">
        <f t="shared" si="10"/>
        <v>2.3330000000000002</v>
      </c>
    </row>
    <row r="87" spans="2:51">
      <c r="B87" s="39" t="s">
        <v>1419</v>
      </c>
      <c r="C87" s="39" t="s">
        <v>1420</v>
      </c>
      <c r="D87" s="39">
        <v>39978</v>
      </c>
      <c r="E87" s="35">
        <v>0</v>
      </c>
      <c r="F87" s="35">
        <v>0</v>
      </c>
      <c r="G87" s="63">
        <v>0</v>
      </c>
      <c r="H87" s="63">
        <v>0</v>
      </c>
      <c r="I87" s="63">
        <v>0</v>
      </c>
      <c r="J87" s="63">
        <v>0</v>
      </c>
      <c r="K87" s="63">
        <v>0</v>
      </c>
      <c r="L87" s="63">
        <v>0</v>
      </c>
      <c r="M87" s="63">
        <v>0</v>
      </c>
      <c r="N87" s="63">
        <v>0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0</v>
      </c>
      <c r="X87" s="35">
        <v>0</v>
      </c>
      <c r="Y87" s="35">
        <v>0</v>
      </c>
      <c r="Z87" s="35">
        <v>0</v>
      </c>
      <c r="AA87" s="35">
        <v>0</v>
      </c>
      <c r="AB87" s="35">
        <v>0</v>
      </c>
      <c r="AC87" s="35">
        <v>0</v>
      </c>
      <c r="AD87" s="35">
        <v>0</v>
      </c>
      <c r="AE87" s="35">
        <v>0</v>
      </c>
      <c r="AF87" s="35">
        <v>0</v>
      </c>
      <c r="AG87" s="35">
        <v>0</v>
      </c>
      <c r="AH87" s="35">
        <v>0</v>
      </c>
      <c r="AI87" s="35">
        <v>0</v>
      </c>
      <c r="AJ87" s="36">
        <f t="shared" si="4"/>
        <v>0</v>
      </c>
      <c r="AK87" s="37">
        <f t="shared" si="5"/>
        <v>0</v>
      </c>
      <c r="AL87" s="38">
        <f t="shared" si="6"/>
        <v>0</v>
      </c>
      <c r="AM87" s="71" t="s">
        <v>2116</v>
      </c>
      <c r="AP87" s="2">
        <f t="shared" si="7"/>
        <v>0</v>
      </c>
      <c r="AQ87" s="2">
        <f t="shared" si="8"/>
        <v>2.6669999999999998</v>
      </c>
      <c r="AT87">
        <v>1</v>
      </c>
      <c r="AU87">
        <v>2.3330000000000002</v>
      </c>
      <c r="AX87" s="97">
        <f t="shared" si="9"/>
        <v>8.3333333333333329E-2</v>
      </c>
      <c r="AY87">
        <f t="shared" si="10"/>
        <v>2.3330000000000002</v>
      </c>
    </row>
    <row r="88" spans="2:51">
      <c r="B88" s="39" t="s">
        <v>1421</v>
      </c>
      <c r="C88" s="39" t="s">
        <v>1422</v>
      </c>
      <c r="D88" s="39">
        <v>39978</v>
      </c>
      <c r="E88" s="35">
        <v>0</v>
      </c>
      <c r="F88" s="35">
        <v>0</v>
      </c>
      <c r="G88" s="63">
        <v>0</v>
      </c>
      <c r="H88" s="63">
        <v>0</v>
      </c>
      <c r="I88" s="63">
        <v>0</v>
      </c>
      <c r="J88" s="63">
        <v>0</v>
      </c>
      <c r="K88" s="63">
        <v>0</v>
      </c>
      <c r="L88" s="63">
        <v>0</v>
      </c>
      <c r="M88" s="63">
        <v>0</v>
      </c>
      <c r="N88" s="63">
        <v>0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>
        <v>0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6">
        <f t="shared" si="4"/>
        <v>0</v>
      </c>
      <c r="AK88" s="37">
        <f t="shared" si="5"/>
        <v>0</v>
      </c>
      <c r="AL88" s="38">
        <f t="shared" si="6"/>
        <v>0</v>
      </c>
      <c r="AM88" s="71" t="s">
        <v>2116</v>
      </c>
      <c r="AP88" s="2">
        <f t="shared" si="7"/>
        <v>0</v>
      </c>
      <c r="AQ88" s="2">
        <f t="shared" si="8"/>
        <v>2.6669999999999998</v>
      </c>
      <c r="AT88">
        <v>1</v>
      </c>
      <c r="AU88">
        <v>2.6669999999999998</v>
      </c>
      <c r="AX88" s="97">
        <f t="shared" si="9"/>
        <v>8.3333333333333329E-2</v>
      </c>
      <c r="AY88">
        <f t="shared" si="10"/>
        <v>2.6669999999999998</v>
      </c>
    </row>
    <row r="89" spans="2:51">
      <c r="B89" s="39" t="s">
        <v>1423</v>
      </c>
      <c r="C89" s="39" t="s">
        <v>1424</v>
      </c>
      <c r="D89" s="39">
        <v>39978</v>
      </c>
      <c r="E89" s="35">
        <v>0</v>
      </c>
      <c r="F89" s="35">
        <v>0</v>
      </c>
      <c r="G89" s="63">
        <v>0</v>
      </c>
      <c r="H89" s="63">
        <v>0</v>
      </c>
      <c r="I89" s="63">
        <v>0</v>
      </c>
      <c r="J89" s="63">
        <v>0</v>
      </c>
      <c r="K89" s="63">
        <v>0</v>
      </c>
      <c r="L89" s="63">
        <v>0</v>
      </c>
      <c r="M89" s="63">
        <v>0</v>
      </c>
      <c r="N89" s="63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0</v>
      </c>
      <c r="X89" s="35">
        <v>0</v>
      </c>
      <c r="Y89" s="35">
        <v>0</v>
      </c>
      <c r="Z89" s="35">
        <v>0</v>
      </c>
      <c r="AA89" s="35">
        <v>0</v>
      </c>
      <c r="AB89" s="35">
        <v>0</v>
      </c>
      <c r="AC89" s="35">
        <v>0</v>
      </c>
      <c r="AD89" s="35">
        <v>0</v>
      </c>
      <c r="AE89" s="35">
        <v>1</v>
      </c>
      <c r="AF89" s="35">
        <v>0</v>
      </c>
      <c r="AG89" s="35">
        <v>0</v>
      </c>
      <c r="AH89" s="35">
        <v>0</v>
      </c>
      <c r="AI89" s="35">
        <v>0</v>
      </c>
      <c r="AJ89" s="36">
        <f t="shared" ref="AJ89:AJ152" si="12">SUM(E89:AI89)</f>
        <v>1</v>
      </c>
      <c r="AK89" s="37">
        <f t="shared" si="5"/>
        <v>1</v>
      </c>
      <c r="AL89" s="38">
        <f t="shared" ref="AL89:AL152" si="13">SUMPRODUCT($E$20:$AI$20,E89:AI89)</f>
        <v>1</v>
      </c>
      <c r="AM89" s="71" t="s">
        <v>2114</v>
      </c>
      <c r="AP89" s="2">
        <f t="shared" ref="AP89:AP152" si="14">AJ89</f>
        <v>1</v>
      </c>
      <c r="AQ89" s="2">
        <f t="shared" ref="AQ89:AQ152" si="15">VLOOKUP(AM89,$AO$3:$AP$18,2,FALSE)</f>
        <v>3.3330000000000002</v>
      </c>
      <c r="AT89">
        <v>1</v>
      </c>
      <c r="AU89">
        <v>2.6669999999999998</v>
      </c>
      <c r="AX89" s="97">
        <f t="shared" ref="AX89:AX152" si="16">AT89/12</f>
        <v>8.3333333333333329E-2</v>
      </c>
      <c r="AY89">
        <f t="shared" ref="AY89:AY152" si="17">AU89</f>
        <v>2.6669999999999998</v>
      </c>
    </row>
    <row r="90" spans="2:51">
      <c r="B90" s="39" t="s">
        <v>1425</v>
      </c>
      <c r="C90" s="39" t="s">
        <v>1426</v>
      </c>
      <c r="D90" s="39">
        <v>39978</v>
      </c>
      <c r="E90" s="35">
        <v>0</v>
      </c>
      <c r="F90" s="35">
        <v>0</v>
      </c>
      <c r="G90" s="63">
        <v>0</v>
      </c>
      <c r="H90" s="63">
        <v>0</v>
      </c>
      <c r="I90" s="63">
        <v>0</v>
      </c>
      <c r="J90" s="63">
        <v>0</v>
      </c>
      <c r="K90" s="63">
        <v>0</v>
      </c>
      <c r="L90" s="63">
        <v>0</v>
      </c>
      <c r="M90" s="63">
        <v>0</v>
      </c>
      <c r="N90" s="63">
        <v>0</v>
      </c>
      <c r="O90" s="35">
        <v>0</v>
      </c>
      <c r="P90" s="35">
        <v>0</v>
      </c>
      <c r="Q90" s="35">
        <v>0</v>
      </c>
      <c r="R90" s="35">
        <v>1</v>
      </c>
      <c r="S90" s="35">
        <v>0</v>
      </c>
      <c r="T90" s="35">
        <v>0</v>
      </c>
      <c r="U90" s="35">
        <v>0</v>
      </c>
      <c r="V90" s="35">
        <v>1</v>
      </c>
      <c r="W90" s="35">
        <v>0</v>
      </c>
      <c r="X90" s="35">
        <v>1</v>
      </c>
      <c r="Y90" s="35">
        <v>1</v>
      </c>
      <c r="Z90" s="35">
        <v>0</v>
      </c>
      <c r="AA90" s="35">
        <v>1</v>
      </c>
      <c r="AB90" s="35">
        <v>0</v>
      </c>
      <c r="AC90" s="35">
        <v>0</v>
      </c>
      <c r="AD90" s="35">
        <v>0</v>
      </c>
      <c r="AE90" s="35">
        <v>0</v>
      </c>
      <c r="AF90" s="35">
        <v>0</v>
      </c>
      <c r="AG90" s="35">
        <v>0</v>
      </c>
      <c r="AH90" s="35">
        <v>0</v>
      </c>
      <c r="AI90" s="35">
        <v>1</v>
      </c>
      <c r="AJ90" s="36">
        <f t="shared" si="12"/>
        <v>6</v>
      </c>
      <c r="AK90" s="37">
        <f t="shared" si="5"/>
        <v>1</v>
      </c>
      <c r="AL90" s="38">
        <f t="shared" si="13"/>
        <v>6</v>
      </c>
      <c r="AM90" s="71" t="s">
        <v>2117</v>
      </c>
      <c r="AP90" s="2">
        <f t="shared" si="14"/>
        <v>6</v>
      </c>
      <c r="AQ90" s="2">
        <f t="shared" si="15"/>
        <v>4</v>
      </c>
      <c r="AT90">
        <v>1</v>
      </c>
      <c r="AU90">
        <v>2.6669999999999998</v>
      </c>
      <c r="AX90" s="97">
        <f t="shared" si="16"/>
        <v>8.3333333333333329E-2</v>
      </c>
      <c r="AY90">
        <f t="shared" si="17"/>
        <v>2.6669999999999998</v>
      </c>
    </row>
    <row r="91" spans="2:51">
      <c r="B91" s="39" t="s">
        <v>1427</v>
      </c>
      <c r="C91" s="39" t="s">
        <v>1428</v>
      </c>
      <c r="D91" s="39">
        <v>39978</v>
      </c>
      <c r="E91" s="35">
        <v>0</v>
      </c>
      <c r="F91" s="35">
        <v>0</v>
      </c>
      <c r="G91" s="63">
        <v>0</v>
      </c>
      <c r="H91" s="63">
        <v>0</v>
      </c>
      <c r="I91" s="63">
        <v>0</v>
      </c>
      <c r="J91" s="63">
        <v>0</v>
      </c>
      <c r="K91" s="63">
        <v>0</v>
      </c>
      <c r="L91" s="63">
        <v>0</v>
      </c>
      <c r="M91" s="63">
        <v>0</v>
      </c>
      <c r="N91" s="63">
        <v>0</v>
      </c>
      <c r="O91" s="35">
        <v>0</v>
      </c>
      <c r="P91" s="35">
        <v>0</v>
      </c>
      <c r="Q91" s="35">
        <v>0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  <c r="AB91" s="35">
        <v>0</v>
      </c>
      <c r="AC91" s="35">
        <v>0</v>
      </c>
      <c r="AD91" s="35">
        <v>0</v>
      </c>
      <c r="AE91" s="35">
        <v>0</v>
      </c>
      <c r="AF91" s="35">
        <v>0</v>
      </c>
      <c r="AG91" s="35">
        <v>0</v>
      </c>
      <c r="AH91" s="35">
        <v>0</v>
      </c>
      <c r="AI91" s="35">
        <v>0</v>
      </c>
      <c r="AJ91" s="36">
        <f t="shared" si="12"/>
        <v>0</v>
      </c>
      <c r="AK91" s="37">
        <f t="shared" si="5"/>
        <v>0</v>
      </c>
      <c r="AL91" s="38">
        <f t="shared" si="13"/>
        <v>0</v>
      </c>
      <c r="AM91" s="71" t="s">
        <v>2119</v>
      </c>
      <c r="AP91" s="2">
        <f t="shared" si="14"/>
        <v>0</v>
      </c>
      <c r="AQ91" s="2">
        <f t="shared" si="15"/>
        <v>2</v>
      </c>
      <c r="AT91">
        <v>1</v>
      </c>
      <c r="AU91">
        <v>2.6669999999999998</v>
      </c>
      <c r="AX91" s="97">
        <f t="shared" si="16"/>
        <v>8.3333333333333329E-2</v>
      </c>
      <c r="AY91">
        <f t="shared" si="17"/>
        <v>2.6669999999999998</v>
      </c>
    </row>
    <row r="92" spans="2:51">
      <c r="B92" s="39" t="s">
        <v>1429</v>
      </c>
      <c r="C92" s="39" t="s">
        <v>1430</v>
      </c>
      <c r="D92" s="39">
        <v>39978</v>
      </c>
      <c r="E92" s="35">
        <v>0</v>
      </c>
      <c r="F92" s="35">
        <v>0</v>
      </c>
      <c r="G92" s="63">
        <v>0</v>
      </c>
      <c r="H92" s="63">
        <v>0</v>
      </c>
      <c r="I92" s="63">
        <v>0</v>
      </c>
      <c r="J92" s="63">
        <v>0</v>
      </c>
      <c r="K92" s="63">
        <v>0</v>
      </c>
      <c r="L92" s="63">
        <v>0</v>
      </c>
      <c r="M92" s="63">
        <v>0</v>
      </c>
      <c r="N92" s="63">
        <v>0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5">
        <v>0</v>
      </c>
      <c r="U92" s="35">
        <v>0</v>
      </c>
      <c r="V92" s="35">
        <v>0</v>
      </c>
      <c r="W92" s="35">
        <v>0</v>
      </c>
      <c r="X92" s="35">
        <v>0</v>
      </c>
      <c r="Y92" s="35">
        <v>0</v>
      </c>
      <c r="Z92" s="35">
        <v>0</v>
      </c>
      <c r="AA92" s="35">
        <v>0</v>
      </c>
      <c r="AB92" s="35">
        <v>0</v>
      </c>
      <c r="AC92" s="35">
        <v>0</v>
      </c>
      <c r="AD92" s="35">
        <v>0</v>
      </c>
      <c r="AE92" s="35">
        <v>0</v>
      </c>
      <c r="AF92" s="35">
        <v>0</v>
      </c>
      <c r="AG92" s="35">
        <v>0</v>
      </c>
      <c r="AH92" s="35">
        <v>0</v>
      </c>
      <c r="AI92" s="35">
        <v>1</v>
      </c>
      <c r="AJ92" s="36">
        <f t="shared" si="12"/>
        <v>1</v>
      </c>
      <c r="AK92" s="37">
        <f t="shared" si="5"/>
        <v>1</v>
      </c>
      <c r="AL92" s="38">
        <f t="shared" si="13"/>
        <v>1</v>
      </c>
      <c r="AM92" s="71" t="s">
        <v>2117</v>
      </c>
      <c r="AP92" s="2">
        <f t="shared" si="14"/>
        <v>1</v>
      </c>
      <c r="AQ92" s="2">
        <f t="shared" si="15"/>
        <v>4</v>
      </c>
      <c r="AT92">
        <v>1</v>
      </c>
      <c r="AU92">
        <v>2.6669999999999998</v>
      </c>
      <c r="AX92" s="97">
        <f t="shared" si="16"/>
        <v>8.3333333333333329E-2</v>
      </c>
      <c r="AY92">
        <f t="shared" si="17"/>
        <v>2.6669999999999998</v>
      </c>
    </row>
    <row r="93" spans="2:51">
      <c r="B93" s="39" t="s">
        <v>1431</v>
      </c>
      <c r="C93" s="39" t="s">
        <v>1432</v>
      </c>
      <c r="D93" s="39">
        <v>39978</v>
      </c>
      <c r="E93" s="35">
        <v>0</v>
      </c>
      <c r="F93" s="35">
        <v>0</v>
      </c>
      <c r="G93" s="63">
        <v>0</v>
      </c>
      <c r="H93" s="63">
        <v>1</v>
      </c>
      <c r="I93" s="63">
        <v>0</v>
      </c>
      <c r="J93" s="63">
        <v>0</v>
      </c>
      <c r="K93" s="63">
        <v>0</v>
      </c>
      <c r="L93" s="63">
        <v>0</v>
      </c>
      <c r="M93" s="63">
        <v>0</v>
      </c>
      <c r="N93" s="63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0</v>
      </c>
      <c r="X93" s="35">
        <v>0</v>
      </c>
      <c r="Y93" s="35">
        <v>0</v>
      </c>
      <c r="Z93" s="35">
        <v>0</v>
      </c>
      <c r="AA93" s="35">
        <v>0</v>
      </c>
      <c r="AB93" s="35">
        <v>0</v>
      </c>
      <c r="AC93" s="35">
        <v>0</v>
      </c>
      <c r="AD93" s="35">
        <v>0</v>
      </c>
      <c r="AE93" s="35">
        <v>0</v>
      </c>
      <c r="AF93" s="35">
        <v>0</v>
      </c>
      <c r="AG93" s="35">
        <v>0</v>
      </c>
      <c r="AH93" s="35">
        <v>0</v>
      </c>
      <c r="AI93" s="35">
        <v>1</v>
      </c>
      <c r="AJ93" s="36">
        <f t="shared" si="12"/>
        <v>2</v>
      </c>
      <c r="AK93" s="37">
        <f t="shared" si="5"/>
        <v>1</v>
      </c>
      <c r="AL93" s="38">
        <f t="shared" si="13"/>
        <v>2</v>
      </c>
      <c r="AM93" s="71" t="s">
        <v>2116</v>
      </c>
      <c r="AP93" s="2">
        <f t="shared" si="14"/>
        <v>2</v>
      </c>
      <c r="AQ93" s="2">
        <f t="shared" si="15"/>
        <v>2.6669999999999998</v>
      </c>
      <c r="AT93">
        <v>1</v>
      </c>
      <c r="AU93">
        <v>2.6669999999999998</v>
      </c>
      <c r="AX93" s="97">
        <f t="shared" si="16"/>
        <v>8.3333333333333329E-2</v>
      </c>
      <c r="AY93">
        <f t="shared" si="17"/>
        <v>2.6669999999999998</v>
      </c>
    </row>
    <row r="94" spans="2:51">
      <c r="B94" s="39" t="s">
        <v>1433</v>
      </c>
      <c r="C94" s="39" t="s">
        <v>1434</v>
      </c>
      <c r="D94" s="39">
        <v>39978</v>
      </c>
      <c r="E94" s="35">
        <v>0</v>
      </c>
      <c r="F94" s="35">
        <v>0</v>
      </c>
      <c r="G94" s="63">
        <v>0</v>
      </c>
      <c r="H94" s="63">
        <v>0</v>
      </c>
      <c r="I94" s="63">
        <v>0</v>
      </c>
      <c r="J94" s="63">
        <v>0</v>
      </c>
      <c r="K94" s="63">
        <v>0</v>
      </c>
      <c r="L94" s="63">
        <v>0</v>
      </c>
      <c r="M94" s="63">
        <v>0</v>
      </c>
      <c r="N94" s="63">
        <v>0</v>
      </c>
      <c r="O94" s="35">
        <v>0</v>
      </c>
      <c r="P94" s="35">
        <v>0</v>
      </c>
      <c r="Q94" s="35">
        <v>0</v>
      </c>
      <c r="R94" s="35">
        <v>0</v>
      </c>
      <c r="S94" s="35">
        <v>0</v>
      </c>
      <c r="T94" s="35">
        <v>0</v>
      </c>
      <c r="U94" s="35">
        <v>0</v>
      </c>
      <c r="V94" s="35">
        <v>0</v>
      </c>
      <c r="W94" s="35">
        <v>0</v>
      </c>
      <c r="X94" s="35">
        <v>0</v>
      </c>
      <c r="Y94" s="35">
        <v>0</v>
      </c>
      <c r="Z94" s="35">
        <v>0</v>
      </c>
      <c r="AA94" s="35">
        <v>0</v>
      </c>
      <c r="AB94" s="35">
        <v>0</v>
      </c>
      <c r="AC94" s="35">
        <v>0</v>
      </c>
      <c r="AD94" s="35">
        <v>0</v>
      </c>
      <c r="AE94" s="35">
        <v>0</v>
      </c>
      <c r="AF94" s="35">
        <v>0</v>
      </c>
      <c r="AG94" s="35">
        <v>0</v>
      </c>
      <c r="AH94" s="35">
        <v>0</v>
      </c>
      <c r="AI94" s="35">
        <v>1</v>
      </c>
      <c r="AJ94" s="36">
        <f t="shared" si="12"/>
        <v>1</v>
      </c>
      <c r="AK94" s="37">
        <f t="shared" si="5"/>
        <v>1</v>
      </c>
      <c r="AL94" s="38">
        <f t="shared" si="13"/>
        <v>1</v>
      </c>
      <c r="AM94" s="71" t="s">
        <v>2117</v>
      </c>
      <c r="AP94" s="2">
        <f t="shared" si="14"/>
        <v>1</v>
      </c>
      <c r="AQ94" s="2">
        <f t="shared" si="15"/>
        <v>4</v>
      </c>
      <c r="AT94">
        <v>1</v>
      </c>
      <c r="AU94">
        <v>3</v>
      </c>
      <c r="AX94" s="97">
        <f t="shared" si="16"/>
        <v>8.3333333333333329E-2</v>
      </c>
      <c r="AY94">
        <f t="shared" si="17"/>
        <v>3</v>
      </c>
    </row>
    <row r="95" spans="2:51">
      <c r="B95" s="39" t="s">
        <v>1435</v>
      </c>
      <c r="C95" s="39" t="s">
        <v>1436</v>
      </c>
      <c r="D95" s="39">
        <v>39978</v>
      </c>
      <c r="E95" s="35">
        <v>0</v>
      </c>
      <c r="F95" s="35">
        <v>0</v>
      </c>
      <c r="G95" s="63">
        <v>0</v>
      </c>
      <c r="H95" s="63">
        <v>0</v>
      </c>
      <c r="I95" s="63">
        <v>0</v>
      </c>
      <c r="J95" s="63">
        <v>0</v>
      </c>
      <c r="K95" s="63">
        <v>0</v>
      </c>
      <c r="L95" s="63">
        <v>0</v>
      </c>
      <c r="M95" s="63">
        <v>0</v>
      </c>
      <c r="N95" s="63">
        <v>0</v>
      </c>
      <c r="O95" s="35">
        <v>0</v>
      </c>
      <c r="P95" s="35">
        <v>0</v>
      </c>
      <c r="Q95" s="35">
        <v>0</v>
      </c>
      <c r="R95" s="35">
        <v>0</v>
      </c>
      <c r="S95" s="35">
        <v>0</v>
      </c>
      <c r="T95" s="35">
        <v>0</v>
      </c>
      <c r="U95" s="35">
        <v>0</v>
      </c>
      <c r="V95" s="35">
        <v>0</v>
      </c>
      <c r="W95" s="35">
        <v>0</v>
      </c>
      <c r="X95" s="35">
        <v>0</v>
      </c>
      <c r="Y95" s="35">
        <v>1</v>
      </c>
      <c r="Z95" s="35">
        <v>0</v>
      </c>
      <c r="AA95" s="35">
        <v>0</v>
      </c>
      <c r="AB95" s="35">
        <v>0</v>
      </c>
      <c r="AC95" s="35">
        <v>0</v>
      </c>
      <c r="AD95" s="35">
        <v>0</v>
      </c>
      <c r="AE95" s="35">
        <v>0</v>
      </c>
      <c r="AF95" s="35">
        <v>0</v>
      </c>
      <c r="AG95" s="35">
        <v>0</v>
      </c>
      <c r="AH95" s="35">
        <v>0</v>
      </c>
      <c r="AI95" s="35">
        <v>0</v>
      </c>
      <c r="AJ95" s="36">
        <f t="shared" si="12"/>
        <v>1</v>
      </c>
      <c r="AK95" s="37">
        <f t="shared" si="5"/>
        <v>1</v>
      </c>
      <c r="AL95" s="38">
        <f t="shared" si="13"/>
        <v>1</v>
      </c>
      <c r="AM95" s="71" t="s">
        <v>2114</v>
      </c>
      <c r="AP95" s="2">
        <f t="shared" si="14"/>
        <v>1</v>
      </c>
      <c r="AQ95" s="2">
        <f t="shared" si="15"/>
        <v>3.3330000000000002</v>
      </c>
      <c r="AT95">
        <v>1</v>
      </c>
      <c r="AU95">
        <v>3</v>
      </c>
      <c r="AX95" s="97">
        <f t="shared" si="16"/>
        <v>8.3333333333333329E-2</v>
      </c>
      <c r="AY95">
        <f t="shared" si="17"/>
        <v>3</v>
      </c>
    </row>
    <row r="96" spans="2:51">
      <c r="B96" s="39" t="s">
        <v>1437</v>
      </c>
      <c r="C96" s="39" t="s">
        <v>1438</v>
      </c>
      <c r="D96" s="39">
        <v>39978</v>
      </c>
      <c r="E96" s="35">
        <v>0</v>
      </c>
      <c r="F96" s="35">
        <v>0</v>
      </c>
      <c r="G96" s="63">
        <v>0</v>
      </c>
      <c r="H96" s="63">
        <v>0</v>
      </c>
      <c r="I96" s="63">
        <v>0</v>
      </c>
      <c r="J96" s="63">
        <v>0</v>
      </c>
      <c r="K96" s="63">
        <v>0</v>
      </c>
      <c r="L96" s="63">
        <v>0</v>
      </c>
      <c r="M96" s="63">
        <v>0</v>
      </c>
      <c r="N96" s="63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0</v>
      </c>
      <c r="U96" s="35">
        <v>0</v>
      </c>
      <c r="V96" s="35">
        <v>0</v>
      </c>
      <c r="W96" s="35">
        <v>0</v>
      </c>
      <c r="X96" s="35">
        <v>0</v>
      </c>
      <c r="Y96" s="35">
        <v>0</v>
      </c>
      <c r="Z96" s="35">
        <v>0</v>
      </c>
      <c r="AA96" s="35">
        <v>0</v>
      </c>
      <c r="AB96" s="35">
        <v>0</v>
      </c>
      <c r="AC96" s="35">
        <v>0</v>
      </c>
      <c r="AD96" s="35">
        <v>0</v>
      </c>
      <c r="AE96" s="35">
        <v>0</v>
      </c>
      <c r="AF96" s="35">
        <v>0</v>
      </c>
      <c r="AG96" s="35">
        <v>0</v>
      </c>
      <c r="AH96" s="35">
        <v>0</v>
      </c>
      <c r="AI96" s="35">
        <v>0</v>
      </c>
      <c r="AJ96" s="36">
        <f t="shared" si="12"/>
        <v>0</v>
      </c>
      <c r="AK96" s="37">
        <f t="shared" si="5"/>
        <v>0</v>
      </c>
      <c r="AL96" s="38">
        <f t="shared" si="13"/>
        <v>0</v>
      </c>
      <c r="AM96" s="71" t="s">
        <v>2114</v>
      </c>
      <c r="AP96" s="2">
        <f t="shared" si="14"/>
        <v>0</v>
      </c>
      <c r="AQ96" s="2">
        <f t="shared" si="15"/>
        <v>3.3330000000000002</v>
      </c>
      <c r="AT96">
        <v>1</v>
      </c>
      <c r="AU96">
        <v>3</v>
      </c>
      <c r="AX96" s="97">
        <f t="shared" si="16"/>
        <v>8.3333333333333329E-2</v>
      </c>
      <c r="AY96">
        <f t="shared" si="17"/>
        <v>3</v>
      </c>
    </row>
    <row r="97" spans="2:51">
      <c r="B97" s="39" t="s">
        <v>433</v>
      </c>
      <c r="C97" s="39" t="s">
        <v>434</v>
      </c>
      <c r="D97" s="39">
        <v>39978</v>
      </c>
      <c r="E97" s="35">
        <v>0</v>
      </c>
      <c r="F97" s="35">
        <v>0</v>
      </c>
      <c r="G97" s="63">
        <v>0</v>
      </c>
      <c r="H97" s="63">
        <v>0</v>
      </c>
      <c r="I97" s="63">
        <v>0</v>
      </c>
      <c r="J97" s="63">
        <v>0</v>
      </c>
      <c r="K97" s="63">
        <v>0</v>
      </c>
      <c r="L97" s="63">
        <v>1</v>
      </c>
      <c r="M97" s="63">
        <v>0</v>
      </c>
      <c r="N97" s="63">
        <v>0</v>
      </c>
      <c r="O97" s="35">
        <v>0</v>
      </c>
      <c r="P97" s="35">
        <v>1</v>
      </c>
      <c r="Q97" s="35">
        <v>0</v>
      </c>
      <c r="R97" s="35">
        <v>0</v>
      </c>
      <c r="S97" s="35">
        <v>0</v>
      </c>
      <c r="T97" s="35">
        <v>0</v>
      </c>
      <c r="U97" s="35">
        <v>0</v>
      </c>
      <c r="V97" s="35">
        <v>0</v>
      </c>
      <c r="W97" s="35">
        <v>0</v>
      </c>
      <c r="X97" s="35">
        <v>0</v>
      </c>
      <c r="Y97" s="35">
        <v>0</v>
      </c>
      <c r="Z97" s="35">
        <v>1</v>
      </c>
      <c r="AA97" s="35">
        <v>0</v>
      </c>
      <c r="AB97" s="35">
        <v>0</v>
      </c>
      <c r="AC97" s="35">
        <v>0</v>
      </c>
      <c r="AD97" s="35">
        <v>0</v>
      </c>
      <c r="AE97" s="35">
        <v>0</v>
      </c>
      <c r="AF97" s="35">
        <v>0</v>
      </c>
      <c r="AG97" s="35">
        <v>0</v>
      </c>
      <c r="AH97" s="35">
        <v>0</v>
      </c>
      <c r="AI97" s="35">
        <v>0</v>
      </c>
      <c r="AJ97" s="36">
        <f t="shared" si="12"/>
        <v>3</v>
      </c>
      <c r="AK97" s="37">
        <f t="shared" si="5"/>
        <v>1</v>
      </c>
      <c r="AL97" s="38">
        <f t="shared" si="13"/>
        <v>3</v>
      </c>
      <c r="AM97" s="71" t="s">
        <v>2117</v>
      </c>
      <c r="AP97" s="2">
        <f t="shared" si="14"/>
        <v>3</v>
      </c>
      <c r="AQ97" s="2">
        <f t="shared" si="15"/>
        <v>4</v>
      </c>
      <c r="AT97">
        <v>1</v>
      </c>
      <c r="AU97">
        <v>3</v>
      </c>
      <c r="AX97" s="97">
        <f t="shared" si="16"/>
        <v>8.3333333333333329E-2</v>
      </c>
      <c r="AY97">
        <f t="shared" si="17"/>
        <v>3</v>
      </c>
    </row>
    <row r="98" spans="2:51">
      <c r="B98" s="39" t="s">
        <v>1439</v>
      </c>
      <c r="C98" s="39" t="s">
        <v>1440</v>
      </c>
      <c r="D98" s="39">
        <v>39978</v>
      </c>
      <c r="E98" s="35">
        <v>0</v>
      </c>
      <c r="F98" s="35">
        <v>0</v>
      </c>
      <c r="G98" s="63">
        <v>0</v>
      </c>
      <c r="H98" s="63">
        <v>0</v>
      </c>
      <c r="I98" s="63">
        <v>0</v>
      </c>
      <c r="J98" s="63">
        <v>0</v>
      </c>
      <c r="K98" s="63">
        <v>0</v>
      </c>
      <c r="L98" s="63">
        <v>0</v>
      </c>
      <c r="M98" s="63">
        <v>0</v>
      </c>
      <c r="N98" s="63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5">
        <v>0</v>
      </c>
      <c r="U98" s="35">
        <v>0</v>
      </c>
      <c r="V98" s="35">
        <v>0</v>
      </c>
      <c r="W98" s="35">
        <v>0</v>
      </c>
      <c r="X98" s="35">
        <v>0</v>
      </c>
      <c r="Y98" s="35">
        <v>0</v>
      </c>
      <c r="Z98" s="35">
        <v>0</v>
      </c>
      <c r="AA98" s="35">
        <v>1</v>
      </c>
      <c r="AB98" s="35">
        <v>0</v>
      </c>
      <c r="AC98" s="35">
        <v>0</v>
      </c>
      <c r="AD98" s="35">
        <v>0</v>
      </c>
      <c r="AE98" s="35">
        <v>0</v>
      </c>
      <c r="AF98" s="35">
        <v>0</v>
      </c>
      <c r="AG98" s="35">
        <v>0</v>
      </c>
      <c r="AH98" s="35">
        <v>0</v>
      </c>
      <c r="AI98" s="35">
        <v>0</v>
      </c>
      <c r="AJ98" s="36">
        <f t="shared" si="12"/>
        <v>1</v>
      </c>
      <c r="AK98" s="37">
        <f t="shared" si="5"/>
        <v>1</v>
      </c>
      <c r="AL98" s="38">
        <f t="shared" si="13"/>
        <v>1</v>
      </c>
      <c r="AM98" s="71" t="s">
        <v>2117</v>
      </c>
      <c r="AP98" s="2">
        <f t="shared" si="14"/>
        <v>1</v>
      </c>
      <c r="AQ98" s="2">
        <f t="shared" si="15"/>
        <v>4</v>
      </c>
      <c r="AT98">
        <v>1</v>
      </c>
      <c r="AU98">
        <v>3.3330000000000002</v>
      </c>
      <c r="AX98" s="97">
        <f t="shared" si="16"/>
        <v>8.3333333333333329E-2</v>
      </c>
      <c r="AY98">
        <f t="shared" si="17"/>
        <v>3.3330000000000002</v>
      </c>
    </row>
    <row r="99" spans="2:51">
      <c r="B99" s="39" t="s">
        <v>1441</v>
      </c>
      <c r="C99" s="39" t="s">
        <v>1442</v>
      </c>
      <c r="D99" s="39">
        <v>39978</v>
      </c>
      <c r="E99" s="35">
        <v>0</v>
      </c>
      <c r="F99" s="35">
        <v>0</v>
      </c>
      <c r="G99" s="63">
        <v>0</v>
      </c>
      <c r="H99" s="63">
        <v>0</v>
      </c>
      <c r="I99" s="63">
        <v>0</v>
      </c>
      <c r="J99" s="63">
        <v>0</v>
      </c>
      <c r="K99" s="63">
        <v>0</v>
      </c>
      <c r="L99" s="63">
        <v>0</v>
      </c>
      <c r="M99" s="63">
        <v>0</v>
      </c>
      <c r="N99" s="63">
        <v>0</v>
      </c>
      <c r="O99" s="35">
        <v>0</v>
      </c>
      <c r="P99" s="35">
        <v>0</v>
      </c>
      <c r="Q99" s="35">
        <v>0</v>
      </c>
      <c r="R99" s="35">
        <v>1</v>
      </c>
      <c r="S99" s="35">
        <v>0</v>
      </c>
      <c r="T99" s="35">
        <v>0</v>
      </c>
      <c r="U99" s="35">
        <v>0</v>
      </c>
      <c r="V99" s="35">
        <v>0</v>
      </c>
      <c r="W99" s="35">
        <v>0</v>
      </c>
      <c r="X99" s="35">
        <v>0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0</v>
      </c>
      <c r="AF99" s="35">
        <v>0</v>
      </c>
      <c r="AG99" s="35">
        <v>0</v>
      </c>
      <c r="AH99" s="35">
        <v>0</v>
      </c>
      <c r="AI99" s="35">
        <v>1</v>
      </c>
      <c r="AJ99" s="36">
        <f t="shared" si="12"/>
        <v>2</v>
      </c>
      <c r="AK99" s="37">
        <f t="shared" si="5"/>
        <v>1</v>
      </c>
      <c r="AL99" s="38">
        <f t="shared" si="13"/>
        <v>2</v>
      </c>
      <c r="AM99" s="71" t="s">
        <v>2120</v>
      </c>
      <c r="AP99" s="2">
        <f t="shared" si="14"/>
        <v>2</v>
      </c>
      <c r="AQ99" s="2">
        <f t="shared" si="15"/>
        <v>3.6669999999999998</v>
      </c>
      <c r="AT99">
        <v>1</v>
      </c>
      <c r="AU99">
        <v>3.3330000000000002</v>
      </c>
      <c r="AX99" s="97">
        <f t="shared" si="16"/>
        <v>8.3333333333333329E-2</v>
      </c>
      <c r="AY99">
        <f t="shared" si="17"/>
        <v>3.3330000000000002</v>
      </c>
    </row>
    <row r="100" spans="2:51">
      <c r="B100" s="39" t="s">
        <v>1443</v>
      </c>
      <c r="C100" s="39" t="s">
        <v>1444</v>
      </c>
      <c r="D100" s="39">
        <v>39978</v>
      </c>
      <c r="E100" s="35">
        <v>0</v>
      </c>
      <c r="F100" s="35">
        <v>0</v>
      </c>
      <c r="G100" s="63">
        <v>0</v>
      </c>
      <c r="H100" s="63">
        <v>0</v>
      </c>
      <c r="I100" s="63">
        <v>0</v>
      </c>
      <c r="J100" s="63">
        <v>0</v>
      </c>
      <c r="K100" s="63">
        <v>0</v>
      </c>
      <c r="L100" s="63">
        <v>0</v>
      </c>
      <c r="M100" s="63">
        <v>0</v>
      </c>
      <c r="N100" s="63">
        <v>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5">
        <v>0</v>
      </c>
      <c r="U100" s="35">
        <v>0</v>
      </c>
      <c r="V100" s="35">
        <v>0</v>
      </c>
      <c r="W100" s="35">
        <v>0</v>
      </c>
      <c r="X100" s="35">
        <v>0</v>
      </c>
      <c r="Y100" s="35">
        <v>0</v>
      </c>
      <c r="Z100" s="35">
        <v>0</v>
      </c>
      <c r="AA100" s="35">
        <v>0</v>
      </c>
      <c r="AB100" s="35">
        <v>0</v>
      </c>
      <c r="AC100" s="35">
        <v>0</v>
      </c>
      <c r="AD100" s="35">
        <v>0</v>
      </c>
      <c r="AE100" s="35">
        <v>0</v>
      </c>
      <c r="AF100" s="35">
        <v>0</v>
      </c>
      <c r="AG100" s="35">
        <v>0</v>
      </c>
      <c r="AH100" s="35">
        <v>0</v>
      </c>
      <c r="AI100" s="35">
        <v>0</v>
      </c>
      <c r="AJ100" s="36">
        <f t="shared" si="12"/>
        <v>0</v>
      </c>
      <c r="AK100" s="37">
        <f t="shared" si="5"/>
        <v>0</v>
      </c>
      <c r="AL100" s="38">
        <f t="shared" si="13"/>
        <v>0</v>
      </c>
      <c r="AM100" s="71" t="s">
        <v>2114</v>
      </c>
      <c r="AP100" s="2">
        <f t="shared" si="14"/>
        <v>0</v>
      </c>
      <c r="AQ100" s="2">
        <f t="shared" si="15"/>
        <v>3.3330000000000002</v>
      </c>
      <c r="AT100">
        <v>1</v>
      </c>
      <c r="AU100">
        <v>3.3330000000000002</v>
      </c>
      <c r="AX100" s="97">
        <f t="shared" si="16"/>
        <v>8.3333333333333329E-2</v>
      </c>
      <c r="AY100">
        <f t="shared" si="17"/>
        <v>3.3330000000000002</v>
      </c>
    </row>
    <row r="101" spans="2:51">
      <c r="B101" s="39" t="s">
        <v>1445</v>
      </c>
      <c r="C101" s="39" t="s">
        <v>1446</v>
      </c>
      <c r="D101" s="39">
        <v>39978</v>
      </c>
      <c r="E101" s="35">
        <v>0</v>
      </c>
      <c r="F101" s="35">
        <v>0</v>
      </c>
      <c r="G101" s="63">
        <v>0</v>
      </c>
      <c r="H101" s="63">
        <v>0</v>
      </c>
      <c r="I101" s="63">
        <v>0</v>
      </c>
      <c r="J101" s="63">
        <v>0</v>
      </c>
      <c r="K101" s="63">
        <v>0</v>
      </c>
      <c r="L101" s="63">
        <v>0</v>
      </c>
      <c r="M101" s="63">
        <v>0</v>
      </c>
      <c r="N101" s="63">
        <v>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>
        <v>0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6">
        <f t="shared" si="12"/>
        <v>0</v>
      </c>
      <c r="AK101" s="37">
        <f t="shared" si="5"/>
        <v>0</v>
      </c>
      <c r="AL101" s="38">
        <f t="shared" si="13"/>
        <v>0</v>
      </c>
      <c r="AM101" s="71" t="s">
        <v>2120</v>
      </c>
      <c r="AP101" s="2">
        <f t="shared" si="14"/>
        <v>0</v>
      </c>
      <c r="AQ101" s="2">
        <f t="shared" si="15"/>
        <v>3.6669999999999998</v>
      </c>
      <c r="AT101">
        <v>1</v>
      </c>
      <c r="AU101">
        <v>3.3330000000000002</v>
      </c>
      <c r="AX101" s="97">
        <f t="shared" si="16"/>
        <v>8.3333333333333329E-2</v>
      </c>
      <c r="AY101">
        <f t="shared" si="17"/>
        <v>3.3330000000000002</v>
      </c>
    </row>
    <row r="102" spans="2:51">
      <c r="B102" s="39" t="s">
        <v>1447</v>
      </c>
      <c r="C102" s="39" t="s">
        <v>1448</v>
      </c>
      <c r="D102" s="39">
        <v>39978</v>
      </c>
      <c r="E102" s="35">
        <v>0</v>
      </c>
      <c r="F102" s="35">
        <v>0</v>
      </c>
      <c r="G102" s="63">
        <v>0</v>
      </c>
      <c r="H102" s="63">
        <v>0</v>
      </c>
      <c r="I102" s="63">
        <v>0</v>
      </c>
      <c r="J102" s="63">
        <v>0</v>
      </c>
      <c r="K102" s="63">
        <v>0</v>
      </c>
      <c r="L102" s="63">
        <v>0</v>
      </c>
      <c r="M102" s="63">
        <v>0</v>
      </c>
      <c r="N102" s="63">
        <v>0</v>
      </c>
      <c r="O102" s="35">
        <v>0</v>
      </c>
      <c r="P102" s="35">
        <v>0</v>
      </c>
      <c r="Q102" s="35">
        <v>0</v>
      </c>
      <c r="R102" s="35">
        <v>0</v>
      </c>
      <c r="S102" s="35">
        <v>0</v>
      </c>
      <c r="T102" s="35">
        <v>0</v>
      </c>
      <c r="U102" s="35">
        <v>0</v>
      </c>
      <c r="V102" s="35">
        <v>0</v>
      </c>
      <c r="W102" s="35">
        <v>0</v>
      </c>
      <c r="X102" s="35">
        <v>0</v>
      </c>
      <c r="Y102" s="35">
        <v>0</v>
      </c>
      <c r="Z102" s="35">
        <v>0</v>
      </c>
      <c r="AA102" s="35">
        <v>0</v>
      </c>
      <c r="AB102" s="35">
        <v>0</v>
      </c>
      <c r="AC102" s="35">
        <v>0</v>
      </c>
      <c r="AD102" s="35">
        <v>0</v>
      </c>
      <c r="AE102" s="35">
        <v>0</v>
      </c>
      <c r="AF102" s="35">
        <v>0</v>
      </c>
      <c r="AG102" s="35">
        <v>0</v>
      </c>
      <c r="AH102" s="35">
        <v>0</v>
      </c>
      <c r="AI102" s="35">
        <v>0</v>
      </c>
      <c r="AJ102" s="36">
        <f t="shared" si="12"/>
        <v>0</v>
      </c>
      <c r="AK102" s="37">
        <f t="shared" si="5"/>
        <v>0</v>
      </c>
      <c r="AL102" s="38">
        <f t="shared" si="13"/>
        <v>0</v>
      </c>
      <c r="AM102" s="71" t="s">
        <v>2115</v>
      </c>
      <c r="AP102" s="2">
        <f t="shared" si="14"/>
        <v>0</v>
      </c>
      <c r="AQ102" s="2">
        <f t="shared" si="15"/>
        <v>3</v>
      </c>
      <c r="AT102">
        <v>1</v>
      </c>
      <c r="AU102">
        <v>3.3330000000000002</v>
      </c>
      <c r="AX102" s="97">
        <f t="shared" si="16"/>
        <v>8.3333333333333329E-2</v>
      </c>
      <c r="AY102">
        <f t="shared" si="17"/>
        <v>3.3330000000000002</v>
      </c>
    </row>
    <row r="103" spans="2:51">
      <c r="B103" s="39" t="s">
        <v>1449</v>
      </c>
      <c r="C103" s="39" t="s">
        <v>1450</v>
      </c>
      <c r="D103" s="39">
        <v>39978</v>
      </c>
      <c r="E103" s="35">
        <v>0</v>
      </c>
      <c r="F103" s="35">
        <v>0</v>
      </c>
      <c r="G103" s="63">
        <v>0</v>
      </c>
      <c r="H103" s="63">
        <v>0</v>
      </c>
      <c r="I103" s="63">
        <v>0</v>
      </c>
      <c r="J103" s="63">
        <v>0</v>
      </c>
      <c r="K103" s="63">
        <v>0</v>
      </c>
      <c r="L103" s="63">
        <v>0</v>
      </c>
      <c r="M103" s="63">
        <v>0</v>
      </c>
      <c r="N103" s="63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>
        <v>0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1</v>
      </c>
      <c r="AJ103" s="36">
        <f t="shared" si="12"/>
        <v>1</v>
      </c>
      <c r="AK103" s="37">
        <f t="shared" si="5"/>
        <v>1</v>
      </c>
      <c r="AL103" s="38">
        <f t="shared" si="13"/>
        <v>1</v>
      </c>
      <c r="AM103" s="71" t="s">
        <v>2117</v>
      </c>
      <c r="AP103" s="2">
        <f t="shared" si="14"/>
        <v>1</v>
      </c>
      <c r="AQ103" s="2">
        <f t="shared" si="15"/>
        <v>4</v>
      </c>
      <c r="AT103">
        <v>1</v>
      </c>
      <c r="AU103">
        <v>3.3330000000000002</v>
      </c>
      <c r="AX103" s="97">
        <f t="shared" si="16"/>
        <v>8.3333333333333329E-2</v>
      </c>
      <c r="AY103">
        <f t="shared" si="17"/>
        <v>3.3330000000000002</v>
      </c>
    </row>
    <row r="104" spans="2:51">
      <c r="B104" s="39" t="s">
        <v>1451</v>
      </c>
      <c r="C104" s="39" t="s">
        <v>1452</v>
      </c>
      <c r="D104" s="39">
        <v>39978</v>
      </c>
      <c r="E104" s="35">
        <v>0</v>
      </c>
      <c r="F104" s="35">
        <v>0</v>
      </c>
      <c r="G104" s="63">
        <v>0</v>
      </c>
      <c r="H104" s="63">
        <v>0</v>
      </c>
      <c r="I104" s="63">
        <v>0</v>
      </c>
      <c r="J104" s="63">
        <v>0</v>
      </c>
      <c r="K104" s="63">
        <v>0</v>
      </c>
      <c r="L104" s="63">
        <v>0</v>
      </c>
      <c r="M104" s="63">
        <v>0</v>
      </c>
      <c r="N104" s="63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5">
        <v>0</v>
      </c>
      <c r="U104" s="35">
        <v>0</v>
      </c>
      <c r="V104" s="35">
        <v>0</v>
      </c>
      <c r="W104" s="35">
        <v>0</v>
      </c>
      <c r="X104" s="35">
        <v>0</v>
      </c>
      <c r="Y104" s="35">
        <v>0</v>
      </c>
      <c r="Z104" s="35">
        <v>0</v>
      </c>
      <c r="AA104" s="35">
        <v>0</v>
      </c>
      <c r="AB104" s="35">
        <v>0</v>
      </c>
      <c r="AC104" s="35">
        <v>0</v>
      </c>
      <c r="AD104" s="35">
        <v>0</v>
      </c>
      <c r="AE104" s="35">
        <v>0</v>
      </c>
      <c r="AF104" s="35">
        <v>0</v>
      </c>
      <c r="AG104" s="35">
        <v>0</v>
      </c>
      <c r="AH104" s="35">
        <v>0</v>
      </c>
      <c r="AI104" s="35">
        <v>0</v>
      </c>
      <c r="AJ104" s="36">
        <f t="shared" si="12"/>
        <v>0</v>
      </c>
      <c r="AK104" s="37">
        <f t="shared" si="5"/>
        <v>0</v>
      </c>
      <c r="AL104" s="38">
        <f t="shared" si="13"/>
        <v>0</v>
      </c>
      <c r="AM104" s="71" t="s">
        <v>2127</v>
      </c>
      <c r="AP104" s="2">
        <f t="shared" si="14"/>
        <v>0</v>
      </c>
      <c r="AQ104" s="2">
        <f t="shared" si="15"/>
        <v>1.667</v>
      </c>
      <c r="AT104">
        <v>1</v>
      </c>
      <c r="AU104">
        <v>3.3330000000000002</v>
      </c>
      <c r="AX104" s="97">
        <f t="shared" si="16"/>
        <v>8.3333333333333329E-2</v>
      </c>
      <c r="AY104">
        <f t="shared" si="17"/>
        <v>3.3330000000000002</v>
      </c>
    </row>
    <row r="105" spans="2:51">
      <c r="B105" s="39" t="s">
        <v>1453</v>
      </c>
      <c r="C105" s="39" t="s">
        <v>1454</v>
      </c>
      <c r="D105" s="39">
        <v>39978</v>
      </c>
      <c r="E105" s="35">
        <v>0</v>
      </c>
      <c r="F105" s="35">
        <v>0</v>
      </c>
      <c r="G105" s="63">
        <v>0</v>
      </c>
      <c r="H105" s="63">
        <v>0</v>
      </c>
      <c r="I105" s="63">
        <v>0</v>
      </c>
      <c r="J105" s="63">
        <v>0</v>
      </c>
      <c r="K105" s="63">
        <v>0</v>
      </c>
      <c r="L105" s="63">
        <v>0</v>
      </c>
      <c r="M105" s="63">
        <v>0</v>
      </c>
      <c r="N105" s="63">
        <v>1</v>
      </c>
      <c r="O105" s="35">
        <v>0</v>
      </c>
      <c r="P105" s="35">
        <v>1</v>
      </c>
      <c r="Q105" s="35">
        <v>1</v>
      </c>
      <c r="R105" s="35">
        <v>0</v>
      </c>
      <c r="S105" s="35">
        <v>0</v>
      </c>
      <c r="T105" s="35">
        <v>0</v>
      </c>
      <c r="U105" s="35">
        <v>0</v>
      </c>
      <c r="V105" s="35">
        <v>0</v>
      </c>
      <c r="W105" s="35">
        <v>0</v>
      </c>
      <c r="X105" s="35">
        <v>1</v>
      </c>
      <c r="Y105" s="35">
        <v>0</v>
      </c>
      <c r="Z105" s="35">
        <v>1</v>
      </c>
      <c r="AA105" s="35">
        <v>0</v>
      </c>
      <c r="AB105" s="35">
        <v>1</v>
      </c>
      <c r="AC105" s="35">
        <v>0</v>
      </c>
      <c r="AD105" s="35">
        <v>0</v>
      </c>
      <c r="AE105" s="35">
        <v>0</v>
      </c>
      <c r="AF105" s="35">
        <v>1</v>
      </c>
      <c r="AG105" s="35">
        <v>0</v>
      </c>
      <c r="AH105" s="35">
        <v>1</v>
      </c>
      <c r="AI105" s="35">
        <v>0</v>
      </c>
      <c r="AJ105" s="36">
        <f t="shared" si="12"/>
        <v>8</v>
      </c>
      <c r="AK105" s="37">
        <f t="shared" si="5"/>
        <v>1</v>
      </c>
      <c r="AL105" s="38">
        <f t="shared" si="13"/>
        <v>8</v>
      </c>
      <c r="AM105" s="71" t="s">
        <v>2117</v>
      </c>
      <c r="AP105" s="2">
        <f t="shared" si="14"/>
        <v>8</v>
      </c>
      <c r="AQ105" s="2">
        <f t="shared" si="15"/>
        <v>4</v>
      </c>
      <c r="AT105">
        <v>1</v>
      </c>
      <c r="AU105">
        <v>3.6669999999999998</v>
      </c>
      <c r="AX105" s="97">
        <f t="shared" si="16"/>
        <v>8.3333333333333329E-2</v>
      </c>
      <c r="AY105">
        <f t="shared" si="17"/>
        <v>3.6669999999999998</v>
      </c>
    </row>
    <row r="106" spans="2:51">
      <c r="B106" s="39" t="s">
        <v>1455</v>
      </c>
      <c r="C106" s="39" t="s">
        <v>1456</v>
      </c>
      <c r="D106" s="39">
        <v>39978</v>
      </c>
      <c r="E106" s="35">
        <v>0</v>
      </c>
      <c r="F106" s="35">
        <v>0</v>
      </c>
      <c r="G106" s="63">
        <v>0</v>
      </c>
      <c r="H106" s="63">
        <v>0</v>
      </c>
      <c r="I106" s="63">
        <v>0</v>
      </c>
      <c r="J106" s="63">
        <v>0</v>
      </c>
      <c r="K106" s="63">
        <v>0</v>
      </c>
      <c r="L106" s="63">
        <v>0</v>
      </c>
      <c r="M106" s="63">
        <v>0</v>
      </c>
      <c r="N106" s="63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0</v>
      </c>
      <c r="U106" s="35">
        <v>0</v>
      </c>
      <c r="V106" s="35">
        <v>0</v>
      </c>
      <c r="W106" s="35">
        <v>0</v>
      </c>
      <c r="X106" s="35">
        <v>0</v>
      </c>
      <c r="Y106" s="35">
        <v>0</v>
      </c>
      <c r="Z106" s="35">
        <v>0</v>
      </c>
      <c r="AA106" s="35">
        <v>0</v>
      </c>
      <c r="AB106" s="35">
        <v>0</v>
      </c>
      <c r="AC106" s="35">
        <v>0</v>
      </c>
      <c r="AD106" s="35">
        <v>0</v>
      </c>
      <c r="AE106" s="35">
        <v>0</v>
      </c>
      <c r="AF106" s="35">
        <v>0</v>
      </c>
      <c r="AG106" s="35">
        <v>0</v>
      </c>
      <c r="AH106" s="35">
        <v>0</v>
      </c>
      <c r="AI106" s="35">
        <v>0</v>
      </c>
      <c r="AJ106" s="36">
        <f t="shared" si="12"/>
        <v>0</v>
      </c>
      <c r="AK106" s="37">
        <f t="shared" si="5"/>
        <v>0</v>
      </c>
      <c r="AL106" s="38">
        <f t="shared" si="13"/>
        <v>0</v>
      </c>
      <c r="AM106" s="71" t="s">
        <v>2114</v>
      </c>
      <c r="AP106" s="2">
        <f t="shared" si="14"/>
        <v>0</v>
      </c>
      <c r="AQ106" s="2">
        <f t="shared" si="15"/>
        <v>3.3330000000000002</v>
      </c>
      <c r="AT106">
        <v>1</v>
      </c>
      <c r="AU106">
        <v>3.6669999999999998</v>
      </c>
      <c r="AX106" s="97">
        <f t="shared" si="16"/>
        <v>8.3333333333333329E-2</v>
      </c>
      <c r="AY106">
        <f t="shared" si="17"/>
        <v>3.6669999999999998</v>
      </c>
    </row>
    <row r="107" spans="2:51">
      <c r="B107" s="39" t="s">
        <v>1457</v>
      </c>
      <c r="C107" s="39" t="s">
        <v>1458</v>
      </c>
      <c r="D107" s="39">
        <v>39978</v>
      </c>
      <c r="E107" s="35">
        <v>0</v>
      </c>
      <c r="F107" s="35">
        <v>0</v>
      </c>
      <c r="G107" s="63">
        <v>0</v>
      </c>
      <c r="H107" s="63">
        <v>0</v>
      </c>
      <c r="I107" s="63">
        <v>0</v>
      </c>
      <c r="J107" s="63">
        <v>0</v>
      </c>
      <c r="K107" s="63">
        <v>0</v>
      </c>
      <c r="L107" s="63">
        <v>0</v>
      </c>
      <c r="M107" s="63">
        <v>0</v>
      </c>
      <c r="N107" s="63">
        <v>0</v>
      </c>
      <c r="O107" s="35">
        <v>0</v>
      </c>
      <c r="P107" s="35">
        <v>0</v>
      </c>
      <c r="Q107" s="35">
        <v>0</v>
      </c>
      <c r="R107" s="35">
        <v>0</v>
      </c>
      <c r="S107" s="35">
        <v>0</v>
      </c>
      <c r="T107" s="35">
        <v>0</v>
      </c>
      <c r="U107" s="35">
        <v>0</v>
      </c>
      <c r="V107" s="35">
        <v>0</v>
      </c>
      <c r="W107" s="35">
        <v>0</v>
      </c>
      <c r="X107" s="35">
        <v>0</v>
      </c>
      <c r="Y107" s="35">
        <v>0</v>
      </c>
      <c r="Z107" s="35">
        <v>0</v>
      </c>
      <c r="AA107" s="35">
        <v>0</v>
      </c>
      <c r="AB107" s="35">
        <v>0</v>
      </c>
      <c r="AC107" s="35">
        <v>0</v>
      </c>
      <c r="AD107" s="35">
        <v>0</v>
      </c>
      <c r="AE107" s="35">
        <v>0</v>
      </c>
      <c r="AF107" s="35">
        <v>0</v>
      </c>
      <c r="AG107" s="35">
        <v>0</v>
      </c>
      <c r="AH107" s="35">
        <v>0</v>
      </c>
      <c r="AI107" s="35">
        <v>1</v>
      </c>
      <c r="AJ107" s="36">
        <f t="shared" si="12"/>
        <v>1</v>
      </c>
      <c r="AK107" s="37">
        <f t="shared" si="5"/>
        <v>1</v>
      </c>
      <c r="AL107" s="38">
        <f t="shared" si="13"/>
        <v>1</v>
      </c>
      <c r="AM107" s="71" t="s">
        <v>2114</v>
      </c>
      <c r="AP107" s="2">
        <f t="shared" si="14"/>
        <v>1</v>
      </c>
      <c r="AQ107" s="2">
        <f t="shared" si="15"/>
        <v>3.3330000000000002</v>
      </c>
      <c r="AT107">
        <v>1</v>
      </c>
      <c r="AU107">
        <v>3.6669999999999998</v>
      </c>
      <c r="AX107" s="97">
        <f t="shared" si="16"/>
        <v>8.3333333333333329E-2</v>
      </c>
      <c r="AY107">
        <f t="shared" si="17"/>
        <v>3.6669999999999998</v>
      </c>
    </row>
    <row r="108" spans="2:51">
      <c r="B108" s="39" t="s">
        <v>1459</v>
      </c>
      <c r="C108" s="39" t="s">
        <v>1460</v>
      </c>
      <c r="D108" s="39">
        <v>39978</v>
      </c>
      <c r="E108" s="35">
        <v>0</v>
      </c>
      <c r="F108" s="35">
        <v>0</v>
      </c>
      <c r="G108" s="63">
        <v>0</v>
      </c>
      <c r="H108" s="63">
        <v>0</v>
      </c>
      <c r="I108" s="63">
        <v>0</v>
      </c>
      <c r="J108" s="63">
        <v>0</v>
      </c>
      <c r="K108" s="63">
        <v>0</v>
      </c>
      <c r="L108" s="63">
        <v>0</v>
      </c>
      <c r="M108" s="63">
        <v>0</v>
      </c>
      <c r="N108" s="63">
        <v>0</v>
      </c>
      <c r="O108" s="35">
        <v>0</v>
      </c>
      <c r="P108" s="35">
        <v>0</v>
      </c>
      <c r="Q108" s="35">
        <v>0</v>
      </c>
      <c r="R108" s="35">
        <v>0</v>
      </c>
      <c r="S108" s="35">
        <v>0</v>
      </c>
      <c r="T108" s="35">
        <v>0</v>
      </c>
      <c r="U108" s="35">
        <v>0</v>
      </c>
      <c r="V108" s="35">
        <v>1</v>
      </c>
      <c r="W108" s="35">
        <v>0</v>
      </c>
      <c r="X108" s="35">
        <v>1</v>
      </c>
      <c r="Y108" s="35">
        <v>0</v>
      </c>
      <c r="Z108" s="35">
        <v>0</v>
      </c>
      <c r="AA108" s="35">
        <v>0</v>
      </c>
      <c r="AB108" s="35">
        <v>0</v>
      </c>
      <c r="AC108" s="35">
        <v>0</v>
      </c>
      <c r="AD108" s="35">
        <v>0</v>
      </c>
      <c r="AE108" s="35">
        <v>0</v>
      </c>
      <c r="AF108" s="35">
        <v>0</v>
      </c>
      <c r="AG108" s="35">
        <v>0</v>
      </c>
      <c r="AH108" s="35">
        <v>0</v>
      </c>
      <c r="AI108" s="35">
        <v>0</v>
      </c>
      <c r="AJ108" s="36">
        <f t="shared" si="12"/>
        <v>2</v>
      </c>
      <c r="AK108" s="37">
        <f t="shared" si="5"/>
        <v>1</v>
      </c>
      <c r="AL108" s="38">
        <f t="shared" si="13"/>
        <v>2</v>
      </c>
      <c r="AM108" s="71" t="s">
        <v>2117</v>
      </c>
      <c r="AP108" s="2">
        <f t="shared" si="14"/>
        <v>2</v>
      </c>
      <c r="AQ108" s="2">
        <f t="shared" si="15"/>
        <v>4</v>
      </c>
      <c r="AT108">
        <v>1</v>
      </c>
      <c r="AU108">
        <v>3.6669999999999998</v>
      </c>
      <c r="AX108" s="97">
        <f t="shared" si="16"/>
        <v>8.3333333333333329E-2</v>
      </c>
      <c r="AY108">
        <f t="shared" si="17"/>
        <v>3.6669999999999998</v>
      </c>
    </row>
    <row r="109" spans="2:51">
      <c r="B109" s="39" t="s">
        <v>1461</v>
      </c>
      <c r="C109" s="39" t="s">
        <v>1462</v>
      </c>
      <c r="D109" s="39">
        <v>39978</v>
      </c>
      <c r="E109" s="35">
        <v>0</v>
      </c>
      <c r="F109" s="35">
        <v>0</v>
      </c>
      <c r="G109" s="63">
        <v>0</v>
      </c>
      <c r="H109" s="63">
        <v>0</v>
      </c>
      <c r="I109" s="63">
        <v>0</v>
      </c>
      <c r="J109" s="63">
        <v>0</v>
      </c>
      <c r="K109" s="63">
        <v>1</v>
      </c>
      <c r="L109" s="63">
        <v>0</v>
      </c>
      <c r="M109" s="63">
        <v>0</v>
      </c>
      <c r="N109" s="63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5">
        <v>0</v>
      </c>
      <c r="U109" s="35">
        <v>1</v>
      </c>
      <c r="V109" s="35">
        <v>0</v>
      </c>
      <c r="W109" s="35">
        <v>0</v>
      </c>
      <c r="X109" s="35">
        <v>0</v>
      </c>
      <c r="Y109" s="35">
        <v>0</v>
      </c>
      <c r="Z109" s="35">
        <v>0</v>
      </c>
      <c r="AA109" s="35">
        <v>0</v>
      </c>
      <c r="AB109" s="35">
        <v>0</v>
      </c>
      <c r="AC109" s="35">
        <v>0</v>
      </c>
      <c r="AD109" s="35">
        <v>0</v>
      </c>
      <c r="AE109" s="35">
        <v>0</v>
      </c>
      <c r="AF109" s="35">
        <v>0</v>
      </c>
      <c r="AG109" s="35">
        <v>0</v>
      </c>
      <c r="AH109" s="35">
        <v>0</v>
      </c>
      <c r="AI109" s="35">
        <v>1</v>
      </c>
      <c r="AJ109" s="36">
        <f t="shared" si="12"/>
        <v>3</v>
      </c>
      <c r="AK109" s="37">
        <f t="shared" si="5"/>
        <v>1</v>
      </c>
      <c r="AL109" s="38">
        <f t="shared" si="13"/>
        <v>3</v>
      </c>
      <c r="AM109" s="71" t="s">
        <v>2114</v>
      </c>
      <c r="AP109" s="2">
        <f t="shared" si="14"/>
        <v>3</v>
      </c>
      <c r="AQ109" s="2">
        <f t="shared" si="15"/>
        <v>3.3330000000000002</v>
      </c>
      <c r="AT109">
        <v>1</v>
      </c>
      <c r="AU109">
        <v>3.6669999999999998</v>
      </c>
      <c r="AX109" s="97">
        <f t="shared" si="16"/>
        <v>8.3333333333333329E-2</v>
      </c>
      <c r="AY109">
        <f t="shared" si="17"/>
        <v>3.6669999999999998</v>
      </c>
    </row>
    <row r="110" spans="2:51">
      <c r="B110" s="39" t="s">
        <v>1463</v>
      </c>
      <c r="C110" s="39" t="s">
        <v>1464</v>
      </c>
      <c r="D110" s="39">
        <v>39978</v>
      </c>
      <c r="E110" s="35">
        <v>0</v>
      </c>
      <c r="F110" s="35">
        <v>0</v>
      </c>
      <c r="G110" s="63">
        <v>0</v>
      </c>
      <c r="H110" s="63">
        <v>0</v>
      </c>
      <c r="I110" s="63">
        <v>0</v>
      </c>
      <c r="J110" s="63">
        <v>0</v>
      </c>
      <c r="K110" s="63">
        <v>0</v>
      </c>
      <c r="L110" s="63">
        <v>0</v>
      </c>
      <c r="M110" s="63">
        <v>0</v>
      </c>
      <c r="N110" s="63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5">
        <v>0</v>
      </c>
      <c r="U110" s="35">
        <v>1</v>
      </c>
      <c r="V110" s="35">
        <v>0</v>
      </c>
      <c r="W110" s="35">
        <v>1</v>
      </c>
      <c r="X110" s="35">
        <v>0</v>
      </c>
      <c r="Y110" s="35">
        <v>1</v>
      </c>
      <c r="Z110" s="35">
        <v>0</v>
      </c>
      <c r="AA110" s="35">
        <v>0</v>
      </c>
      <c r="AB110" s="35">
        <v>0</v>
      </c>
      <c r="AC110" s="35">
        <v>0</v>
      </c>
      <c r="AD110" s="35">
        <v>0</v>
      </c>
      <c r="AE110" s="35">
        <v>0</v>
      </c>
      <c r="AF110" s="35">
        <v>0</v>
      </c>
      <c r="AG110" s="35">
        <v>0</v>
      </c>
      <c r="AH110" s="35">
        <v>0</v>
      </c>
      <c r="AI110" s="35">
        <v>0</v>
      </c>
      <c r="AJ110" s="36">
        <f t="shared" si="12"/>
        <v>3</v>
      </c>
      <c r="AK110" s="37">
        <f t="shared" si="5"/>
        <v>1</v>
      </c>
      <c r="AL110" s="38">
        <f t="shared" si="13"/>
        <v>3</v>
      </c>
      <c r="AM110" s="71" t="s">
        <v>2123</v>
      </c>
      <c r="AP110" s="2">
        <f t="shared" si="14"/>
        <v>3</v>
      </c>
      <c r="AQ110" s="2">
        <f t="shared" si="15"/>
        <v>2.3330000000000002</v>
      </c>
      <c r="AT110">
        <v>1</v>
      </c>
      <c r="AU110">
        <v>3.6669999999999998</v>
      </c>
      <c r="AX110" s="97">
        <f t="shared" si="16"/>
        <v>8.3333333333333329E-2</v>
      </c>
      <c r="AY110">
        <f t="shared" si="17"/>
        <v>3.6669999999999998</v>
      </c>
    </row>
    <row r="111" spans="2:51">
      <c r="B111" s="39" t="s">
        <v>1465</v>
      </c>
      <c r="C111" s="39" t="s">
        <v>1466</v>
      </c>
      <c r="D111" s="39">
        <v>39978</v>
      </c>
      <c r="E111" s="35">
        <v>0</v>
      </c>
      <c r="F111" s="35">
        <v>0</v>
      </c>
      <c r="G111" s="63">
        <v>0</v>
      </c>
      <c r="H111" s="63">
        <v>0</v>
      </c>
      <c r="I111" s="63">
        <v>0</v>
      </c>
      <c r="J111" s="63">
        <v>0</v>
      </c>
      <c r="K111" s="63">
        <v>0</v>
      </c>
      <c r="L111" s="63">
        <v>0</v>
      </c>
      <c r="M111" s="63">
        <v>0</v>
      </c>
      <c r="N111" s="63">
        <v>0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5">
        <v>0</v>
      </c>
      <c r="U111" s="35">
        <v>0</v>
      </c>
      <c r="V111" s="35">
        <v>0</v>
      </c>
      <c r="W111" s="35">
        <v>0</v>
      </c>
      <c r="X111" s="35">
        <v>0</v>
      </c>
      <c r="Y111" s="35">
        <v>0</v>
      </c>
      <c r="Z111" s="35">
        <v>0</v>
      </c>
      <c r="AA111" s="35">
        <v>0</v>
      </c>
      <c r="AB111" s="35">
        <v>0</v>
      </c>
      <c r="AC111" s="35">
        <v>0</v>
      </c>
      <c r="AD111" s="35">
        <v>0</v>
      </c>
      <c r="AE111" s="35">
        <v>0</v>
      </c>
      <c r="AF111" s="35">
        <v>0</v>
      </c>
      <c r="AG111" s="35">
        <v>0</v>
      </c>
      <c r="AH111" s="35">
        <v>0</v>
      </c>
      <c r="AI111" s="35">
        <v>0</v>
      </c>
      <c r="AJ111" s="36">
        <f t="shared" si="12"/>
        <v>0</v>
      </c>
      <c r="AK111" s="37">
        <f t="shared" si="5"/>
        <v>0</v>
      </c>
      <c r="AL111" s="38">
        <f t="shared" si="13"/>
        <v>0</v>
      </c>
      <c r="AM111" s="71" t="s">
        <v>2115</v>
      </c>
      <c r="AP111" s="2">
        <f t="shared" si="14"/>
        <v>0</v>
      </c>
      <c r="AQ111" s="2">
        <f t="shared" si="15"/>
        <v>3</v>
      </c>
      <c r="AT111">
        <v>1</v>
      </c>
      <c r="AU111">
        <v>4</v>
      </c>
      <c r="AX111" s="97">
        <f t="shared" si="16"/>
        <v>8.3333333333333329E-2</v>
      </c>
      <c r="AY111">
        <f t="shared" si="17"/>
        <v>4</v>
      </c>
    </row>
    <row r="112" spans="2:51">
      <c r="B112" s="39" t="s">
        <v>1467</v>
      </c>
      <c r="C112" s="39" t="s">
        <v>1468</v>
      </c>
      <c r="D112" s="39">
        <v>39978</v>
      </c>
      <c r="E112" s="35">
        <v>0</v>
      </c>
      <c r="F112" s="35">
        <v>0</v>
      </c>
      <c r="G112" s="63">
        <v>0</v>
      </c>
      <c r="H112" s="63">
        <v>0</v>
      </c>
      <c r="I112" s="63">
        <v>0</v>
      </c>
      <c r="J112" s="63">
        <v>0</v>
      </c>
      <c r="K112" s="63">
        <v>0</v>
      </c>
      <c r="L112" s="63">
        <v>0</v>
      </c>
      <c r="M112" s="63">
        <v>0</v>
      </c>
      <c r="N112" s="63">
        <v>0</v>
      </c>
      <c r="O112" s="35">
        <v>0</v>
      </c>
      <c r="P112" s="35">
        <v>0</v>
      </c>
      <c r="Q112" s="35">
        <v>0</v>
      </c>
      <c r="R112" s="35">
        <v>0</v>
      </c>
      <c r="S112" s="35">
        <v>0</v>
      </c>
      <c r="T112" s="35">
        <v>0</v>
      </c>
      <c r="U112" s="35">
        <v>0</v>
      </c>
      <c r="V112" s="35">
        <v>0</v>
      </c>
      <c r="W112" s="35">
        <v>0</v>
      </c>
      <c r="X112" s="35">
        <v>0</v>
      </c>
      <c r="Y112" s="35">
        <v>0</v>
      </c>
      <c r="Z112" s="35">
        <v>0</v>
      </c>
      <c r="AA112" s="35">
        <v>0</v>
      </c>
      <c r="AB112" s="35">
        <v>0</v>
      </c>
      <c r="AC112" s="35">
        <v>0</v>
      </c>
      <c r="AD112" s="35">
        <v>0</v>
      </c>
      <c r="AE112" s="35">
        <v>0</v>
      </c>
      <c r="AF112" s="35">
        <v>0</v>
      </c>
      <c r="AG112" s="35">
        <v>0</v>
      </c>
      <c r="AH112" s="35">
        <v>0</v>
      </c>
      <c r="AI112" s="35">
        <v>0</v>
      </c>
      <c r="AJ112" s="36">
        <f t="shared" si="12"/>
        <v>0</v>
      </c>
      <c r="AK112" s="37">
        <f t="shared" si="5"/>
        <v>0</v>
      </c>
      <c r="AL112" s="38">
        <f t="shared" si="13"/>
        <v>0</v>
      </c>
      <c r="AM112" s="71" t="s">
        <v>2115</v>
      </c>
      <c r="AP112" s="2">
        <f t="shared" si="14"/>
        <v>0</v>
      </c>
      <c r="AQ112" s="2">
        <f t="shared" si="15"/>
        <v>3</v>
      </c>
      <c r="AT112">
        <v>1</v>
      </c>
      <c r="AU112">
        <v>4</v>
      </c>
      <c r="AX112" s="97">
        <f t="shared" si="16"/>
        <v>8.3333333333333329E-2</v>
      </c>
      <c r="AY112">
        <f t="shared" si="17"/>
        <v>4</v>
      </c>
    </row>
    <row r="113" spans="2:51">
      <c r="B113" s="39" t="s">
        <v>1469</v>
      </c>
      <c r="C113" s="39" t="s">
        <v>1470</v>
      </c>
      <c r="D113" s="39">
        <v>39978</v>
      </c>
      <c r="E113" s="35">
        <v>0</v>
      </c>
      <c r="F113" s="35">
        <v>0</v>
      </c>
      <c r="G113" s="63">
        <v>0</v>
      </c>
      <c r="H113" s="63">
        <v>0</v>
      </c>
      <c r="I113" s="63">
        <v>0</v>
      </c>
      <c r="J113" s="63">
        <v>0</v>
      </c>
      <c r="K113" s="63">
        <v>0</v>
      </c>
      <c r="L113" s="63">
        <v>0</v>
      </c>
      <c r="M113" s="63">
        <v>0</v>
      </c>
      <c r="N113" s="63">
        <v>0</v>
      </c>
      <c r="O113" s="35">
        <v>0</v>
      </c>
      <c r="P113" s="35">
        <v>0</v>
      </c>
      <c r="Q113" s="35">
        <v>0</v>
      </c>
      <c r="R113" s="35">
        <v>0</v>
      </c>
      <c r="S113" s="35">
        <v>0</v>
      </c>
      <c r="T113" s="35">
        <v>0</v>
      </c>
      <c r="U113" s="35">
        <v>0</v>
      </c>
      <c r="V113" s="35">
        <v>0</v>
      </c>
      <c r="W113" s="35">
        <v>0</v>
      </c>
      <c r="X113" s="35">
        <v>0</v>
      </c>
      <c r="Y113" s="35">
        <v>0</v>
      </c>
      <c r="Z113" s="35">
        <v>0</v>
      </c>
      <c r="AA113" s="35">
        <v>0</v>
      </c>
      <c r="AB113" s="35">
        <v>0</v>
      </c>
      <c r="AC113" s="35">
        <v>0</v>
      </c>
      <c r="AD113" s="35">
        <v>0</v>
      </c>
      <c r="AE113" s="35">
        <v>0</v>
      </c>
      <c r="AF113" s="35">
        <v>0</v>
      </c>
      <c r="AG113" s="35">
        <v>0</v>
      </c>
      <c r="AH113" s="35">
        <v>0</v>
      </c>
      <c r="AI113" s="35">
        <v>0</v>
      </c>
      <c r="AJ113" s="36">
        <f t="shared" si="12"/>
        <v>0</v>
      </c>
      <c r="AK113" s="37">
        <f t="shared" si="5"/>
        <v>0</v>
      </c>
      <c r="AL113" s="38">
        <f t="shared" si="13"/>
        <v>0</v>
      </c>
      <c r="AM113" s="71" t="s">
        <v>2114</v>
      </c>
      <c r="AP113" s="2">
        <f t="shared" si="14"/>
        <v>0</v>
      </c>
      <c r="AQ113" s="2">
        <f t="shared" si="15"/>
        <v>3.3330000000000002</v>
      </c>
      <c r="AT113">
        <v>1</v>
      </c>
      <c r="AU113">
        <v>4</v>
      </c>
      <c r="AX113" s="97">
        <f t="shared" si="16"/>
        <v>8.3333333333333329E-2</v>
      </c>
      <c r="AY113">
        <f t="shared" si="17"/>
        <v>4</v>
      </c>
    </row>
    <row r="114" spans="2:51">
      <c r="B114" s="39" t="s">
        <v>1471</v>
      </c>
      <c r="C114" s="39" t="s">
        <v>1472</v>
      </c>
      <c r="D114" s="39">
        <v>39978</v>
      </c>
      <c r="E114" s="35">
        <v>0</v>
      </c>
      <c r="F114" s="35">
        <v>0</v>
      </c>
      <c r="G114" s="63">
        <v>0</v>
      </c>
      <c r="H114" s="63">
        <v>0</v>
      </c>
      <c r="I114" s="63">
        <v>0</v>
      </c>
      <c r="J114" s="63">
        <v>0</v>
      </c>
      <c r="K114" s="63">
        <v>0</v>
      </c>
      <c r="L114" s="63">
        <v>0</v>
      </c>
      <c r="M114" s="63">
        <v>0</v>
      </c>
      <c r="N114" s="63">
        <v>0</v>
      </c>
      <c r="O114" s="35">
        <v>0</v>
      </c>
      <c r="P114" s="35">
        <v>0</v>
      </c>
      <c r="Q114" s="35">
        <v>1</v>
      </c>
      <c r="R114" s="35">
        <v>0</v>
      </c>
      <c r="S114" s="35">
        <v>0</v>
      </c>
      <c r="T114" s="35">
        <v>0</v>
      </c>
      <c r="U114" s="35">
        <v>0</v>
      </c>
      <c r="V114" s="35">
        <v>0</v>
      </c>
      <c r="W114" s="35">
        <v>1</v>
      </c>
      <c r="X114" s="35">
        <v>0</v>
      </c>
      <c r="Y114" s="35">
        <v>1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0</v>
      </c>
      <c r="AF114" s="35">
        <v>0</v>
      </c>
      <c r="AG114" s="35">
        <v>0</v>
      </c>
      <c r="AH114" s="35">
        <v>0</v>
      </c>
      <c r="AI114" s="35">
        <v>1</v>
      </c>
      <c r="AJ114" s="36">
        <f t="shared" si="12"/>
        <v>4</v>
      </c>
      <c r="AK114" s="37">
        <f t="shared" si="5"/>
        <v>1</v>
      </c>
      <c r="AL114" s="38">
        <f t="shared" si="13"/>
        <v>4</v>
      </c>
      <c r="AM114" s="71" t="s">
        <v>2114</v>
      </c>
      <c r="AP114" s="2">
        <f t="shared" si="14"/>
        <v>4</v>
      </c>
      <c r="AQ114" s="2">
        <f t="shared" si="15"/>
        <v>3.3330000000000002</v>
      </c>
      <c r="AT114">
        <v>1</v>
      </c>
      <c r="AU114">
        <v>4</v>
      </c>
      <c r="AX114" s="97">
        <f t="shared" si="16"/>
        <v>8.3333333333333329E-2</v>
      </c>
      <c r="AY114">
        <f t="shared" si="17"/>
        <v>4</v>
      </c>
    </row>
    <row r="115" spans="2:51">
      <c r="B115" s="39" t="s">
        <v>1473</v>
      </c>
      <c r="C115" s="39" t="s">
        <v>1474</v>
      </c>
      <c r="D115" s="39">
        <v>39978</v>
      </c>
      <c r="E115" s="35">
        <v>0</v>
      </c>
      <c r="F115" s="35">
        <v>0</v>
      </c>
      <c r="G115" s="63">
        <v>0</v>
      </c>
      <c r="H115" s="63">
        <v>0</v>
      </c>
      <c r="I115" s="63">
        <v>0</v>
      </c>
      <c r="J115" s="63">
        <v>0</v>
      </c>
      <c r="K115" s="63">
        <v>0</v>
      </c>
      <c r="L115" s="63">
        <v>0</v>
      </c>
      <c r="M115" s="63">
        <v>0</v>
      </c>
      <c r="N115" s="63">
        <v>0</v>
      </c>
      <c r="O115" s="35">
        <v>0</v>
      </c>
      <c r="P115" s="35">
        <v>0</v>
      </c>
      <c r="Q115" s="35">
        <v>1</v>
      </c>
      <c r="R115" s="35">
        <v>0</v>
      </c>
      <c r="S115" s="35">
        <v>0</v>
      </c>
      <c r="T115" s="35">
        <v>0</v>
      </c>
      <c r="U115" s="35">
        <v>0</v>
      </c>
      <c r="V115" s="35">
        <v>0</v>
      </c>
      <c r="W115" s="35">
        <v>0</v>
      </c>
      <c r="X115" s="35">
        <v>0</v>
      </c>
      <c r="Y115" s="35">
        <v>0</v>
      </c>
      <c r="Z115" s="35">
        <v>0</v>
      </c>
      <c r="AA115" s="35">
        <v>0</v>
      </c>
      <c r="AB115" s="35">
        <v>0</v>
      </c>
      <c r="AC115" s="35">
        <v>0</v>
      </c>
      <c r="AD115" s="35">
        <v>0</v>
      </c>
      <c r="AE115" s="35">
        <v>1</v>
      </c>
      <c r="AF115" s="35">
        <v>0</v>
      </c>
      <c r="AG115" s="35">
        <v>0</v>
      </c>
      <c r="AH115" s="35">
        <v>0</v>
      </c>
      <c r="AI115" s="35">
        <v>0</v>
      </c>
      <c r="AJ115" s="36">
        <f t="shared" si="12"/>
        <v>2</v>
      </c>
      <c r="AK115" s="37">
        <f t="shared" si="5"/>
        <v>1</v>
      </c>
      <c r="AL115" s="38">
        <f t="shared" si="13"/>
        <v>2</v>
      </c>
      <c r="AM115" s="71" t="s">
        <v>2116</v>
      </c>
      <c r="AP115" s="2">
        <f t="shared" si="14"/>
        <v>2</v>
      </c>
      <c r="AQ115" s="2">
        <f t="shared" si="15"/>
        <v>2.6669999999999998</v>
      </c>
      <c r="AT115">
        <v>1</v>
      </c>
      <c r="AU115">
        <v>4</v>
      </c>
      <c r="AX115" s="97">
        <f t="shared" si="16"/>
        <v>8.3333333333333329E-2</v>
      </c>
      <c r="AY115">
        <f t="shared" si="17"/>
        <v>4</v>
      </c>
    </row>
    <row r="116" spans="2:51">
      <c r="B116" s="39" t="s">
        <v>1475</v>
      </c>
      <c r="C116" s="39" t="s">
        <v>1476</v>
      </c>
      <c r="D116" s="39">
        <v>39978</v>
      </c>
      <c r="E116" s="35">
        <v>0</v>
      </c>
      <c r="F116" s="35">
        <v>0</v>
      </c>
      <c r="G116" s="63">
        <v>1</v>
      </c>
      <c r="H116" s="63">
        <v>0</v>
      </c>
      <c r="I116" s="63">
        <v>0</v>
      </c>
      <c r="J116" s="63">
        <v>0</v>
      </c>
      <c r="K116" s="63">
        <v>1</v>
      </c>
      <c r="L116" s="63">
        <v>0</v>
      </c>
      <c r="M116" s="63">
        <v>0</v>
      </c>
      <c r="N116" s="63">
        <v>0</v>
      </c>
      <c r="O116" s="35">
        <v>1</v>
      </c>
      <c r="P116" s="35">
        <v>0</v>
      </c>
      <c r="Q116" s="35">
        <v>1</v>
      </c>
      <c r="R116" s="35">
        <v>0</v>
      </c>
      <c r="S116" s="35">
        <v>0</v>
      </c>
      <c r="T116" s="35">
        <v>0</v>
      </c>
      <c r="U116" s="35">
        <v>0</v>
      </c>
      <c r="V116" s="35">
        <v>0</v>
      </c>
      <c r="W116" s="35">
        <v>1</v>
      </c>
      <c r="X116" s="35">
        <v>0</v>
      </c>
      <c r="Y116" s="35">
        <v>1</v>
      </c>
      <c r="Z116" s="35">
        <v>0</v>
      </c>
      <c r="AA116" s="35">
        <v>1</v>
      </c>
      <c r="AB116" s="35">
        <v>0</v>
      </c>
      <c r="AC116" s="35">
        <v>0</v>
      </c>
      <c r="AD116" s="35">
        <v>0</v>
      </c>
      <c r="AE116" s="35">
        <v>1</v>
      </c>
      <c r="AF116" s="35">
        <v>0</v>
      </c>
      <c r="AG116" s="35">
        <v>0</v>
      </c>
      <c r="AH116" s="35">
        <v>0</v>
      </c>
      <c r="AI116" s="35">
        <v>1</v>
      </c>
      <c r="AJ116" s="36">
        <f t="shared" si="12"/>
        <v>9</v>
      </c>
      <c r="AK116" s="37">
        <f t="shared" si="5"/>
        <v>1</v>
      </c>
      <c r="AL116" s="38">
        <f t="shared" si="13"/>
        <v>9</v>
      </c>
      <c r="AM116" s="71" t="s">
        <v>2114</v>
      </c>
      <c r="AP116" s="2">
        <f t="shared" si="14"/>
        <v>9</v>
      </c>
      <c r="AQ116" s="2">
        <f t="shared" si="15"/>
        <v>3.3330000000000002</v>
      </c>
      <c r="AT116">
        <v>2</v>
      </c>
      <c r="AU116">
        <v>2</v>
      </c>
      <c r="AX116" s="97">
        <f t="shared" si="16"/>
        <v>0.16666666666666666</v>
      </c>
      <c r="AY116">
        <f t="shared" si="17"/>
        <v>2</v>
      </c>
    </row>
    <row r="117" spans="2:51">
      <c r="B117" s="39" t="s">
        <v>1477</v>
      </c>
      <c r="C117" s="39" t="s">
        <v>1478</v>
      </c>
      <c r="D117" s="39">
        <v>39978</v>
      </c>
      <c r="E117" s="35">
        <v>0</v>
      </c>
      <c r="F117" s="35">
        <v>0</v>
      </c>
      <c r="G117" s="63">
        <v>0</v>
      </c>
      <c r="H117" s="63">
        <v>0</v>
      </c>
      <c r="I117" s="63">
        <v>0</v>
      </c>
      <c r="J117" s="63">
        <v>0</v>
      </c>
      <c r="K117" s="63">
        <v>0</v>
      </c>
      <c r="L117" s="63">
        <v>0</v>
      </c>
      <c r="M117" s="63">
        <v>0</v>
      </c>
      <c r="N117" s="63">
        <v>0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5">
        <v>0</v>
      </c>
      <c r="U117" s="35">
        <v>0</v>
      </c>
      <c r="V117" s="35">
        <v>0</v>
      </c>
      <c r="W117" s="35">
        <v>0</v>
      </c>
      <c r="X117" s="35">
        <v>0</v>
      </c>
      <c r="Y117" s="35">
        <v>0</v>
      </c>
      <c r="Z117" s="35">
        <v>0</v>
      </c>
      <c r="AA117" s="35">
        <v>0</v>
      </c>
      <c r="AB117" s="35">
        <v>0</v>
      </c>
      <c r="AC117" s="35">
        <v>0</v>
      </c>
      <c r="AD117" s="35">
        <v>0</v>
      </c>
      <c r="AE117" s="35">
        <v>0</v>
      </c>
      <c r="AF117" s="35">
        <v>0</v>
      </c>
      <c r="AG117" s="35">
        <v>0</v>
      </c>
      <c r="AH117" s="35">
        <v>0</v>
      </c>
      <c r="AI117" s="35">
        <v>0</v>
      </c>
      <c r="AJ117" s="36">
        <f t="shared" si="12"/>
        <v>0</v>
      </c>
      <c r="AK117" s="37">
        <f t="shared" si="5"/>
        <v>0</v>
      </c>
      <c r="AL117" s="38">
        <f t="shared" si="13"/>
        <v>0</v>
      </c>
      <c r="AM117" s="71" t="s">
        <v>2115</v>
      </c>
      <c r="AP117" s="2">
        <f t="shared" si="14"/>
        <v>0</v>
      </c>
      <c r="AQ117" s="2">
        <f t="shared" si="15"/>
        <v>3</v>
      </c>
      <c r="AT117">
        <v>2</v>
      </c>
      <c r="AU117">
        <v>2.3330000000000002</v>
      </c>
      <c r="AX117" s="97">
        <f t="shared" si="16"/>
        <v>0.16666666666666666</v>
      </c>
      <c r="AY117">
        <f t="shared" si="17"/>
        <v>2.3330000000000002</v>
      </c>
    </row>
    <row r="118" spans="2:51">
      <c r="B118" s="39" t="s">
        <v>1479</v>
      </c>
      <c r="C118" s="39" t="s">
        <v>1480</v>
      </c>
      <c r="D118" s="39">
        <v>39978</v>
      </c>
      <c r="E118" s="35">
        <v>0</v>
      </c>
      <c r="F118" s="35">
        <v>0</v>
      </c>
      <c r="G118" s="63">
        <v>0</v>
      </c>
      <c r="H118" s="63">
        <v>0</v>
      </c>
      <c r="I118" s="63">
        <v>0</v>
      </c>
      <c r="J118" s="63">
        <v>0</v>
      </c>
      <c r="K118" s="63">
        <v>0</v>
      </c>
      <c r="L118" s="63">
        <v>0</v>
      </c>
      <c r="M118" s="63">
        <v>0</v>
      </c>
      <c r="N118" s="63">
        <v>0</v>
      </c>
      <c r="O118" s="35">
        <v>0</v>
      </c>
      <c r="P118" s="35">
        <v>0</v>
      </c>
      <c r="Q118" s="35">
        <v>0</v>
      </c>
      <c r="R118" s="35">
        <v>0</v>
      </c>
      <c r="S118" s="35">
        <v>0</v>
      </c>
      <c r="T118" s="35">
        <v>0</v>
      </c>
      <c r="U118" s="35">
        <v>0</v>
      </c>
      <c r="V118" s="35">
        <v>0</v>
      </c>
      <c r="W118" s="35">
        <v>0</v>
      </c>
      <c r="X118" s="35">
        <v>0</v>
      </c>
      <c r="Y118" s="35">
        <v>0</v>
      </c>
      <c r="Z118" s="35">
        <v>0</v>
      </c>
      <c r="AA118" s="35">
        <v>0</v>
      </c>
      <c r="AB118" s="35">
        <v>0</v>
      </c>
      <c r="AC118" s="35">
        <v>0</v>
      </c>
      <c r="AD118" s="35">
        <v>0</v>
      </c>
      <c r="AE118" s="35">
        <v>0</v>
      </c>
      <c r="AF118" s="35">
        <v>0</v>
      </c>
      <c r="AG118" s="35">
        <v>0</v>
      </c>
      <c r="AH118" s="35">
        <v>0</v>
      </c>
      <c r="AI118" s="35">
        <v>0</v>
      </c>
      <c r="AJ118" s="36">
        <f t="shared" si="12"/>
        <v>0</v>
      </c>
      <c r="AK118" s="37">
        <f t="shared" si="5"/>
        <v>0</v>
      </c>
      <c r="AL118" s="38">
        <f t="shared" si="13"/>
        <v>0</v>
      </c>
      <c r="AM118" s="71" t="s">
        <v>2119</v>
      </c>
      <c r="AP118" s="2">
        <f t="shared" si="14"/>
        <v>0</v>
      </c>
      <c r="AQ118" s="2">
        <f t="shared" si="15"/>
        <v>2</v>
      </c>
      <c r="AT118">
        <v>2</v>
      </c>
      <c r="AU118">
        <v>2.6669999999999998</v>
      </c>
      <c r="AX118" s="97">
        <f t="shared" si="16"/>
        <v>0.16666666666666666</v>
      </c>
      <c r="AY118">
        <f t="shared" si="17"/>
        <v>2.6669999999999998</v>
      </c>
    </row>
    <row r="119" spans="2:51">
      <c r="B119" s="39" t="s">
        <v>1481</v>
      </c>
      <c r="C119" s="39" t="s">
        <v>1482</v>
      </c>
      <c r="D119" s="39">
        <v>39978</v>
      </c>
      <c r="E119" s="35">
        <v>0</v>
      </c>
      <c r="F119" s="35">
        <v>0</v>
      </c>
      <c r="G119" s="63">
        <v>0</v>
      </c>
      <c r="H119" s="63">
        <v>0</v>
      </c>
      <c r="I119" s="63">
        <v>0</v>
      </c>
      <c r="J119" s="63">
        <v>0</v>
      </c>
      <c r="K119" s="63">
        <v>0</v>
      </c>
      <c r="L119" s="63">
        <v>1</v>
      </c>
      <c r="M119" s="63">
        <v>0</v>
      </c>
      <c r="N119" s="63">
        <v>0</v>
      </c>
      <c r="O119" s="35">
        <v>0</v>
      </c>
      <c r="P119" s="35">
        <v>1</v>
      </c>
      <c r="Q119" s="35">
        <v>0</v>
      </c>
      <c r="R119" s="35">
        <v>1</v>
      </c>
      <c r="S119" s="35">
        <v>0</v>
      </c>
      <c r="T119" s="35">
        <v>0</v>
      </c>
      <c r="U119" s="35">
        <v>0</v>
      </c>
      <c r="V119" s="35">
        <v>0</v>
      </c>
      <c r="W119" s="35">
        <v>0</v>
      </c>
      <c r="X119" s="35">
        <v>0</v>
      </c>
      <c r="Y119" s="35">
        <v>0</v>
      </c>
      <c r="Z119" s="35">
        <v>0</v>
      </c>
      <c r="AA119" s="35">
        <v>0</v>
      </c>
      <c r="AB119" s="35">
        <v>0</v>
      </c>
      <c r="AC119" s="35">
        <v>0</v>
      </c>
      <c r="AD119" s="35">
        <v>0</v>
      </c>
      <c r="AE119" s="35">
        <v>0</v>
      </c>
      <c r="AF119" s="35">
        <v>1</v>
      </c>
      <c r="AG119" s="35">
        <v>0</v>
      </c>
      <c r="AH119" s="35">
        <v>0</v>
      </c>
      <c r="AI119" s="35">
        <v>1</v>
      </c>
      <c r="AJ119" s="36">
        <f t="shared" si="12"/>
        <v>5</v>
      </c>
      <c r="AK119" s="37">
        <f t="shared" si="5"/>
        <v>1</v>
      </c>
      <c r="AL119" s="38">
        <f t="shared" si="13"/>
        <v>5</v>
      </c>
      <c r="AM119" s="71" t="s">
        <v>2120</v>
      </c>
      <c r="AP119" s="2">
        <f t="shared" si="14"/>
        <v>5</v>
      </c>
      <c r="AQ119" s="2">
        <f t="shared" si="15"/>
        <v>3.6669999999999998</v>
      </c>
      <c r="AT119">
        <v>2</v>
      </c>
      <c r="AU119">
        <v>2.6669999999999998</v>
      </c>
      <c r="AX119" s="97">
        <f t="shared" si="16"/>
        <v>0.16666666666666666</v>
      </c>
      <c r="AY119">
        <f t="shared" si="17"/>
        <v>2.6669999999999998</v>
      </c>
    </row>
    <row r="120" spans="2:51">
      <c r="B120" s="39" t="s">
        <v>1483</v>
      </c>
      <c r="C120" s="39" t="s">
        <v>1484</v>
      </c>
      <c r="D120" s="39">
        <v>39978</v>
      </c>
      <c r="E120" s="35">
        <v>0</v>
      </c>
      <c r="F120" s="35">
        <v>0</v>
      </c>
      <c r="G120" s="63">
        <v>0</v>
      </c>
      <c r="H120" s="63">
        <v>0</v>
      </c>
      <c r="I120" s="63">
        <v>0</v>
      </c>
      <c r="J120" s="63">
        <v>0</v>
      </c>
      <c r="K120" s="63">
        <v>0</v>
      </c>
      <c r="L120" s="63">
        <v>0</v>
      </c>
      <c r="M120" s="63">
        <v>0</v>
      </c>
      <c r="N120" s="63">
        <v>0</v>
      </c>
      <c r="O120" s="35">
        <v>0</v>
      </c>
      <c r="P120" s="35">
        <v>0</v>
      </c>
      <c r="Q120" s="35">
        <v>0</v>
      </c>
      <c r="R120" s="35">
        <v>0</v>
      </c>
      <c r="S120" s="35">
        <v>0</v>
      </c>
      <c r="T120" s="35">
        <v>0</v>
      </c>
      <c r="U120" s="35">
        <v>0</v>
      </c>
      <c r="V120" s="35">
        <v>0</v>
      </c>
      <c r="W120" s="35">
        <v>0</v>
      </c>
      <c r="X120" s="35">
        <v>0</v>
      </c>
      <c r="Y120" s="35">
        <v>0</v>
      </c>
      <c r="Z120" s="35">
        <v>0</v>
      </c>
      <c r="AA120" s="35">
        <v>0</v>
      </c>
      <c r="AB120" s="35">
        <v>0</v>
      </c>
      <c r="AC120" s="35">
        <v>0</v>
      </c>
      <c r="AD120" s="35">
        <v>0</v>
      </c>
      <c r="AE120" s="35">
        <v>0</v>
      </c>
      <c r="AF120" s="35">
        <v>0</v>
      </c>
      <c r="AG120" s="35">
        <v>0</v>
      </c>
      <c r="AH120" s="35">
        <v>0</v>
      </c>
      <c r="AI120" s="35">
        <v>0</v>
      </c>
      <c r="AJ120" s="36">
        <f t="shared" si="12"/>
        <v>0</v>
      </c>
      <c r="AK120" s="37">
        <f t="shared" si="5"/>
        <v>0</v>
      </c>
      <c r="AL120" s="38">
        <f t="shared" si="13"/>
        <v>0</v>
      </c>
      <c r="AM120" s="71" t="s">
        <v>2117</v>
      </c>
      <c r="AP120" s="2">
        <f t="shared" si="14"/>
        <v>0</v>
      </c>
      <c r="AQ120" s="2">
        <f t="shared" si="15"/>
        <v>4</v>
      </c>
      <c r="AT120">
        <v>2</v>
      </c>
      <c r="AU120">
        <v>2.6669999999999998</v>
      </c>
      <c r="AX120" s="97">
        <f t="shared" si="16"/>
        <v>0.16666666666666666</v>
      </c>
      <c r="AY120">
        <f t="shared" si="17"/>
        <v>2.6669999999999998</v>
      </c>
    </row>
    <row r="121" spans="2:51">
      <c r="B121" s="39" t="s">
        <v>1485</v>
      </c>
      <c r="C121" s="39" t="s">
        <v>1486</v>
      </c>
      <c r="D121" s="39">
        <v>39978</v>
      </c>
      <c r="E121" s="35">
        <v>0</v>
      </c>
      <c r="F121" s="35">
        <v>0</v>
      </c>
      <c r="G121" s="63">
        <v>0</v>
      </c>
      <c r="H121" s="63">
        <v>0</v>
      </c>
      <c r="I121" s="63">
        <v>0</v>
      </c>
      <c r="J121" s="63">
        <v>0</v>
      </c>
      <c r="K121" s="63">
        <v>0</v>
      </c>
      <c r="L121" s="63">
        <v>0</v>
      </c>
      <c r="M121" s="63">
        <v>0</v>
      </c>
      <c r="N121" s="63">
        <v>0</v>
      </c>
      <c r="O121" s="35">
        <v>0</v>
      </c>
      <c r="P121" s="35">
        <v>0</v>
      </c>
      <c r="Q121" s="35">
        <v>0</v>
      </c>
      <c r="R121" s="35">
        <v>0</v>
      </c>
      <c r="S121" s="35">
        <v>0</v>
      </c>
      <c r="T121" s="35">
        <v>0</v>
      </c>
      <c r="U121" s="35">
        <v>0</v>
      </c>
      <c r="V121" s="35">
        <v>0</v>
      </c>
      <c r="W121" s="35">
        <v>0</v>
      </c>
      <c r="X121" s="35">
        <v>0</v>
      </c>
      <c r="Y121" s="35">
        <v>0</v>
      </c>
      <c r="Z121" s="35">
        <v>0</v>
      </c>
      <c r="AA121" s="35">
        <v>0</v>
      </c>
      <c r="AB121" s="35">
        <v>0</v>
      </c>
      <c r="AC121" s="35">
        <v>0</v>
      </c>
      <c r="AD121" s="35">
        <v>0</v>
      </c>
      <c r="AE121" s="35">
        <v>0</v>
      </c>
      <c r="AF121" s="35">
        <v>1</v>
      </c>
      <c r="AG121" s="35">
        <v>0</v>
      </c>
      <c r="AH121" s="35">
        <v>0</v>
      </c>
      <c r="AI121" s="35">
        <v>0</v>
      </c>
      <c r="AJ121" s="36">
        <f t="shared" si="12"/>
        <v>1</v>
      </c>
      <c r="AK121" s="37">
        <f t="shared" si="5"/>
        <v>1</v>
      </c>
      <c r="AL121" s="38">
        <f t="shared" si="13"/>
        <v>1</v>
      </c>
      <c r="AM121" s="71" t="s">
        <v>2118</v>
      </c>
      <c r="AP121" s="2">
        <f t="shared" si="14"/>
        <v>1</v>
      </c>
      <c r="AQ121" s="2">
        <f t="shared" si="15"/>
        <v>1</v>
      </c>
      <c r="AT121">
        <v>2</v>
      </c>
      <c r="AU121">
        <v>2.6669999999999998</v>
      </c>
      <c r="AX121" s="97">
        <f t="shared" si="16"/>
        <v>0.16666666666666666</v>
      </c>
      <c r="AY121">
        <f t="shared" si="17"/>
        <v>2.6669999999999998</v>
      </c>
    </row>
    <row r="122" spans="2:51">
      <c r="B122" s="39" t="s">
        <v>1487</v>
      </c>
      <c r="C122" s="39" t="s">
        <v>1488</v>
      </c>
      <c r="D122" s="39">
        <v>39978</v>
      </c>
      <c r="E122" s="35">
        <v>0</v>
      </c>
      <c r="F122" s="35">
        <v>0</v>
      </c>
      <c r="G122" s="63">
        <v>0</v>
      </c>
      <c r="H122" s="63">
        <v>0</v>
      </c>
      <c r="I122" s="63">
        <v>0</v>
      </c>
      <c r="J122" s="63">
        <v>0</v>
      </c>
      <c r="K122" s="63">
        <v>0</v>
      </c>
      <c r="L122" s="63">
        <v>0</v>
      </c>
      <c r="M122" s="63">
        <v>0</v>
      </c>
      <c r="N122" s="63">
        <v>0</v>
      </c>
      <c r="O122" s="35">
        <v>0</v>
      </c>
      <c r="P122" s="35">
        <v>0</v>
      </c>
      <c r="Q122" s="35">
        <v>0</v>
      </c>
      <c r="R122" s="35">
        <v>0</v>
      </c>
      <c r="S122" s="35">
        <v>0</v>
      </c>
      <c r="T122" s="35">
        <v>0</v>
      </c>
      <c r="U122" s="35">
        <v>0</v>
      </c>
      <c r="V122" s="35">
        <v>0</v>
      </c>
      <c r="W122" s="35">
        <v>0</v>
      </c>
      <c r="X122" s="35">
        <v>0</v>
      </c>
      <c r="Y122" s="35">
        <v>0</v>
      </c>
      <c r="Z122" s="35">
        <v>0</v>
      </c>
      <c r="AA122" s="35">
        <v>0</v>
      </c>
      <c r="AB122" s="35">
        <v>0</v>
      </c>
      <c r="AC122" s="35">
        <v>0</v>
      </c>
      <c r="AD122" s="35">
        <v>0</v>
      </c>
      <c r="AE122" s="35">
        <v>0</v>
      </c>
      <c r="AF122" s="35">
        <v>0</v>
      </c>
      <c r="AG122" s="35">
        <v>0</v>
      </c>
      <c r="AH122" s="35">
        <v>0</v>
      </c>
      <c r="AI122" s="35">
        <v>0</v>
      </c>
      <c r="AJ122" s="36">
        <f t="shared" si="12"/>
        <v>0</v>
      </c>
      <c r="AK122" s="37">
        <f t="shared" si="5"/>
        <v>0</v>
      </c>
      <c r="AL122" s="38">
        <f t="shared" si="13"/>
        <v>0</v>
      </c>
      <c r="AM122" s="71" t="s">
        <v>2119</v>
      </c>
      <c r="AP122" s="2">
        <f t="shared" si="14"/>
        <v>0</v>
      </c>
      <c r="AQ122" s="2">
        <f t="shared" si="15"/>
        <v>2</v>
      </c>
      <c r="AT122">
        <v>2</v>
      </c>
      <c r="AU122">
        <v>3</v>
      </c>
      <c r="AX122" s="97">
        <f t="shared" si="16"/>
        <v>0.16666666666666666</v>
      </c>
      <c r="AY122">
        <f t="shared" si="17"/>
        <v>3</v>
      </c>
    </row>
    <row r="123" spans="2:51">
      <c r="B123" s="39" t="s">
        <v>1489</v>
      </c>
      <c r="C123" s="39" t="s">
        <v>1490</v>
      </c>
      <c r="D123" s="39">
        <v>39978</v>
      </c>
      <c r="E123" s="35">
        <v>0</v>
      </c>
      <c r="F123" s="35">
        <v>0</v>
      </c>
      <c r="G123" s="63">
        <v>0</v>
      </c>
      <c r="H123" s="63">
        <v>0</v>
      </c>
      <c r="I123" s="63">
        <v>0</v>
      </c>
      <c r="J123" s="63">
        <v>0</v>
      </c>
      <c r="K123" s="63">
        <v>0</v>
      </c>
      <c r="L123" s="63">
        <v>0</v>
      </c>
      <c r="M123" s="63">
        <v>0</v>
      </c>
      <c r="N123" s="63">
        <v>0</v>
      </c>
      <c r="O123" s="35">
        <v>0</v>
      </c>
      <c r="P123" s="35">
        <v>0</v>
      </c>
      <c r="Q123" s="35">
        <v>0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0</v>
      </c>
      <c r="X123" s="35">
        <v>0</v>
      </c>
      <c r="Y123" s="35">
        <v>1</v>
      </c>
      <c r="Z123" s="35">
        <v>0</v>
      </c>
      <c r="AA123" s="35">
        <v>0</v>
      </c>
      <c r="AB123" s="35">
        <v>0</v>
      </c>
      <c r="AC123" s="35">
        <v>0</v>
      </c>
      <c r="AD123" s="35">
        <v>0</v>
      </c>
      <c r="AE123" s="35">
        <v>0</v>
      </c>
      <c r="AF123" s="35">
        <v>0</v>
      </c>
      <c r="AG123" s="35">
        <v>0</v>
      </c>
      <c r="AH123" s="35">
        <v>0</v>
      </c>
      <c r="AI123" s="35">
        <v>0</v>
      </c>
      <c r="AJ123" s="36">
        <f t="shared" si="12"/>
        <v>1</v>
      </c>
      <c r="AK123" s="37">
        <f t="shared" si="5"/>
        <v>1</v>
      </c>
      <c r="AL123" s="38">
        <f t="shared" si="13"/>
        <v>1</v>
      </c>
      <c r="AM123" s="71" t="s">
        <v>2123</v>
      </c>
      <c r="AP123" s="2">
        <f t="shared" si="14"/>
        <v>1</v>
      </c>
      <c r="AQ123" s="2">
        <f t="shared" si="15"/>
        <v>2.3330000000000002</v>
      </c>
      <c r="AT123">
        <v>2</v>
      </c>
      <c r="AU123">
        <v>3</v>
      </c>
      <c r="AX123" s="97">
        <f t="shared" si="16"/>
        <v>0.16666666666666666</v>
      </c>
      <c r="AY123">
        <f t="shared" si="17"/>
        <v>3</v>
      </c>
    </row>
    <row r="124" spans="2:51">
      <c r="B124" s="39" t="s">
        <v>1491</v>
      </c>
      <c r="C124" s="39" t="s">
        <v>1492</v>
      </c>
      <c r="D124" s="39">
        <v>39978</v>
      </c>
      <c r="E124" s="35">
        <v>0</v>
      </c>
      <c r="F124" s="35">
        <v>0</v>
      </c>
      <c r="G124" s="63">
        <v>0</v>
      </c>
      <c r="H124" s="63">
        <v>0</v>
      </c>
      <c r="I124" s="63">
        <v>0</v>
      </c>
      <c r="J124" s="63">
        <v>0</v>
      </c>
      <c r="K124" s="63">
        <v>1</v>
      </c>
      <c r="L124" s="63">
        <v>0</v>
      </c>
      <c r="M124" s="63">
        <v>0</v>
      </c>
      <c r="N124" s="63">
        <v>0</v>
      </c>
      <c r="O124" s="35">
        <v>0</v>
      </c>
      <c r="P124" s="35">
        <v>0</v>
      </c>
      <c r="Q124" s="35">
        <v>0</v>
      </c>
      <c r="R124" s="35">
        <v>1</v>
      </c>
      <c r="S124" s="35">
        <v>0</v>
      </c>
      <c r="T124" s="35">
        <v>0</v>
      </c>
      <c r="U124" s="35">
        <v>0</v>
      </c>
      <c r="V124" s="35">
        <v>0</v>
      </c>
      <c r="W124" s="35">
        <v>0</v>
      </c>
      <c r="X124" s="35">
        <v>0</v>
      </c>
      <c r="Y124" s="35">
        <v>0</v>
      </c>
      <c r="Z124" s="35">
        <v>0</v>
      </c>
      <c r="AA124" s="35">
        <v>0</v>
      </c>
      <c r="AB124" s="35">
        <v>0</v>
      </c>
      <c r="AC124" s="35">
        <v>0</v>
      </c>
      <c r="AD124" s="35">
        <v>0</v>
      </c>
      <c r="AE124" s="35">
        <v>0</v>
      </c>
      <c r="AF124" s="35">
        <v>0</v>
      </c>
      <c r="AG124" s="35">
        <v>0</v>
      </c>
      <c r="AH124" s="35">
        <v>0</v>
      </c>
      <c r="AI124" s="35">
        <v>0</v>
      </c>
      <c r="AJ124" s="36">
        <f t="shared" si="12"/>
        <v>2</v>
      </c>
      <c r="AK124" s="37">
        <f t="shared" si="5"/>
        <v>1</v>
      </c>
      <c r="AL124" s="38">
        <f t="shared" si="13"/>
        <v>2</v>
      </c>
      <c r="AM124" s="71" t="s">
        <v>2113</v>
      </c>
      <c r="AP124" s="2">
        <f t="shared" si="14"/>
        <v>2</v>
      </c>
      <c r="AQ124" s="2" t="str">
        <f t="shared" si="15"/>
        <v>QQQ</v>
      </c>
      <c r="AT124">
        <v>2</v>
      </c>
      <c r="AU124">
        <v>3</v>
      </c>
      <c r="AX124" s="97">
        <f t="shared" si="16"/>
        <v>0.16666666666666666</v>
      </c>
      <c r="AY124">
        <f t="shared" si="17"/>
        <v>3</v>
      </c>
    </row>
    <row r="125" spans="2:51">
      <c r="B125" s="39" t="s">
        <v>1493</v>
      </c>
      <c r="C125" s="39" t="s">
        <v>1494</v>
      </c>
      <c r="D125" s="39">
        <v>39978</v>
      </c>
      <c r="E125" s="35">
        <v>0</v>
      </c>
      <c r="F125" s="35">
        <v>0</v>
      </c>
      <c r="G125" s="63">
        <v>0</v>
      </c>
      <c r="H125" s="63">
        <v>0</v>
      </c>
      <c r="I125" s="63">
        <v>0</v>
      </c>
      <c r="J125" s="63">
        <v>0</v>
      </c>
      <c r="K125" s="63">
        <v>0</v>
      </c>
      <c r="L125" s="63">
        <v>0</v>
      </c>
      <c r="M125" s="63">
        <v>0</v>
      </c>
      <c r="N125" s="63">
        <v>0</v>
      </c>
      <c r="O125" s="35">
        <v>0</v>
      </c>
      <c r="P125" s="35">
        <v>0</v>
      </c>
      <c r="Q125" s="35">
        <v>0</v>
      </c>
      <c r="R125" s="35">
        <v>1</v>
      </c>
      <c r="S125" s="35">
        <v>0</v>
      </c>
      <c r="T125" s="35">
        <v>0</v>
      </c>
      <c r="U125" s="35">
        <v>0</v>
      </c>
      <c r="V125" s="35">
        <v>0</v>
      </c>
      <c r="W125" s="35">
        <v>0</v>
      </c>
      <c r="X125" s="35">
        <v>0</v>
      </c>
      <c r="Y125" s="35">
        <v>1</v>
      </c>
      <c r="Z125" s="35">
        <v>0</v>
      </c>
      <c r="AA125" s="35">
        <v>0</v>
      </c>
      <c r="AB125" s="35">
        <v>0</v>
      </c>
      <c r="AC125" s="35">
        <v>0</v>
      </c>
      <c r="AD125" s="35">
        <v>0</v>
      </c>
      <c r="AE125" s="35">
        <v>0</v>
      </c>
      <c r="AF125" s="35">
        <v>0</v>
      </c>
      <c r="AG125" s="35">
        <v>0</v>
      </c>
      <c r="AH125" s="35">
        <v>0</v>
      </c>
      <c r="AI125" s="35">
        <v>1</v>
      </c>
      <c r="AJ125" s="36">
        <f t="shared" si="12"/>
        <v>3</v>
      </c>
      <c r="AK125" s="37">
        <f t="shared" si="5"/>
        <v>1</v>
      </c>
      <c r="AL125" s="38">
        <f t="shared" si="13"/>
        <v>3</v>
      </c>
      <c r="AM125" s="71" t="s">
        <v>2115</v>
      </c>
      <c r="AP125" s="2">
        <f t="shared" si="14"/>
        <v>3</v>
      </c>
      <c r="AQ125" s="2">
        <f t="shared" si="15"/>
        <v>3</v>
      </c>
      <c r="AT125">
        <v>2</v>
      </c>
      <c r="AU125">
        <v>3</v>
      </c>
      <c r="AX125" s="97">
        <f t="shared" si="16"/>
        <v>0.16666666666666666</v>
      </c>
      <c r="AY125">
        <f t="shared" si="17"/>
        <v>3</v>
      </c>
    </row>
    <row r="126" spans="2:51">
      <c r="B126" s="39" t="s">
        <v>1495</v>
      </c>
      <c r="C126" s="39" t="s">
        <v>1496</v>
      </c>
      <c r="D126" s="39">
        <v>39978</v>
      </c>
      <c r="E126" s="35">
        <v>0</v>
      </c>
      <c r="F126" s="35">
        <v>0</v>
      </c>
      <c r="G126" s="63">
        <v>0</v>
      </c>
      <c r="H126" s="63">
        <v>0</v>
      </c>
      <c r="I126" s="63">
        <v>0</v>
      </c>
      <c r="J126" s="63">
        <v>0</v>
      </c>
      <c r="K126" s="63">
        <v>0</v>
      </c>
      <c r="L126" s="63">
        <v>0</v>
      </c>
      <c r="M126" s="63">
        <v>0</v>
      </c>
      <c r="N126" s="63">
        <v>0</v>
      </c>
      <c r="O126" s="35">
        <v>0</v>
      </c>
      <c r="P126" s="35">
        <v>0</v>
      </c>
      <c r="Q126" s="35">
        <v>0</v>
      </c>
      <c r="R126" s="35">
        <v>0</v>
      </c>
      <c r="S126" s="35">
        <v>0</v>
      </c>
      <c r="T126" s="35">
        <v>0</v>
      </c>
      <c r="U126" s="35">
        <v>0</v>
      </c>
      <c r="V126" s="35">
        <v>1</v>
      </c>
      <c r="W126" s="35">
        <v>0</v>
      </c>
      <c r="X126" s="35">
        <v>0</v>
      </c>
      <c r="Y126" s="35">
        <v>0</v>
      </c>
      <c r="Z126" s="35">
        <v>0</v>
      </c>
      <c r="AA126" s="35">
        <v>0</v>
      </c>
      <c r="AB126" s="35">
        <v>1</v>
      </c>
      <c r="AC126" s="35">
        <v>0</v>
      </c>
      <c r="AD126" s="35">
        <v>0</v>
      </c>
      <c r="AE126" s="35">
        <v>0</v>
      </c>
      <c r="AF126" s="35">
        <v>1</v>
      </c>
      <c r="AG126" s="35">
        <v>0</v>
      </c>
      <c r="AH126" s="35">
        <v>0</v>
      </c>
      <c r="AI126" s="35">
        <v>1</v>
      </c>
      <c r="AJ126" s="36">
        <f t="shared" si="12"/>
        <v>4</v>
      </c>
      <c r="AK126" s="37">
        <f t="shared" si="5"/>
        <v>1</v>
      </c>
      <c r="AL126" s="38">
        <f t="shared" si="13"/>
        <v>4</v>
      </c>
      <c r="AM126" s="71" t="s">
        <v>2120</v>
      </c>
      <c r="AP126" s="2">
        <f t="shared" si="14"/>
        <v>4</v>
      </c>
      <c r="AQ126" s="2">
        <f t="shared" si="15"/>
        <v>3.6669999999999998</v>
      </c>
      <c r="AT126">
        <v>2</v>
      </c>
      <c r="AU126">
        <v>3.3330000000000002</v>
      </c>
      <c r="AX126" s="97">
        <f t="shared" si="16"/>
        <v>0.16666666666666666</v>
      </c>
      <c r="AY126">
        <f t="shared" si="17"/>
        <v>3.3330000000000002</v>
      </c>
    </row>
    <row r="127" spans="2:51">
      <c r="B127" s="39" t="s">
        <v>1497</v>
      </c>
      <c r="C127" s="39" t="s">
        <v>1498</v>
      </c>
      <c r="D127" s="39">
        <v>39978</v>
      </c>
      <c r="E127" s="35">
        <v>0</v>
      </c>
      <c r="F127" s="35">
        <v>0</v>
      </c>
      <c r="G127" s="63">
        <v>0</v>
      </c>
      <c r="H127" s="63">
        <v>0</v>
      </c>
      <c r="I127" s="63">
        <v>0</v>
      </c>
      <c r="J127" s="63">
        <v>0</v>
      </c>
      <c r="K127" s="63">
        <v>0</v>
      </c>
      <c r="L127" s="63">
        <v>0</v>
      </c>
      <c r="M127" s="63">
        <v>0</v>
      </c>
      <c r="N127" s="63">
        <v>0</v>
      </c>
      <c r="O127" s="35">
        <v>0</v>
      </c>
      <c r="P127" s="35">
        <v>0</v>
      </c>
      <c r="Q127" s="35">
        <v>0</v>
      </c>
      <c r="R127" s="35">
        <v>0</v>
      </c>
      <c r="S127" s="35">
        <v>0</v>
      </c>
      <c r="T127" s="35">
        <v>0</v>
      </c>
      <c r="U127" s="35">
        <v>0</v>
      </c>
      <c r="V127" s="35">
        <v>0</v>
      </c>
      <c r="W127" s="35">
        <v>0</v>
      </c>
      <c r="X127" s="35">
        <v>1</v>
      </c>
      <c r="Y127" s="35">
        <v>0</v>
      </c>
      <c r="Z127" s="35">
        <v>1</v>
      </c>
      <c r="AA127" s="35">
        <v>0</v>
      </c>
      <c r="AB127" s="35">
        <v>1</v>
      </c>
      <c r="AC127" s="35">
        <v>0</v>
      </c>
      <c r="AD127" s="35">
        <v>0</v>
      </c>
      <c r="AE127" s="35">
        <v>0</v>
      </c>
      <c r="AF127" s="35">
        <v>1</v>
      </c>
      <c r="AG127" s="35">
        <v>0</v>
      </c>
      <c r="AH127" s="35">
        <v>1</v>
      </c>
      <c r="AI127" s="35">
        <v>1</v>
      </c>
      <c r="AJ127" s="36">
        <f t="shared" si="12"/>
        <v>6</v>
      </c>
      <c r="AK127" s="37">
        <f t="shared" si="5"/>
        <v>1</v>
      </c>
      <c r="AL127" s="38">
        <f t="shared" si="13"/>
        <v>6</v>
      </c>
      <c r="AM127" s="71" t="s">
        <v>2114</v>
      </c>
      <c r="AP127" s="2">
        <f t="shared" si="14"/>
        <v>6</v>
      </c>
      <c r="AQ127" s="2">
        <f t="shared" si="15"/>
        <v>3.3330000000000002</v>
      </c>
      <c r="AT127">
        <v>2</v>
      </c>
      <c r="AU127">
        <v>3.3330000000000002</v>
      </c>
      <c r="AX127" s="97">
        <f t="shared" si="16"/>
        <v>0.16666666666666666</v>
      </c>
      <c r="AY127">
        <f t="shared" si="17"/>
        <v>3.3330000000000002</v>
      </c>
    </row>
    <row r="128" spans="2:51">
      <c r="B128" s="39" t="s">
        <v>1499</v>
      </c>
      <c r="C128" s="39" t="s">
        <v>1500</v>
      </c>
      <c r="D128" s="39">
        <v>39978</v>
      </c>
      <c r="E128" s="35">
        <v>0</v>
      </c>
      <c r="F128" s="35">
        <v>0</v>
      </c>
      <c r="G128" s="63">
        <v>0</v>
      </c>
      <c r="H128" s="63">
        <v>0</v>
      </c>
      <c r="I128" s="63">
        <v>0</v>
      </c>
      <c r="J128" s="63">
        <v>0</v>
      </c>
      <c r="K128" s="63">
        <v>0</v>
      </c>
      <c r="L128" s="63">
        <v>0</v>
      </c>
      <c r="M128" s="63">
        <v>0</v>
      </c>
      <c r="N128" s="63">
        <v>0</v>
      </c>
      <c r="O128" s="35">
        <v>0</v>
      </c>
      <c r="P128" s="35">
        <v>0</v>
      </c>
      <c r="Q128" s="35">
        <v>0</v>
      </c>
      <c r="R128" s="35">
        <v>0</v>
      </c>
      <c r="S128" s="35">
        <v>0</v>
      </c>
      <c r="T128" s="35">
        <v>0</v>
      </c>
      <c r="U128" s="35">
        <v>0</v>
      </c>
      <c r="V128" s="35">
        <v>0</v>
      </c>
      <c r="W128" s="35">
        <v>0</v>
      </c>
      <c r="X128" s="35">
        <v>0</v>
      </c>
      <c r="Y128" s="35">
        <v>0</v>
      </c>
      <c r="Z128" s="35">
        <v>0</v>
      </c>
      <c r="AA128" s="35">
        <v>0</v>
      </c>
      <c r="AB128" s="35">
        <v>0</v>
      </c>
      <c r="AC128" s="35">
        <v>0</v>
      </c>
      <c r="AD128" s="35">
        <v>0</v>
      </c>
      <c r="AE128" s="35">
        <v>0</v>
      </c>
      <c r="AF128" s="35">
        <v>0</v>
      </c>
      <c r="AG128" s="35">
        <v>0</v>
      </c>
      <c r="AH128" s="35">
        <v>0</v>
      </c>
      <c r="AI128" s="35">
        <v>0</v>
      </c>
      <c r="AJ128" s="36">
        <f t="shared" si="12"/>
        <v>0</v>
      </c>
      <c r="AK128" s="37">
        <f t="shared" si="5"/>
        <v>0</v>
      </c>
      <c r="AL128" s="38">
        <f t="shared" si="13"/>
        <v>0</v>
      </c>
      <c r="AM128" s="71" t="s">
        <v>2125</v>
      </c>
      <c r="AP128" s="2">
        <f t="shared" si="14"/>
        <v>0</v>
      </c>
      <c r="AQ128" s="2">
        <f t="shared" si="15"/>
        <v>1.333</v>
      </c>
      <c r="AT128">
        <v>2</v>
      </c>
      <c r="AU128">
        <v>3.6669999999999998</v>
      </c>
      <c r="AX128" s="97">
        <f t="shared" si="16"/>
        <v>0.16666666666666666</v>
      </c>
      <c r="AY128">
        <f t="shared" si="17"/>
        <v>3.6669999999999998</v>
      </c>
    </row>
    <row r="129" spans="2:51">
      <c r="B129" s="39" t="s">
        <v>1501</v>
      </c>
      <c r="C129" s="39" t="s">
        <v>1502</v>
      </c>
      <c r="D129" s="39">
        <v>39978</v>
      </c>
      <c r="E129" s="35">
        <v>0</v>
      </c>
      <c r="F129" s="35">
        <v>0</v>
      </c>
      <c r="G129" s="63">
        <v>1</v>
      </c>
      <c r="H129" s="63">
        <v>0</v>
      </c>
      <c r="I129" s="63">
        <v>0</v>
      </c>
      <c r="J129" s="63">
        <v>0</v>
      </c>
      <c r="K129" s="63">
        <v>1</v>
      </c>
      <c r="L129" s="63">
        <v>0</v>
      </c>
      <c r="M129" s="63">
        <v>1</v>
      </c>
      <c r="N129" s="63">
        <v>0</v>
      </c>
      <c r="O129" s="35">
        <v>0</v>
      </c>
      <c r="P129" s="35">
        <v>0</v>
      </c>
      <c r="Q129" s="35">
        <v>1</v>
      </c>
      <c r="R129" s="35">
        <v>0</v>
      </c>
      <c r="S129" s="35">
        <v>0</v>
      </c>
      <c r="T129" s="35">
        <v>0</v>
      </c>
      <c r="U129" s="35">
        <v>0</v>
      </c>
      <c r="V129" s="35">
        <v>0</v>
      </c>
      <c r="W129" s="35">
        <v>1</v>
      </c>
      <c r="X129" s="35">
        <v>0</v>
      </c>
      <c r="Y129" s="35">
        <v>1</v>
      </c>
      <c r="Z129" s="35">
        <v>0</v>
      </c>
      <c r="AA129" s="35">
        <v>0</v>
      </c>
      <c r="AB129" s="35">
        <v>0</v>
      </c>
      <c r="AC129" s="35">
        <v>0</v>
      </c>
      <c r="AD129" s="35">
        <v>0</v>
      </c>
      <c r="AE129" s="35">
        <v>0</v>
      </c>
      <c r="AF129" s="35">
        <v>0</v>
      </c>
      <c r="AG129" s="35">
        <v>0</v>
      </c>
      <c r="AH129" s="35">
        <v>0</v>
      </c>
      <c r="AI129" s="35">
        <v>0</v>
      </c>
      <c r="AJ129" s="36">
        <f t="shared" si="12"/>
        <v>6</v>
      </c>
      <c r="AK129" s="37">
        <f t="shared" si="5"/>
        <v>1</v>
      </c>
      <c r="AL129" s="38">
        <f t="shared" si="13"/>
        <v>6</v>
      </c>
      <c r="AM129" s="71" t="s">
        <v>2119</v>
      </c>
      <c r="AP129" s="2">
        <f t="shared" si="14"/>
        <v>6</v>
      </c>
      <c r="AQ129" s="2">
        <f t="shared" si="15"/>
        <v>2</v>
      </c>
      <c r="AT129">
        <v>2</v>
      </c>
      <c r="AU129">
        <v>3.6669999999999998</v>
      </c>
      <c r="AX129" s="97">
        <f t="shared" si="16"/>
        <v>0.16666666666666666</v>
      </c>
      <c r="AY129">
        <f t="shared" si="17"/>
        <v>3.6669999999999998</v>
      </c>
    </row>
    <row r="130" spans="2:51">
      <c r="B130" s="39" t="s">
        <v>1503</v>
      </c>
      <c r="C130" s="39" t="s">
        <v>1504</v>
      </c>
      <c r="D130" s="39">
        <v>39978</v>
      </c>
      <c r="E130" s="35">
        <v>0</v>
      </c>
      <c r="F130" s="35">
        <v>0</v>
      </c>
      <c r="G130" s="63">
        <v>0</v>
      </c>
      <c r="H130" s="63">
        <v>0</v>
      </c>
      <c r="I130" s="63">
        <v>0</v>
      </c>
      <c r="J130" s="63">
        <v>0</v>
      </c>
      <c r="K130" s="63">
        <v>0</v>
      </c>
      <c r="L130" s="63">
        <v>0</v>
      </c>
      <c r="M130" s="63">
        <v>0</v>
      </c>
      <c r="N130" s="63">
        <v>0</v>
      </c>
      <c r="O130" s="35">
        <v>0</v>
      </c>
      <c r="P130" s="35">
        <v>0</v>
      </c>
      <c r="Q130" s="35">
        <v>0</v>
      </c>
      <c r="R130" s="35">
        <v>0</v>
      </c>
      <c r="S130" s="35">
        <v>0</v>
      </c>
      <c r="T130" s="35">
        <v>0</v>
      </c>
      <c r="U130" s="35">
        <v>0</v>
      </c>
      <c r="V130" s="35">
        <v>0</v>
      </c>
      <c r="W130" s="35">
        <v>0</v>
      </c>
      <c r="X130" s="35">
        <v>0</v>
      </c>
      <c r="Y130" s="35">
        <v>0</v>
      </c>
      <c r="Z130" s="35">
        <v>0</v>
      </c>
      <c r="AA130" s="35">
        <v>1</v>
      </c>
      <c r="AB130" s="35">
        <v>0</v>
      </c>
      <c r="AC130" s="35">
        <v>0</v>
      </c>
      <c r="AD130" s="35">
        <v>0</v>
      </c>
      <c r="AE130" s="35">
        <v>0</v>
      </c>
      <c r="AF130" s="35">
        <v>0</v>
      </c>
      <c r="AG130" s="35">
        <v>0</v>
      </c>
      <c r="AH130" s="35">
        <v>0</v>
      </c>
      <c r="AI130" s="35">
        <v>0</v>
      </c>
      <c r="AJ130" s="36">
        <f t="shared" si="12"/>
        <v>1</v>
      </c>
      <c r="AK130" s="37">
        <f t="shared" si="5"/>
        <v>1</v>
      </c>
      <c r="AL130" s="38">
        <f t="shared" si="13"/>
        <v>1</v>
      </c>
      <c r="AM130" s="71" t="s">
        <v>2116</v>
      </c>
      <c r="AP130" s="2">
        <f t="shared" si="14"/>
        <v>1</v>
      </c>
      <c r="AQ130" s="2">
        <f t="shared" si="15"/>
        <v>2.6669999999999998</v>
      </c>
      <c r="AT130">
        <v>2</v>
      </c>
      <c r="AU130">
        <v>3.6669999999999998</v>
      </c>
      <c r="AX130" s="97">
        <f t="shared" si="16"/>
        <v>0.16666666666666666</v>
      </c>
      <c r="AY130">
        <f t="shared" si="17"/>
        <v>3.6669999999999998</v>
      </c>
    </row>
    <row r="131" spans="2:51">
      <c r="B131" s="39" t="s">
        <v>1505</v>
      </c>
      <c r="C131" s="39" t="s">
        <v>1506</v>
      </c>
      <c r="D131" s="39">
        <v>39978</v>
      </c>
      <c r="E131" s="35">
        <v>0</v>
      </c>
      <c r="F131" s="35">
        <v>0</v>
      </c>
      <c r="G131" s="63">
        <v>0</v>
      </c>
      <c r="H131" s="63">
        <v>1</v>
      </c>
      <c r="I131" s="63">
        <v>0</v>
      </c>
      <c r="J131" s="63">
        <v>0</v>
      </c>
      <c r="K131" s="63">
        <v>1</v>
      </c>
      <c r="L131" s="63">
        <v>0</v>
      </c>
      <c r="M131" s="63">
        <v>0</v>
      </c>
      <c r="N131" s="63">
        <v>0</v>
      </c>
      <c r="O131" s="35">
        <v>0</v>
      </c>
      <c r="P131" s="35">
        <v>0</v>
      </c>
      <c r="Q131" s="35">
        <v>0</v>
      </c>
      <c r="R131" s="35">
        <v>0</v>
      </c>
      <c r="S131" s="35">
        <v>0</v>
      </c>
      <c r="T131" s="35">
        <v>0</v>
      </c>
      <c r="U131" s="35">
        <v>0</v>
      </c>
      <c r="V131" s="35">
        <v>0</v>
      </c>
      <c r="W131" s="35">
        <v>0</v>
      </c>
      <c r="X131" s="35">
        <v>0</v>
      </c>
      <c r="Y131" s="35">
        <v>0</v>
      </c>
      <c r="Z131" s="35">
        <v>0</v>
      </c>
      <c r="AA131" s="35">
        <v>0</v>
      </c>
      <c r="AB131" s="35">
        <v>0</v>
      </c>
      <c r="AC131" s="35">
        <v>0</v>
      </c>
      <c r="AD131" s="35">
        <v>0</v>
      </c>
      <c r="AE131" s="35">
        <v>0</v>
      </c>
      <c r="AF131" s="35">
        <v>0</v>
      </c>
      <c r="AG131" s="35">
        <v>0</v>
      </c>
      <c r="AH131" s="35">
        <v>0</v>
      </c>
      <c r="AI131" s="35">
        <v>0</v>
      </c>
      <c r="AJ131" s="36">
        <f t="shared" si="12"/>
        <v>2</v>
      </c>
      <c r="AK131" s="37">
        <f t="shared" si="5"/>
        <v>1</v>
      </c>
      <c r="AL131" s="38">
        <f t="shared" si="13"/>
        <v>2</v>
      </c>
      <c r="AM131" s="71" t="s">
        <v>2117</v>
      </c>
      <c r="AP131" s="2">
        <f t="shared" si="14"/>
        <v>2</v>
      </c>
      <c r="AQ131" s="2">
        <f t="shared" si="15"/>
        <v>4</v>
      </c>
      <c r="AT131">
        <v>2</v>
      </c>
      <c r="AU131">
        <v>4</v>
      </c>
      <c r="AX131" s="97">
        <f t="shared" si="16"/>
        <v>0.16666666666666666</v>
      </c>
      <c r="AY131">
        <f t="shared" si="17"/>
        <v>4</v>
      </c>
    </row>
    <row r="132" spans="2:51">
      <c r="B132" s="39" t="s">
        <v>1507</v>
      </c>
      <c r="C132" s="39" t="s">
        <v>1508</v>
      </c>
      <c r="D132" s="39">
        <v>39978</v>
      </c>
      <c r="E132" s="35">
        <v>0</v>
      </c>
      <c r="F132" s="35">
        <v>0</v>
      </c>
      <c r="G132" s="63">
        <v>0</v>
      </c>
      <c r="H132" s="63">
        <v>0</v>
      </c>
      <c r="I132" s="63">
        <v>0</v>
      </c>
      <c r="J132" s="63">
        <v>0</v>
      </c>
      <c r="K132" s="63">
        <v>0</v>
      </c>
      <c r="L132" s="63">
        <v>0</v>
      </c>
      <c r="M132" s="63">
        <v>0</v>
      </c>
      <c r="N132" s="63">
        <v>0</v>
      </c>
      <c r="O132" s="35">
        <v>0</v>
      </c>
      <c r="P132" s="35">
        <v>0</v>
      </c>
      <c r="Q132" s="35">
        <v>0</v>
      </c>
      <c r="R132" s="35">
        <v>0</v>
      </c>
      <c r="S132" s="35">
        <v>0</v>
      </c>
      <c r="T132" s="35">
        <v>0</v>
      </c>
      <c r="U132" s="35">
        <v>0</v>
      </c>
      <c r="V132" s="35">
        <v>0</v>
      </c>
      <c r="W132" s="35">
        <v>0</v>
      </c>
      <c r="X132" s="35">
        <v>0</v>
      </c>
      <c r="Y132" s="35">
        <v>0</v>
      </c>
      <c r="Z132" s="35">
        <v>0</v>
      </c>
      <c r="AA132" s="35">
        <v>0</v>
      </c>
      <c r="AB132" s="35">
        <v>0</v>
      </c>
      <c r="AC132" s="35">
        <v>0</v>
      </c>
      <c r="AD132" s="35">
        <v>0</v>
      </c>
      <c r="AE132" s="35">
        <v>0</v>
      </c>
      <c r="AF132" s="35">
        <v>0</v>
      </c>
      <c r="AG132" s="35">
        <v>0</v>
      </c>
      <c r="AH132" s="35">
        <v>0</v>
      </c>
      <c r="AI132" s="35">
        <v>0</v>
      </c>
      <c r="AJ132" s="36">
        <f t="shared" si="12"/>
        <v>0</v>
      </c>
      <c r="AK132" s="37">
        <f t="shared" si="5"/>
        <v>0</v>
      </c>
      <c r="AL132" s="38">
        <f t="shared" si="13"/>
        <v>0</v>
      </c>
      <c r="AM132" s="71" t="s">
        <v>2117</v>
      </c>
      <c r="AP132" s="2">
        <f t="shared" si="14"/>
        <v>0</v>
      </c>
      <c r="AQ132" s="2">
        <f t="shared" si="15"/>
        <v>4</v>
      </c>
      <c r="AT132">
        <v>2</v>
      </c>
      <c r="AU132">
        <v>4</v>
      </c>
      <c r="AX132" s="97">
        <f t="shared" si="16"/>
        <v>0.16666666666666666</v>
      </c>
      <c r="AY132">
        <f t="shared" si="17"/>
        <v>4</v>
      </c>
    </row>
    <row r="133" spans="2:51">
      <c r="B133" s="39" t="s">
        <v>1509</v>
      </c>
      <c r="C133" s="39" t="s">
        <v>1510</v>
      </c>
      <c r="D133" s="39">
        <v>39978</v>
      </c>
      <c r="E133" s="35">
        <v>0</v>
      </c>
      <c r="F133" s="35">
        <v>0</v>
      </c>
      <c r="G133" s="63">
        <v>0</v>
      </c>
      <c r="H133" s="63">
        <v>0</v>
      </c>
      <c r="I133" s="63">
        <v>0</v>
      </c>
      <c r="J133" s="63">
        <v>0</v>
      </c>
      <c r="K133" s="63">
        <v>0</v>
      </c>
      <c r="L133" s="63">
        <v>0</v>
      </c>
      <c r="M133" s="63">
        <v>0</v>
      </c>
      <c r="N133" s="63">
        <v>0</v>
      </c>
      <c r="O133" s="35">
        <v>0</v>
      </c>
      <c r="P133" s="35">
        <v>0</v>
      </c>
      <c r="Q133" s="35">
        <v>0</v>
      </c>
      <c r="R133" s="35">
        <v>0</v>
      </c>
      <c r="S133" s="35">
        <v>0</v>
      </c>
      <c r="T133" s="35">
        <v>0</v>
      </c>
      <c r="U133" s="35">
        <v>0</v>
      </c>
      <c r="V133" s="35">
        <v>0</v>
      </c>
      <c r="W133" s="35">
        <v>0</v>
      </c>
      <c r="X133" s="35">
        <v>0</v>
      </c>
      <c r="Y133" s="35">
        <v>0</v>
      </c>
      <c r="Z133" s="35">
        <v>0</v>
      </c>
      <c r="AA133" s="35">
        <v>0</v>
      </c>
      <c r="AB133" s="35">
        <v>0</v>
      </c>
      <c r="AC133" s="35">
        <v>0</v>
      </c>
      <c r="AD133" s="35">
        <v>0</v>
      </c>
      <c r="AE133" s="35">
        <v>0</v>
      </c>
      <c r="AF133" s="35">
        <v>0</v>
      </c>
      <c r="AG133" s="35">
        <v>0</v>
      </c>
      <c r="AH133" s="35">
        <v>0</v>
      </c>
      <c r="AI133" s="35">
        <v>0</v>
      </c>
      <c r="AJ133" s="36">
        <f t="shared" si="12"/>
        <v>0</v>
      </c>
      <c r="AK133" s="37">
        <f t="shared" si="5"/>
        <v>0</v>
      </c>
      <c r="AL133" s="38">
        <f t="shared" si="13"/>
        <v>0</v>
      </c>
      <c r="AM133" s="71" t="s">
        <v>2120</v>
      </c>
      <c r="AP133" s="2">
        <f t="shared" si="14"/>
        <v>0</v>
      </c>
      <c r="AQ133" s="2">
        <f t="shared" si="15"/>
        <v>3.6669999999999998</v>
      </c>
      <c r="AT133">
        <v>2</v>
      </c>
      <c r="AU133">
        <v>4</v>
      </c>
      <c r="AX133" s="97">
        <f t="shared" si="16"/>
        <v>0.16666666666666666</v>
      </c>
      <c r="AY133">
        <f t="shared" si="17"/>
        <v>4</v>
      </c>
    </row>
    <row r="134" spans="2:51">
      <c r="B134" s="39" t="s">
        <v>1511</v>
      </c>
      <c r="C134" s="39" t="s">
        <v>1512</v>
      </c>
      <c r="D134" s="39">
        <v>39978</v>
      </c>
      <c r="E134" s="35">
        <v>0</v>
      </c>
      <c r="F134" s="35">
        <v>0</v>
      </c>
      <c r="G134" s="63">
        <v>0</v>
      </c>
      <c r="H134" s="63">
        <v>0</v>
      </c>
      <c r="I134" s="63">
        <v>0</v>
      </c>
      <c r="J134" s="63">
        <v>0</v>
      </c>
      <c r="K134" s="63">
        <v>0</v>
      </c>
      <c r="L134" s="63">
        <v>0</v>
      </c>
      <c r="M134" s="63">
        <v>0</v>
      </c>
      <c r="N134" s="63">
        <v>0</v>
      </c>
      <c r="O134" s="35">
        <v>0</v>
      </c>
      <c r="P134" s="35">
        <v>0</v>
      </c>
      <c r="Q134" s="35">
        <v>0</v>
      </c>
      <c r="R134" s="35">
        <v>0</v>
      </c>
      <c r="S134" s="35">
        <v>0</v>
      </c>
      <c r="T134" s="35">
        <v>0</v>
      </c>
      <c r="U134" s="35">
        <v>0</v>
      </c>
      <c r="V134" s="35">
        <v>0</v>
      </c>
      <c r="W134" s="35">
        <v>0</v>
      </c>
      <c r="X134" s="35">
        <v>0</v>
      </c>
      <c r="Y134" s="35">
        <v>0</v>
      </c>
      <c r="Z134" s="35">
        <v>0</v>
      </c>
      <c r="AA134" s="35">
        <v>0</v>
      </c>
      <c r="AB134" s="35">
        <v>0</v>
      </c>
      <c r="AC134" s="35">
        <v>0</v>
      </c>
      <c r="AD134" s="35">
        <v>0</v>
      </c>
      <c r="AE134" s="35">
        <v>0</v>
      </c>
      <c r="AF134" s="35">
        <v>0</v>
      </c>
      <c r="AG134" s="35">
        <v>0</v>
      </c>
      <c r="AH134" s="35">
        <v>0</v>
      </c>
      <c r="AI134" s="35">
        <v>0</v>
      </c>
      <c r="AJ134" s="36">
        <f t="shared" si="12"/>
        <v>0</v>
      </c>
      <c r="AK134" s="37">
        <f t="shared" si="5"/>
        <v>0</v>
      </c>
      <c r="AL134" s="38">
        <f t="shared" si="13"/>
        <v>0</v>
      </c>
      <c r="AM134" s="71" t="s">
        <v>2120</v>
      </c>
      <c r="AP134" s="2">
        <f t="shared" si="14"/>
        <v>0</v>
      </c>
      <c r="AQ134" s="2">
        <f t="shared" si="15"/>
        <v>3.6669999999999998</v>
      </c>
      <c r="AT134">
        <v>2</v>
      </c>
      <c r="AU134">
        <v>4</v>
      </c>
      <c r="AX134" s="97">
        <f t="shared" si="16"/>
        <v>0.16666666666666666</v>
      </c>
      <c r="AY134">
        <f t="shared" si="17"/>
        <v>4</v>
      </c>
    </row>
    <row r="135" spans="2:51">
      <c r="B135" s="39" t="s">
        <v>1513</v>
      </c>
      <c r="C135" s="39" t="s">
        <v>1514</v>
      </c>
      <c r="D135" s="39">
        <v>39978</v>
      </c>
      <c r="E135" s="35">
        <v>0</v>
      </c>
      <c r="F135" s="35">
        <v>0</v>
      </c>
      <c r="G135" s="63">
        <v>0</v>
      </c>
      <c r="H135" s="63">
        <v>0</v>
      </c>
      <c r="I135" s="63">
        <v>0</v>
      </c>
      <c r="J135" s="63">
        <v>0</v>
      </c>
      <c r="K135" s="63">
        <v>0</v>
      </c>
      <c r="L135" s="63">
        <v>0</v>
      </c>
      <c r="M135" s="63">
        <v>0</v>
      </c>
      <c r="N135" s="63">
        <v>1</v>
      </c>
      <c r="O135" s="35">
        <v>0</v>
      </c>
      <c r="P135" s="35">
        <v>0</v>
      </c>
      <c r="Q135" s="35">
        <v>0</v>
      </c>
      <c r="R135" s="35">
        <v>0</v>
      </c>
      <c r="S135" s="35">
        <v>0</v>
      </c>
      <c r="T135" s="35">
        <v>0</v>
      </c>
      <c r="U135" s="35">
        <v>0</v>
      </c>
      <c r="V135" s="35">
        <v>0</v>
      </c>
      <c r="W135" s="35">
        <v>0</v>
      </c>
      <c r="X135" s="35">
        <v>0</v>
      </c>
      <c r="Y135" s="35">
        <v>0</v>
      </c>
      <c r="Z135" s="35">
        <v>1</v>
      </c>
      <c r="AA135" s="35">
        <v>0</v>
      </c>
      <c r="AB135" s="35">
        <v>0</v>
      </c>
      <c r="AC135" s="35">
        <v>0</v>
      </c>
      <c r="AD135" s="35">
        <v>0</v>
      </c>
      <c r="AE135" s="35">
        <v>0</v>
      </c>
      <c r="AF135" s="35">
        <v>1</v>
      </c>
      <c r="AG135" s="35">
        <v>0</v>
      </c>
      <c r="AH135" s="35">
        <v>0</v>
      </c>
      <c r="AI135" s="35">
        <v>0</v>
      </c>
      <c r="AJ135" s="36">
        <f t="shared" si="12"/>
        <v>3</v>
      </c>
      <c r="AK135" s="37">
        <f t="shared" si="5"/>
        <v>1</v>
      </c>
      <c r="AL135" s="38">
        <f t="shared" si="13"/>
        <v>3</v>
      </c>
      <c r="AM135" s="71" t="s">
        <v>2115</v>
      </c>
      <c r="AP135" s="2">
        <f t="shared" si="14"/>
        <v>3</v>
      </c>
      <c r="AQ135" s="2">
        <f t="shared" si="15"/>
        <v>3</v>
      </c>
      <c r="AT135">
        <v>2</v>
      </c>
      <c r="AU135">
        <v>4</v>
      </c>
      <c r="AX135" s="97">
        <f t="shared" si="16"/>
        <v>0.16666666666666666</v>
      </c>
      <c r="AY135">
        <f t="shared" si="17"/>
        <v>4</v>
      </c>
    </row>
    <row r="136" spans="2:51">
      <c r="B136" s="39" t="s">
        <v>1515</v>
      </c>
      <c r="C136" s="39" t="s">
        <v>1516</v>
      </c>
      <c r="D136" s="39">
        <v>39978</v>
      </c>
      <c r="E136" s="35">
        <v>0</v>
      </c>
      <c r="F136" s="35">
        <v>0</v>
      </c>
      <c r="G136" s="63">
        <v>0</v>
      </c>
      <c r="H136" s="63">
        <v>0</v>
      </c>
      <c r="I136" s="63">
        <v>0</v>
      </c>
      <c r="J136" s="63">
        <v>0</v>
      </c>
      <c r="K136" s="63">
        <v>0</v>
      </c>
      <c r="L136" s="63">
        <v>0</v>
      </c>
      <c r="M136" s="63">
        <v>0</v>
      </c>
      <c r="N136" s="63">
        <v>0</v>
      </c>
      <c r="O136" s="35">
        <v>0</v>
      </c>
      <c r="P136" s="35">
        <v>0</v>
      </c>
      <c r="Q136" s="35">
        <v>0</v>
      </c>
      <c r="R136" s="35">
        <v>0</v>
      </c>
      <c r="S136" s="35">
        <v>0</v>
      </c>
      <c r="T136" s="35">
        <v>0</v>
      </c>
      <c r="U136" s="35">
        <v>0</v>
      </c>
      <c r="V136" s="35">
        <v>0</v>
      </c>
      <c r="W136" s="35">
        <v>0</v>
      </c>
      <c r="X136" s="35">
        <v>0</v>
      </c>
      <c r="Y136" s="35">
        <v>0</v>
      </c>
      <c r="Z136" s="35">
        <v>0</v>
      </c>
      <c r="AA136" s="35">
        <v>0</v>
      </c>
      <c r="AB136" s="35">
        <v>0</v>
      </c>
      <c r="AC136" s="35">
        <v>0</v>
      </c>
      <c r="AD136" s="35">
        <v>0</v>
      </c>
      <c r="AE136" s="35">
        <v>0</v>
      </c>
      <c r="AF136" s="35">
        <v>0</v>
      </c>
      <c r="AG136" s="35">
        <v>0</v>
      </c>
      <c r="AH136" s="35">
        <v>0</v>
      </c>
      <c r="AI136" s="35">
        <v>0</v>
      </c>
      <c r="AJ136" s="36">
        <f t="shared" si="12"/>
        <v>0</v>
      </c>
      <c r="AK136" s="37">
        <f t="shared" si="5"/>
        <v>0</v>
      </c>
      <c r="AL136" s="38">
        <f t="shared" si="13"/>
        <v>0</v>
      </c>
      <c r="AM136" s="71" t="s">
        <v>2115</v>
      </c>
      <c r="AP136" s="2">
        <f t="shared" si="14"/>
        <v>0</v>
      </c>
      <c r="AQ136" s="2">
        <f t="shared" si="15"/>
        <v>3</v>
      </c>
      <c r="AT136">
        <v>3</v>
      </c>
      <c r="AU136">
        <v>2.3330000000000002</v>
      </c>
      <c r="AX136" s="97">
        <f t="shared" si="16"/>
        <v>0.25</v>
      </c>
      <c r="AY136">
        <f t="shared" si="17"/>
        <v>2.3330000000000002</v>
      </c>
    </row>
    <row r="137" spans="2:51">
      <c r="B137" s="39" t="s">
        <v>1517</v>
      </c>
      <c r="C137" s="39" t="s">
        <v>1518</v>
      </c>
      <c r="D137" s="39">
        <v>39978</v>
      </c>
      <c r="E137" s="35">
        <v>0</v>
      </c>
      <c r="F137" s="35">
        <v>0</v>
      </c>
      <c r="G137" s="63">
        <v>0</v>
      </c>
      <c r="H137" s="63">
        <v>0</v>
      </c>
      <c r="I137" s="63">
        <v>0</v>
      </c>
      <c r="J137" s="63">
        <v>0</v>
      </c>
      <c r="K137" s="63">
        <v>0</v>
      </c>
      <c r="L137" s="63">
        <v>0</v>
      </c>
      <c r="M137" s="63">
        <v>0</v>
      </c>
      <c r="N137" s="63">
        <v>0</v>
      </c>
      <c r="O137" s="35">
        <v>0</v>
      </c>
      <c r="P137" s="35">
        <v>0</v>
      </c>
      <c r="Q137" s="35">
        <v>0</v>
      </c>
      <c r="R137" s="35">
        <v>0</v>
      </c>
      <c r="S137" s="35">
        <v>0</v>
      </c>
      <c r="T137" s="35">
        <v>0</v>
      </c>
      <c r="U137" s="35">
        <v>0</v>
      </c>
      <c r="V137" s="35">
        <v>0</v>
      </c>
      <c r="W137" s="35">
        <v>0</v>
      </c>
      <c r="X137" s="35">
        <v>0</v>
      </c>
      <c r="Y137" s="35">
        <v>0</v>
      </c>
      <c r="Z137" s="35">
        <v>0</v>
      </c>
      <c r="AA137" s="35">
        <v>0</v>
      </c>
      <c r="AB137" s="35">
        <v>0</v>
      </c>
      <c r="AC137" s="35">
        <v>0</v>
      </c>
      <c r="AD137" s="35">
        <v>0</v>
      </c>
      <c r="AE137" s="35">
        <v>0</v>
      </c>
      <c r="AF137" s="35">
        <v>0</v>
      </c>
      <c r="AG137" s="35">
        <v>0</v>
      </c>
      <c r="AH137" s="35">
        <v>0</v>
      </c>
      <c r="AI137" s="35">
        <v>0</v>
      </c>
      <c r="AJ137" s="36">
        <f t="shared" si="12"/>
        <v>0</v>
      </c>
      <c r="AK137" s="37">
        <f t="shared" si="5"/>
        <v>0</v>
      </c>
      <c r="AL137" s="38">
        <f t="shared" si="13"/>
        <v>0</v>
      </c>
      <c r="AM137" s="71" t="s">
        <v>2116</v>
      </c>
      <c r="AP137" s="2">
        <f t="shared" si="14"/>
        <v>0</v>
      </c>
      <c r="AQ137" s="2">
        <f t="shared" si="15"/>
        <v>2.6669999999999998</v>
      </c>
      <c r="AT137">
        <v>3</v>
      </c>
      <c r="AU137">
        <v>2.6669999999999998</v>
      </c>
      <c r="AX137" s="97">
        <f t="shared" si="16"/>
        <v>0.25</v>
      </c>
      <c r="AY137">
        <f t="shared" si="17"/>
        <v>2.6669999999999998</v>
      </c>
    </row>
    <row r="138" spans="2:51">
      <c r="B138" s="39" t="s">
        <v>1519</v>
      </c>
      <c r="C138" s="39" t="s">
        <v>1520</v>
      </c>
      <c r="D138" s="39">
        <v>39978</v>
      </c>
      <c r="E138" s="35">
        <v>0</v>
      </c>
      <c r="F138" s="35">
        <v>0</v>
      </c>
      <c r="G138" s="63">
        <v>0</v>
      </c>
      <c r="H138" s="63">
        <v>0</v>
      </c>
      <c r="I138" s="63">
        <v>0</v>
      </c>
      <c r="J138" s="63">
        <v>0</v>
      </c>
      <c r="K138" s="63">
        <v>0</v>
      </c>
      <c r="L138" s="63">
        <v>0</v>
      </c>
      <c r="M138" s="63">
        <v>0</v>
      </c>
      <c r="N138" s="63">
        <v>0</v>
      </c>
      <c r="O138" s="35">
        <v>0</v>
      </c>
      <c r="P138" s="35">
        <v>0</v>
      </c>
      <c r="Q138" s="35">
        <v>1</v>
      </c>
      <c r="R138" s="35">
        <v>0</v>
      </c>
      <c r="S138" s="35">
        <v>0</v>
      </c>
      <c r="T138" s="35">
        <v>0</v>
      </c>
      <c r="U138" s="35">
        <v>0</v>
      </c>
      <c r="V138" s="35">
        <v>0</v>
      </c>
      <c r="W138" s="35">
        <v>0</v>
      </c>
      <c r="X138" s="35">
        <v>0</v>
      </c>
      <c r="Y138" s="35">
        <v>0</v>
      </c>
      <c r="Z138" s="35">
        <v>0</v>
      </c>
      <c r="AA138" s="35">
        <v>0</v>
      </c>
      <c r="AB138" s="35">
        <v>0</v>
      </c>
      <c r="AC138" s="35">
        <v>0</v>
      </c>
      <c r="AD138" s="35">
        <v>0</v>
      </c>
      <c r="AE138" s="35">
        <v>0</v>
      </c>
      <c r="AF138" s="35">
        <v>0</v>
      </c>
      <c r="AG138" s="35">
        <v>0</v>
      </c>
      <c r="AH138" s="35">
        <v>0</v>
      </c>
      <c r="AI138" s="35">
        <v>1</v>
      </c>
      <c r="AJ138" s="36">
        <f t="shared" si="12"/>
        <v>2</v>
      </c>
      <c r="AK138" s="37">
        <f t="shared" si="5"/>
        <v>1</v>
      </c>
      <c r="AL138" s="38">
        <f t="shared" si="13"/>
        <v>2</v>
      </c>
      <c r="AM138" s="71" t="s">
        <v>2114</v>
      </c>
      <c r="AP138" s="2">
        <f t="shared" si="14"/>
        <v>2</v>
      </c>
      <c r="AQ138" s="2">
        <f t="shared" si="15"/>
        <v>3.3330000000000002</v>
      </c>
      <c r="AT138">
        <v>3</v>
      </c>
      <c r="AU138">
        <v>2.6669999999999998</v>
      </c>
      <c r="AX138" s="97">
        <f t="shared" si="16"/>
        <v>0.25</v>
      </c>
      <c r="AY138">
        <f t="shared" si="17"/>
        <v>2.6669999999999998</v>
      </c>
    </row>
    <row r="139" spans="2:51">
      <c r="B139" s="39" t="s">
        <v>1521</v>
      </c>
      <c r="C139" s="39" t="s">
        <v>1522</v>
      </c>
      <c r="D139" s="39">
        <v>39978</v>
      </c>
      <c r="E139" s="35">
        <v>0</v>
      </c>
      <c r="F139" s="35">
        <v>0</v>
      </c>
      <c r="G139" s="63">
        <v>0</v>
      </c>
      <c r="H139" s="63">
        <v>0</v>
      </c>
      <c r="I139" s="63">
        <v>0</v>
      </c>
      <c r="J139" s="63">
        <v>0</v>
      </c>
      <c r="K139" s="63">
        <v>0</v>
      </c>
      <c r="L139" s="63">
        <v>0</v>
      </c>
      <c r="M139" s="63">
        <v>0</v>
      </c>
      <c r="N139" s="63">
        <v>0</v>
      </c>
      <c r="O139" s="35">
        <v>0</v>
      </c>
      <c r="P139" s="35">
        <v>0</v>
      </c>
      <c r="Q139" s="35">
        <v>0</v>
      </c>
      <c r="R139" s="35">
        <v>1</v>
      </c>
      <c r="S139" s="35">
        <v>0</v>
      </c>
      <c r="T139" s="35">
        <v>0</v>
      </c>
      <c r="U139" s="35">
        <v>0</v>
      </c>
      <c r="V139" s="35">
        <v>0</v>
      </c>
      <c r="W139" s="35">
        <v>0</v>
      </c>
      <c r="X139" s="35">
        <v>0</v>
      </c>
      <c r="Y139" s="35">
        <v>0</v>
      </c>
      <c r="Z139" s="35">
        <v>0</v>
      </c>
      <c r="AA139" s="35">
        <v>0</v>
      </c>
      <c r="AB139" s="35">
        <v>0</v>
      </c>
      <c r="AC139" s="35">
        <v>0</v>
      </c>
      <c r="AD139" s="35">
        <v>0</v>
      </c>
      <c r="AE139" s="35">
        <v>0</v>
      </c>
      <c r="AF139" s="35">
        <v>0</v>
      </c>
      <c r="AG139" s="35">
        <v>0</v>
      </c>
      <c r="AH139" s="35">
        <v>0</v>
      </c>
      <c r="AI139" s="35">
        <v>1</v>
      </c>
      <c r="AJ139" s="36">
        <f t="shared" si="12"/>
        <v>2</v>
      </c>
      <c r="AK139" s="37">
        <f t="shared" si="5"/>
        <v>1</v>
      </c>
      <c r="AL139" s="38">
        <f t="shared" si="13"/>
        <v>2</v>
      </c>
      <c r="AM139" s="71" t="s">
        <v>2115</v>
      </c>
      <c r="AP139" s="2">
        <f t="shared" si="14"/>
        <v>2</v>
      </c>
      <c r="AQ139" s="2">
        <f t="shared" si="15"/>
        <v>3</v>
      </c>
      <c r="AT139">
        <v>3</v>
      </c>
      <c r="AU139">
        <v>3</v>
      </c>
      <c r="AX139" s="97">
        <f t="shared" si="16"/>
        <v>0.25</v>
      </c>
      <c r="AY139">
        <f t="shared" si="17"/>
        <v>3</v>
      </c>
    </row>
    <row r="140" spans="2:51">
      <c r="B140" s="39" t="s">
        <v>1523</v>
      </c>
      <c r="C140" s="39" t="s">
        <v>1524</v>
      </c>
      <c r="D140" s="39">
        <v>39978</v>
      </c>
      <c r="E140" s="35">
        <v>0</v>
      </c>
      <c r="F140" s="35">
        <v>0</v>
      </c>
      <c r="G140" s="63">
        <v>0</v>
      </c>
      <c r="H140" s="63">
        <v>0</v>
      </c>
      <c r="I140" s="63">
        <v>0</v>
      </c>
      <c r="J140" s="63">
        <v>0</v>
      </c>
      <c r="K140" s="63">
        <v>0</v>
      </c>
      <c r="L140" s="63">
        <v>0</v>
      </c>
      <c r="M140" s="63">
        <v>0</v>
      </c>
      <c r="N140" s="63">
        <v>0</v>
      </c>
      <c r="O140" s="35">
        <v>0</v>
      </c>
      <c r="P140" s="35">
        <v>0</v>
      </c>
      <c r="Q140" s="35">
        <v>0</v>
      </c>
      <c r="R140" s="35">
        <v>0</v>
      </c>
      <c r="S140" s="35">
        <v>0</v>
      </c>
      <c r="T140" s="35">
        <v>0</v>
      </c>
      <c r="U140" s="35">
        <v>0</v>
      </c>
      <c r="V140" s="35">
        <v>0</v>
      </c>
      <c r="W140" s="35">
        <v>0</v>
      </c>
      <c r="X140" s="35">
        <v>0</v>
      </c>
      <c r="Y140" s="35">
        <v>0</v>
      </c>
      <c r="Z140" s="35">
        <v>0</v>
      </c>
      <c r="AA140" s="35">
        <v>0</v>
      </c>
      <c r="AB140" s="35">
        <v>0</v>
      </c>
      <c r="AC140" s="35">
        <v>0</v>
      </c>
      <c r="AD140" s="35">
        <v>0</v>
      </c>
      <c r="AE140" s="35">
        <v>0</v>
      </c>
      <c r="AF140" s="35">
        <v>0</v>
      </c>
      <c r="AG140" s="35">
        <v>0</v>
      </c>
      <c r="AH140" s="35">
        <v>0</v>
      </c>
      <c r="AI140" s="35">
        <v>0</v>
      </c>
      <c r="AJ140" s="36">
        <f t="shared" si="12"/>
        <v>0</v>
      </c>
      <c r="AK140" s="37">
        <f t="shared" ref="AK140:AK180" si="18">IF(AJ140=0,0,1)</f>
        <v>0</v>
      </c>
      <c r="AL140" s="38">
        <f t="shared" si="13"/>
        <v>0</v>
      </c>
      <c r="AM140" s="71" t="s">
        <v>2114</v>
      </c>
      <c r="AP140" s="2">
        <f t="shared" si="14"/>
        <v>0</v>
      </c>
      <c r="AQ140" s="2">
        <f t="shared" si="15"/>
        <v>3.3330000000000002</v>
      </c>
      <c r="AT140">
        <v>3</v>
      </c>
      <c r="AU140">
        <v>3</v>
      </c>
      <c r="AX140" s="97">
        <f t="shared" si="16"/>
        <v>0.25</v>
      </c>
      <c r="AY140">
        <f t="shared" si="17"/>
        <v>3</v>
      </c>
    </row>
    <row r="141" spans="2:51">
      <c r="B141" s="39" t="s">
        <v>1525</v>
      </c>
      <c r="C141" s="39" t="s">
        <v>1526</v>
      </c>
      <c r="D141" s="39">
        <v>39978</v>
      </c>
      <c r="E141" s="35">
        <v>0</v>
      </c>
      <c r="F141" s="35">
        <v>0</v>
      </c>
      <c r="G141" s="63">
        <v>0</v>
      </c>
      <c r="H141" s="63">
        <v>0</v>
      </c>
      <c r="I141" s="63">
        <v>0</v>
      </c>
      <c r="J141" s="63">
        <v>0</v>
      </c>
      <c r="K141" s="63">
        <v>0</v>
      </c>
      <c r="L141" s="63">
        <v>0</v>
      </c>
      <c r="M141" s="63">
        <v>0</v>
      </c>
      <c r="N141" s="63">
        <v>0</v>
      </c>
      <c r="O141" s="35">
        <v>0</v>
      </c>
      <c r="P141" s="35">
        <v>0</v>
      </c>
      <c r="Q141" s="35">
        <v>0</v>
      </c>
      <c r="R141" s="35">
        <v>0</v>
      </c>
      <c r="S141" s="35">
        <v>0</v>
      </c>
      <c r="T141" s="35">
        <v>0</v>
      </c>
      <c r="U141" s="35">
        <v>0</v>
      </c>
      <c r="V141" s="35">
        <v>0</v>
      </c>
      <c r="W141" s="35">
        <v>0</v>
      </c>
      <c r="X141" s="35">
        <v>0</v>
      </c>
      <c r="Y141" s="35">
        <v>0</v>
      </c>
      <c r="Z141" s="35">
        <v>0</v>
      </c>
      <c r="AA141" s="35">
        <v>0</v>
      </c>
      <c r="AB141" s="35">
        <v>0</v>
      </c>
      <c r="AC141" s="35">
        <v>0</v>
      </c>
      <c r="AD141" s="35">
        <v>0</v>
      </c>
      <c r="AE141" s="35">
        <v>0</v>
      </c>
      <c r="AF141" s="35">
        <v>0</v>
      </c>
      <c r="AG141" s="35">
        <v>0</v>
      </c>
      <c r="AH141" s="35">
        <v>0</v>
      </c>
      <c r="AI141" s="35">
        <v>0</v>
      </c>
      <c r="AJ141" s="36">
        <f t="shared" si="12"/>
        <v>0</v>
      </c>
      <c r="AK141" s="37">
        <f t="shared" si="18"/>
        <v>0</v>
      </c>
      <c r="AL141" s="38">
        <f t="shared" si="13"/>
        <v>0</v>
      </c>
      <c r="AM141" s="71" t="s">
        <v>2123</v>
      </c>
      <c r="AP141" s="2">
        <f t="shared" si="14"/>
        <v>0</v>
      </c>
      <c r="AQ141" s="2">
        <f t="shared" si="15"/>
        <v>2.3330000000000002</v>
      </c>
      <c r="AT141">
        <v>3</v>
      </c>
      <c r="AU141">
        <v>3.3330000000000002</v>
      </c>
      <c r="AX141" s="97">
        <f t="shared" si="16"/>
        <v>0.25</v>
      </c>
      <c r="AY141">
        <f t="shared" si="17"/>
        <v>3.3330000000000002</v>
      </c>
    </row>
    <row r="142" spans="2:51">
      <c r="B142" s="39" t="s">
        <v>1527</v>
      </c>
      <c r="C142" s="39" t="s">
        <v>1528</v>
      </c>
      <c r="D142" s="39">
        <v>39978</v>
      </c>
      <c r="E142" s="35">
        <v>0</v>
      </c>
      <c r="F142" s="35">
        <v>0</v>
      </c>
      <c r="G142" s="63">
        <v>0</v>
      </c>
      <c r="H142" s="63">
        <v>0</v>
      </c>
      <c r="I142" s="63">
        <v>0</v>
      </c>
      <c r="J142" s="63">
        <v>0</v>
      </c>
      <c r="K142" s="63">
        <v>0</v>
      </c>
      <c r="L142" s="63">
        <v>0</v>
      </c>
      <c r="M142" s="63">
        <v>1</v>
      </c>
      <c r="N142" s="63">
        <v>0</v>
      </c>
      <c r="O142" s="35">
        <v>0</v>
      </c>
      <c r="P142" s="35">
        <v>0</v>
      </c>
      <c r="Q142" s="35">
        <v>0</v>
      </c>
      <c r="R142" s="35">
        <v>0</v>
      </c>
      <c r="S142" s="35">
        <v>0</v>
      </c>
      <c r="T142" s="35">
        <v>0</v>
      </c>
      <c r="U142" s="35">
        <v>0</v>
      </c>
      <c r="V142" s="35">
        <v>0</v>
      </c>
      <c r="W142" s="35">
        <v>0</v>
      </c>
      <c r="X142" s="35">
        <v>0</v>
      </c>
      <c r="Y142" s="35">
        <v>0</v>
      </c>
      <c r="Z142" s="35">
        <v>0</v>
      </c>
      <c r="AA142" s="35">
        <v>1</v>
      </c>
      <c r="AB142" s="35">
        <v>0</v>
      </c>
      <c r="AC142" s="35">
        <v>0</v>
      </c>
      <c r="AD142" s="35">
        <v>0</v>
      </c>
      <c r="AE142" s="35">
        <v>1</v>
      </c>
      <c r="AF142" s="35">
        <v>0</v>
      </c>
      <c r="AG142" s="35">
        <v>0</v>
      </c>
      <c r="AH142" s="35">
        <v>0</v>
      </c>
      <c r="AI142" s="35">
        <v>1</v>
      </c>
      <c r="AJ142" s="36">
        <f t="shared" si="12"/>
        <v>4</v>
      </c>
      <c r="AK142" s="37">
        <f t="shared" si="18"/>
        <v>1</v>
      </c>
      <c r="AL142" s="38">
        <f t="shared" si="13"/>
        <v>4</v>
      </c>
      <c r="AM142" s="71" t="s">
        <v>2119</v>
      </c>
      <c r="AP142" s="2">
        <f t="shared" si="14"/>
        <v>4</v>
      </c>
      <c r="AQ142" s="2">
        <f t="shared" si="15"/>
        <v>2</v>
      </c>
      <c r="AT142">
        <v>3</v>
      </c>
      <c r="AU142">
        <v>3.3330000000000002</v>
      </c>
      <c r="AX142" s="97">
        <f t="shared" si="16"/>
        <v>0.25</v>
      </c>
      <c r="AY142">
        <f t="shared" si="17"/>
        <v>3.3330000000000002</v>
      </c>
    </row>
    <row r="143" spans="2:51">
      <c r="B143" s="39" t="s">
        <v>1529</v>
      </c>
      <c r="C143" s="39" t="s">
        <v>1530</v>
      </c>
      <c r="D143" s="39">
        <v>39978</v>
      </c>
      <c r="E143" s="35">
        <v>0</v>
      </c>
      <c r="F143" s="35">
        <v>0</v>
      </c>
      <c r="G143" s="63">
        <v>0</v>
      </c>
      <c r="H143" s="63">
        <v>0</v>
      </c>
      <c r="I143" s="63">
        <v>0</v>
      </c>
      <c r="J143" s="63">
        <v>0</v>
      </c>
      <c r="K143" s="63">
        <v>0</v>
      </c>
      <c r="L143" s="63">
        <v>0</v>
      </c>
      <c r="M143" s="63">
        <v>0</v>
      </c>
      <c r="N143" s="63">
        <v>0</v>
      </c>
      <c r="O143" s="35">
        <v>0</v>
      </c>
      <c r="P143" s="35">
        <v>0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0</v>
      </c>
      <c r="X143" s="35">
        <v>0</v>
      </c>
      <c r="Y143" s="35">
        <v>0</v>
      </c>
      <c r="Z143" s="35">
        <v>1</v>
      </c>
      <c r="AA143" s="35">
        <v>0</v>
      </c>
      <c r="AB143" s="35">
        <v>0</v>
      </c>
      <c r="AC143" s="35">
        <v>0</v>
      </c>
      <c r="AD143" s="35">
        <v>0</v>
      </c>
      <c r="AE143" s="35">
        <v>0</v>
      </c>
      <c r="AF143" s="35">
        <v>0</v>
      </c>
      <c r="AG143" s="35">
        <v>0</v>
      </c>
      <c r="AH143" s="35">
        <v>0</v>
      </c>
      <c r="AI143" s="35">
        <v>1</v>
      </c>
      <c r="AJ143" s="36">
        <f t="shared" si="12"/>
        <v>2</v>
      </c>
      <c r="AK143" s="37">
        <f t="shared" si="18"/>
        <v>1</v>
      </c>
      <c r="AL143" s="38">
        <f t="shared" si="13"/>
        <v>2</v>
      </c>
      <c r="AM143" s="71" t="s">
        <v>2115</v>
      </c>
      <c r="AP143" s="2">
        <f t="shared" si="14"/>
        <v>2</v>
      </c>
      <c r="AQ143" s="2">
        <f t="shared" si="15"/>
        <v>3</v>
      </c>
      <c r="AT143">
        <v>3</v>
      </c>
      <c r="AU143">
        <v>3.6669999999999998</v>
      </c>
      <c r="AX143" s="97">
        <f t="shared" si="16"/>
        <v>0.25</v>
      </c>
      <c r="AY143">
        <f t="shared" si="17"/>
        <v>3.6669999999999998</v>
      </c>
    </row>
    <row r="144" spans="2:51">
      <c r="B144" s="39" t="s">
        <v>1531</v>
      </c>
      <c r="C144" s="39" t="s">
        <v>1532</v>
      </c>
      <c r="D144" s="39">
        <v>39978</v>
      </c>
      <c r="E144" s="35">
        <v>0</v>
      </c>
      <c r="F144" s="35">
        <v>0</v>
      </c>
      <c r="G144" s="63">
        <v>0</v>
      </c>
      <c r="H144" s="63">
        <v>0</v>
      </c>
      <c r="I144" s="63">
        <v>0</v>
      </c>
      <c r="J144" s="63">
        <v>0</v>
      </c>
      <c r="K144" s="63">
        <v>0</v>
      </c>
      <c r="L144" s="63">
        <v>0</v>
      </c>
      <c r="M144" s="63">
        <v>0</v>
      </c>
      <c r="N144" s="63">
        <v>0</v>
      </c>
      <c r="O144" s="35">
        <v>0</v>
      </c>
      <c r="P144" s="35">
        <v>0</v>
      </c>
      <c r="Q144" s="35">
        <v>0</v>
      </c>
      <c r="R144" s="35">
        <v>0</v>
      </c>
      <c r="S144" s="35">
        <v>0</v>
      </c>
      <c r="T144" s="35">
        <v>0</v>
      </c>
      <c r="U144" s="35">
        <v>0</v>
      </c>
      <c r="V144" s="35">
        <v>0</v>
      </c>
      <c r="W144" s="35">
        <v>0</v>
      </c>
      <c r="X144" s="35">
        <v>0</v>
      </c>
      <c r="Y144" s="35">
        <v>0</v>
      </c>
      <c r="Z144" s="35">
        <v>0</v>
      </c>
      <c r="AA144" s="35">
        <v>0</v>
      </c>
      <c r="AB144" s="35">
        <v>0</v>
      </c>
      <c r="AC144" s="35">
        <v>0</v>
      </c>
      <c r="AD144" s="35">
        <v>0</v>
      </c>
      <c r="AE144" s="35">
        <v>0</v>
      </c>
      <c r="AF144" s="35">
        <v>0</v>
      </c>
      <c r="AG144" s="35">
        <v>0</v>
      </c>
      <c r="AH144" s="35">
        <v>0</v>
      </c>
      <c r="AI144" s="35">
        <v>1</v>
      </c>
      <c r="AJ144" s="36">
        <f t="shared" si="12"/>
        <v>1</v>
      </c>
      <c r="AK144" s="37">
        <f t="shared" si="18"/>
        <v>1</v>
      </c>
      <c r="AL144" s="38">
        <f t="shared" si="13"/>
        <v>1</v>
      </c>
      <c r="AM144" s="71" t="s">
        <v>2116</v>
      </c>
      <c r="AP144" s="2">
        <f t="shared" si="14"/>
        <v>1</v>
      </c>
      <c r="AQ144" s="2">
        <f t="shared" si="15"/>
        <v>2.6669999999999998</v>
      </c>
      <c r="AT144">
        <v>3</v>
      </c>
      <c r="AU144">
        <v>3.6669999999999998</v>
      </c>
      <c r="AX144" s="97">
        <f t="shared" si="16"/>
        <v>0.25</v>
      </c>
      <c r="AY144">
        <f t="shared" si="17"/>
        <v>3.6669999999999998</v>
      </c>
    </row>
    <row r="145" spans="2:51">
      <c r="B145" s="39" t="s">
        <v>1533</v>
      </c>
      <c r="C145" s="39" t="s">
        <v>1534</v>
      </c>
      <c r="D145" s="39">
        <v>39978</v>
      </c>
      <c r="E145" s="35">
        <v>0</v>
      </c>
      <c r="F145" s="35">
        <v>0</v>
      </c>
      <c r="G145" s="63">
        <v>0</v>
      </c>
      <c r="H145" s="63">
        <v>0</v>
      </c>
      <c r="I145" s="63">
        <v>0</v>
      </c>
      <c r="J145" s="63">
        <v>0</v>
      </c>
      <c r="K145" s="63">
        <v>0</v>
      </c>
      <c r="L145" s="63">
        <v>0</v>
      </c>
      <c r="M145" s="63">
        <v>0</v>
      </c>
      <c r="N145" s="63">
        <v>0</v>
      </c>
      <c r="O145" s="35">
        <v>0</v>
      </c>
      <c r="P145" s="35">
        <v>0</v>
      </c>
      <c r="Q145" s="35">
        <v>0</v>
      </c>
      <c r="R145" s="35">
        <v>0</v>
      </c>
      <c r="S145" s="35">
        <v>0</v>
      </c>
      <c r="T145" s="35">
        <v>0</v>
      </c>
      <c r="U145" s="35">
        <v>0</v>
      </c>
      <c r="V145" s="35">
        <v>0</v>
      </c>
      <c r="W145" s="35">
        <v>0</v>
      </c>
      <c r="X145" s="35">
        <v>0</v>
      </c>
      <c r="Y145" s="35">
        <v>0</v>
      </c>
      <c r="Z145" s="35">
        <v>0</v>
      </c>
      <c r="AA145" s="35">
        <v>0</v>
      </c>
      <c r="AB145" s="35">
        <v>0</v>
      </c>
      <c r="AC145" s="35">
        <v>0</v>
      </c>
      <c r="AD145" s="35">
        <v>0</v>
      </c>
      <c r="AE145" s="35">
        <v>0</v>
      </c>
      <c r="AF145" s="35">
        <v>0</v>
      </c>
      <c r="AG145" s="35">
        <v>0</v>
      </c>
      <c r="AH145" s="35">
        <v>0</v>
      </c>
      <c r="AI145" s="35">
        <v>0</v>
      </c>
      <c r="AJ145" s="36">
        <f t="shared" si="12"/>
        <v>0</v>
      </c>
      <c r="AK145" s="37">
        <f t="shared" si="18"/>
        <v>0</v>
      </c>
      <c r="AL145" s="38">
        <f t="shared" si="13"/>
        <v>0</v>
      </c>
      <c r="AM145" s="71" t="s">
        <v>2113</v>
      </c>
      <c r="AP145" s="2">
        <f t="shared" si="14"/>
        <v>0</v>
      </c>
      <c r="AQ145" s="2" t="str">
        <f t="shared" si="15"/>
        <v>QQQ</v>
      </c>
      <c r="AT145">
        <v>3</v>
      </c>
      <c r="AU145">
        <v>4</v>
      </c>
      <c r="AX145" s="97">
        <f t="shared" si="16"/>
        <v>0.25</v>
      </c>
      <c r="AY145">
        <f t="shared" si="17"/>
        <v>4</v>
      </c>
    </row>
    <row r="146" spans="2:51">
      <c r="B146" s="39" t="s">
        <v>1535</v>
      </c>
      <c r="C146" s="39" t="s">
        <v>1536</v>
      </c>
      <c r="D146" s="39">
        <v>39978</v>
      </c>
      <c r="E146" s="35">
        <v>0</v>
      </c>
      <c r="F146" s="35">
        <v>0</v>
      </c>
      <c r="G146" s="63">
        <v>0</v>
      </c>
      <c r="H146" s="63">
        <v>0</v>
      </c>
      <c r="I146" s="63">
        <v>0</v>
      </c>
      <c r="J146" s="63">
        <v>0</v>
      </c>
      <c r="K146" s="63">
        <v>0</v>
      </c>
      <c r="L146" s="63">
        <v>0</v>
      </c>
      <c r="M146" s="63">
        <v>0</v>
      </c>
      <c r="N146" s="63">
        <v>0</v>
      </c>
      <c r="O146" s="35">
        <v>0</v>
      </c>
      <c r="P146" s="35">
        <v>0</v>
      </c>
      <c r="Q146" s="35">
        <v>0</v>
      </c>
      <c r="R146" s="35">
        <v>0</v>
      </c>
      <c r="S146" s="35">
        <v>0</v>
      </c>
      <c r="T146" s="35">
        <v>0</v>
      </c>
      <c r="U146" s="35">
        <v>0</v>
      </c>
      <c r="V146" s="35">
        <v>0</v>
      </c>
      <c r="W146" s="35">
        <v>0</v>
      </c>
      <c r="X146" s="35">
        <v>0</v>
      </c>
      <c r="Y146" s="35">
        <v>0</v>
      </c>
      <c r="Z146" s="35">
        <v>0</v>
      </c>
      <c r="AA146" s="35">
        <v>0</v>
      </c>
      <c r="AB146" s="35">
        <v>0</v>
      </c>
      <c r="AC146" s="35">
        <v>0</v>
      </c>
      <c r="AD146" s="35">
        <v>0</v>
      </c>
      <c r="AE146" s="35">
        <v>0</v>
      </c>
      <c r="AF146" s="35">
        <v>0</v>
      </c>
      <c r="AG146" s="35">
        <v>0</v>
      </c>
      <c r="AH146" s="35">
        <v>0</v>
      </c>
      <c r="AI146" s="35">
        <v>0</v>
      </c>
      <c r="AJ146" s="36">
        <f t="shared" si="12"/>
        <v>0</v>
      </c>
      <c r="AK146" s="37">
        <f t="shared" si="18"/>
        <v>0</v>
      </c>
      <c r="AL146" s="38">
        <f t="shared" si="13"/>
        <v>0</v>
      </c>
      <c r="AM146" s="71" t="s">
        <v>2120</v>
      </c>
      <c r="AP146" s="2">
        <f t="shared" si="14"/>
        <v>0</v>
      </c>
      <c r="AQ146" s="2">
        <f t="shared" si="15"/>
        <v>3.6669999999999998</v>
      </c>
      <c r="AT146">
        <v>3</v>
      </c>
      <c r="AU146">
        <v>4</v>
      </c>
      <c r="AX146" s="97">
        <f t="shared" si="16"/>
        <v>0.25</v>
      </c>
      <c r="AY146">
        <f t="shared" si="17"/>
        <v>4</v>
      </c>
    </row>
    <row r="147" spans="2:51">
      <c r="B147" s="39" t="s">
        <v>1537</v>
      </c>
      <c r="C147" s="39" t="s">
        <v>1538</v>
      </c>
      <c r="D147" s="39">
        <v>39978</v>
      </c>
      <c r="E147" s="35">
        <v>0</v>
      </c>
      <c r="F147" s="35">
        <v>0</v>
      </c>
      <c r="G147" s="63">
        <v>0</v>
      </c>
      <c r="H147" s="63">
        <v>0</v>
      </c>
      <c r="I147" s="63">
        <v>0</v>
      </c>
      <c r="J147" s="63">
        <v>0</v>
      </c>
      <c r="K147" s="63">
        <v>0</v>
      </c>
      <c r="L147" s="63">
        <v>0</v>
      </c>
      <c r="M147" s="63">
        <v>0</v>
      </c>
      <c r="N147" s="63">
        <v>0</v>
      </c>
      <c r="O147" s="35">
        <v>0</v>
      </c>
      <c r="P147" s="35">
        <v>0</v>
      </c>
      <c r="Q147" s="35">
        <v>1</v>
      </c>
      <c r="R147" s="35">
        <v>0</v>
      </c>
      <c r="S147" s="35">
        <v>0</v>
      </c>
      <c r="T147" s="35">
        <v>0</v>
      </c>
      <c r="U147" s="35">
        <v>0</v>
      </c>
      <c r="V147" s="35">
        <v>0</v>
      </c>
      <c r="W147" s="35">
        <v>0</v>
      </c>
      <c r="X147" s="35">
        <v>0</v>
      </c>
      <c r="Y147" s="35">
        <v>1</v>
      </c>
      <c r="Z147" s="35">
        <v>0</v>
      </c>
      <c r="AA147" s="35">
        <v>0</v>
      </c>
      <c r="AB147" s="35">
        <v>0</v>
      </c>
      <c r="AC147" s="35">
        <v>0</v>
      </c>
      <c r="AD147" s="35">
        <v>0</v>
      </c>
      <c r="AE147" s="35">
        <v>1</v>
      </c>
      <c r="AF147" s="35">
        <v>0</v>
      </c>
      <c r="AG147" s="35">
        <v>0</v>
      </c>
      <c r="AH147" s="35">
        <v>0</v>
      </c>
      <c r="AI147" s="35">
        <v>1</v>
      </c>
      <c r="AJ147" s="36">
        <f t="shared" si="12"/>
        <v>4</v>
      </c>
      <c r="AK147" s="37">
        <f t="shared" si="18"/>
        <v>1</v>
      </c>
      <c r="AL147" s="38">
        <f t="shared" si="13"/>
        <v>4</v>
      </c>
      <c r="AM147" s="71" t="s">
        <v>2120</v>
      </c>
      <c r="AP147" s="2">
        <f t="shared" si="14"/>
        <v>4</v>
      </c>
      <c r="AQ147" s="2">
        <f t="shared" si="15"/>
        <v>3.6669999999999998</v>
      </c>
      <c r="AT147">
        <v>3</v>
      </c>
      <c r="AU147">
        <v>4</v>
      </c>
      <c r="AX147" s="97">
        <f t="shared" si="16"/>
        <v>0.25</v>
      </c>
      <c r="AY147">
        <f t="shared" si="17"/>
        <v>4</v>
      </c>
    </row>
    <row r="148" spans="2:51">
      <c r="B148" s="39" t="s">
        <v>1539</v>
      </c>
      <c r="C148" s="39" t="s">
        <v>1540</v>
      </c>
      <c r="D148" s="39">
        <v>39978</v>
      </c>
      <c r="E148" s="35">
        <v>0</v>
      </c>
      <c r="F148" s="35">
        <v>0</v>
      </c>
      <c r="G148" s="63">
        <v>0</v>
      </c>
      <c r="H148" s="63">
        <v>0</v>
      </c>
      <c r="I148" s="63">
        <v>0</v>
      </c>
      <c r="J148" s="63">
        <v>0</v>
      </c>
      <c r="K148" s="63">
        <v>0</v>
      </c>
      <c r="L148" s="63">
        <v>0</v>
      </c>
      <c r="M148" s="63">
        <v>0</v>
      </c>
      <c r="N148" s="63">
        <v>0</v>
      </c>
      <c r="O148" s="35">
        <v>0</v>
      </c>
      <c r="P148" s="35">
        <v>0</v>
      </c>
      <c r="Q148" s="35">
        <v>0</v>
      </c>
      <c r="R148" s="35">
        <v>0</v>
      </c>
      <c r="S148" s="35">
        <v>0</v>
      </c>
      <c r="T148" s="35">
        <v>0</v>
      </c>
      <c r="U148" s="35">
        <v>0</v>
      </c>
      <c r="V148" s="35">
        <v>0</v>
      </c>
      <c r="W148" s="35">
        <v>0</v>
      </c>
      <c r="X148" s="35">
        <v>0</v>
      </c>
      <c r="Y148" s="35">
        <v>0</v>
      </c>
      <c r="Z148" s="35">
        <v>0</v>
      </c>
      <c r="AA148" s="35">
        <v>1</v>
      </c>
      <c r="AB148" s="35">
        <v>0</v>
      </c>
      <c r="AC148" s="35">
        <v>0</v>
      </c>
      <c r="AD148" s="35">
        <v>0</v>
      </c>
      <c r="AE148" s="35">
        <v>0</v>
      </c>
      <c r="AF148" s="35">
        <v>0</v>
      </c>
      <c r="AG148" s="35">
        <v>0</v>
      </c>
      <c r="AH148" s="35">
        <v>0</v>
      </c>
      <c r="AI148" s="35">
        <v>0</v>
      </c>
      <c r="AJ148" s="36">
        <f t="shared" si="12"/>
        <v>1</v>
      </c>
      <c r="AK148" s="37">
        <f t="shared" si="18"/>
        <v>1</v>
      </c>
      <c r="AL148" s="38">
        <f t="shared" si="13"/>
        <v>1</v>
      </c>
      <c r="AM148" s="71" t="s">
        <v>2120</v>
      </c>
      <c r="AP148" s="2">
        <f t="shared" si="14"/>
        <v>1</v>
      </c>
      <c r="AQ148" s="2">
        <f t="shared" si="15"/>
        <v>3.6669999999999998</v>
      </c>
      <c r="AT148">
        <v>3</v>
      </c>
      <c r="AU148">
        <v>4</v>
      </c>
      <c r="AX148" s="97">
        <f t="shared" si="16"/>
        <v>0.25</v>
      </c>
      <c r="AY148">
        <f t="shared" si="17"/>
        <v>4</v>
      </c>
    </row>
    <row r="149" spans="2:51">
      <c r="B149" s="39" t="s">
        <v>1541</v>
      </c>
      <c r="C149" s="39" t="s">
        <v>1542</v>
      </c>
      <c r="D149" s="39">
        <v>39978</v>
      </c>
      <c r="E149" s="35">
        <v>0</v>
      </c>
      <c r="F149" s="35">
        <v>0</v>
      </c>
      <c r="G149" s="63">
        <v>0</v>
      </c>
      <c r="H149" s="63">
        <v>0</v>
      </c>
      <c r="I149" s="63">
        <v>0</v>
      </c>
      <c r="J149" s="63">
        <v>0</v>
      </c>
      <c r="K149" s="63">
        <v>0</v>
      </c>
      <c r="L149" s="63">
        <v>0</v>
      </c>
      <c r="M149" s="63">
        <v>0</v>
      </c>
      <c r="N149" s="63">
        <v>0</v>
      </c>
      <c r="O149" s="35">
        <v>0</v>
      </c>
      <c r="P149" s="35">
        <v>0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1</v>
      </c>
      <c r="W149" s="35">
        <v>0</v>
      </c>
      <c r="X149" s="35">
        <v>0</v>
      </c>
      <c r="Y149" s="35">
        <v>0</v>
      </c>
      <c r="Z149" s="35">
        <v>1</v>
      </c>
      <c r="AA149" s="35">
        <v>0</v>
      </c>
      <c r="AB149" s="35">
        <v>1</v>
      </c>
      <c r="AC149" s="35">
        <v>0</v>
      </c>
      <c r="AD149" s="35">
        <v>0</v>
      </c>
      <c r="AE149" s="35">
        <v>0</v>
      </c>
      <c r="AF149" s="35">
        <v>1</v>
      </c>
      <c r="AG149" s="35">
        <v>0</v>
      </c>
      <c r="AH149" s="35">
        <v>0</v>
      </c>
      <c r="AI149" s="35">
        <v>0</v>
      </c>
      <c r="AJ149" s="36">
        <f t="shared" si="12"/>
        <v>4</v>
      </c>
      <c r="AK149" s="37">
        <f t="shared" si="18"/>
        <v>1</v>
      </c>
      <c r="AL149" s="38">
        <f t="shared" si="13"/>
        <v>4</v>
      </c>
      <c r="AM149" s="71" t="s">
        <v>2123</v>
      </c>
      <c r="AP149" s="2">
        <f t="shared" si="14"/>
        <v>4</v>
      </c>
      <c r="AQ149" s="2">
        <f t="shared" si="15"/>
        <v>2.3330000000000002</v>
      </c>
      <c r="AT149">
        <v>3</v>
      </c>
      <c r="AU149">
        <v>4</v>
      </c>
      <c r="AX149" s="97">
        <f t="shared" si="16"/>
        <v>0.25</v>
      </c>
      <c r="AY149">
        <f t="shared" si="17"/>
        <v>4</v>
      </c>
    </row>
    <row r="150" spans="2:51">
      <c r="B150" s="39" t="s">
        <v>1543</v>
      </c>
      <c r="C150" s="39" t="s">
        <v>1544</v>
      </c>
      <c r="D150" s="39">
        <v>39978</v>
      </c>
      <c r="E150" s="35">
        <v>0</v>
      </c>
      <c r="F150" s="35">
        <v>0</v>
      </c>
      <c r="G150" s="63">
        <v>0</v>
      </c>
      <c r="H150" s="63">
        <v>0</v>
      </c>
      <c r="I150" s="63">
        <v>0</v>
      </c>
      <c r="J150" s="63">
        <v>0</v>
      </c>
      <c r="K150" s="63">
        <v>0</v>
      </c>
      <c r="L150" s="63">
        <v>0</v>
      </c>
      <c r="M150" s="63">
        <v>0</v>
      </c>
      <c r="N150" s="63">
        <v>0</v>
      </c>
      <c r="O150" s="35">
        <v>0</v>
      </c>
      <c r="P150" s="35">
        <v>0</v>
      </c>
      <c r="Q150" s="35">
        <v>0</v>
      </c>
      <c r="R150" s="35">
        <v>1</v>
      </c>
      <c r="S150" s="35">
        <v>0</v>
      </c>
      <c r="T150" s="35">
        <v>0</v>
      </c>
      <c r="U150" s="35">
        <v>0</v>
      </c>
      <c r="V150" s="35">
        <v>0</v>
      </c>
      <c r="W150" s="35">
        <v>0</v>
      </c>
      <c r="X150" s="35">
        <v>0</v>
      </c>
      <c r="Y150" s="35">
        <v>0</v>
      </c>
      <c r="Z150" s="35">
        <v>0</v>
      </c>
      <c r="AA150" s="35">
        <v>0</v>
      </c>
      <c r="AB150" s="35">
        <v>0</v>
      </c>
      <c r="AC150" s="35">
        <v>0</v>
      </c>
      <c r="AD150" s="35">
        <v>0</v>
      </c>
      <c r="AE150" s="35">
        <v>0</v>
      </c>
      <c r="AF150" s="35">
        <v>0</v>
      </c>
      <c r="AG150" s="35">
        <v>0</v>
      </c>
      <c r="AH150" s="35">
        <v>0</v>
      </c>
      <c r="AI150" s="35">
        <v>0</v>
      </c>
      <c r="AJ150" s="36">
        <f t="shared" si="12"/>
        <v>1</v>
      </c>
      <c r="AK150" s="37">
        <f t="shared" si="18"/>
        <v>1</v>
      </c>
      <c r="AL150" s="38">
        <f t="shared" si="13"/>
        <v>1</v>
      </c>
      <c r="AM150" s="71" t="s">
        <v>2120</v>
      </c>
      <c r="AP150" s="2">
        <f t="shared" si="14"/>
        <v>1</v>
      </c>
      <c r="AQ150" s="2">
        <f t="shared" si="15"/>
        <v>3.6669999999999998</v>
      </c>
      <c r="AT150">
        <v>4</v>
      </c>
      <c r="AU150">
        <v>2</v>
      </c>
      <c r="AX150" s="97">
        <f t="shared" si="16"/>
        <v>0.33333333333333331</v>
      </c>
      <c r="AY150">
        <f t="shared" si="17"/>
        <v>2</v>
      </c>
    </row>
    <row r="151" spans="2:51">
      <c r="B151" s="39" t="s">
        <v>1545</v>
      </c>
      <c r="C151" s="39" t="s">
        <v>1546</v>
      </c>
      <c r="D151" s="39">
        <v>39978</v>
      </c>
      <c r="E151" s="35">
        <v>0</v>
      </c>
      <c r="F151" s="35">
        <v>0</v>
      </c>
      <c r="G151" s="63">
        <v>0</v>
      </c>
      <c r="H151" s="63">
        <v>1</v>
      </c>
      <c r="I151" s="63">
        <v>0</v>
      </c>
      <c r="J151" s="63">
        <v>0</v>
      </c>
      <c r="K151" s="63">
        <v>0</v>
      </c>
      <c r="L151" s="63">
        <v>1</v>
      </c>
      <c r="M151" s="63">
        <v>0</v>
      </c>
      <c r="N151" s="63">
        <v>1</v>
      </c>
      <c r="O151" s="35">
        <v>0</v>
      </c>
      <c r="P151" s="35">
        <v>0</v>
      </c>
      <c r="Q151" s="35">
        <v>0</v>
      </c>
      <c r="R151" s="35">
        <v>1</v>
      </c>
      <c r="S151" s="35">
        <v>0</v>
      </c>
      <c r="T151" s="35">
        <v>0</v>
      </c>
      <c r="U151" s="35">
        <v>0</v>
      </c>
      <c r="V151" s="35">
        <v>1</v>
      </c>
      <c r="W151" s="35">
        <v>0</v>
      </c>
      <c r="X151" s="35">
        <v>1</v>
      </c>
      <c r="Y151" s="35">
        <v>0</v>
      </c>
      <c r="Z151" s="35">
        <v>1</v>
      </c>
      <c r="AA151" s="35">
        <v>0</v>
      </c>
      <c r="AB151" s="35">
        <v>1</v>
      </c>
      <c r="AC151" s="35">
        <v>0</v>
      </c>
      <c r="AD151" s="35">
        <v>0</v>
      </c>
      <c r="AE151" s="35">
        <v>0</v>
      </c>
      <c r="AF151" s="35">
        <v>1</v>
      </c>
      <c r="AG151" s="35">
        <v>0</v>
      </c>
      <c r="AH151" s="35">
        <v>1</v>
      </c>
      <c r="AI151" s="35">
        <v>0</v>
      </c>
      <c r="AJ151" s="36">
        <f t="shared" si="12"/>
        <v>10</v>
      </c>
      <c r="AK151" s="37">
        <f t="shared" si="18"/>
        <v>1</v>
      </c>
      <c r="AL151" s="38">
        <f t="shared" si="13"/>
        <v>10</v>
      </c>
      <c r="AM151" s="71" t="s">
        <v>2114</v>
      </c>
      <c r="AP151" s="2">
        <f t="shared" si="14"/>
        <v>10</v>
      </c>
      <c r="AQ151" s="2">
        <f t="shared" si="15"/>
        <v>3.3330000000000002</v>
      </c>
      <c r="AT151">
        <v>4</v>
      </c>
      <c r="AU151">
        <v>2.3330000000000002</v>
      </c>
      <c r="AX151" s="97">
        <f t="shared" si="16"/>
        <v>0.33333333333333331</v>
      </c>
      <c r="AY151">
        <f t="shared" si="17"/>
        <v>2.3330000000000002</v>
      </c>
    </row>
    <row r="152" spans="2:51">
      <c r="B152" s="39" t="s">
        <v>1547</v>
      </c>
      <c r="C152" s="39" t="s">
        <v>1548</v>
      </c>
      <c r="D152" s="39">
        <v>39978</v>
      </c>
      <c r="E152" s="35">
        <v>0</v>
      </c>
      <c r="F152" s="35">
        <v>0</v>
      </c>
      <c r="G152" s="63">
        <v>0</v>
      </c>
      <c r="H152" s="63">
        <v>0</v>
      </c>
      <c r="I152" s="63">
        <v>0</v>
      </c>
      <c r="J152" s="63">
        <v>0</v>
      </c>
      <c r="K152" s="63">
        <v>1</v>
      </c>
      <c r="L152" s="63">
        <v>0</v>
      </c>
      <c r="M152" s="63">
        <v>0</v>
      </c>
      <c r="N152" s="63">
        <v>0</v>
      </c>
      <c r="O152" s="35">
        <v>0</v>
      </c>
      <c r="P152" s="35">
        <v>0</v>
      </c>
      <c r="Q152" s="35">
        <v>0</v>
      </c>
      <c r="R152" s="35">
        <v>0</v>
      </c>
      <c r="S152" s="35">
        <v>0</v>
      </c>
      <c r="T152" s="35">
        <v>0</v>
      </c>
      <c r="U152" s="35">
        <v>0</v>
      </c>
      <c r="V152" s="35">
        <v>0</v>
      </c>
      <c r="W152" s="35">
        <v>0</v>
      </c>
      <c r="X152" s="35">
        <v>0</v>
      </c>
      <c r="Y152" s="35">
        <v>0</v>
      </c>
      <c r="Z152" s="35">
        <v>0</v>
      </c>
      <c r="AA152" s="35">
        <v>0</v>
      </c>
      <c r="AB152" s="35">
        <v>0</v>
      </c>
      <c r="AC152" s="35">
        <v>0</v>
      </c>
      <c r="AD152" s="35">
        <v>0</v>
      </c>
      <c r="AE152" s="35">
        <v>0</v>
      </c>
      <c r="AF152" s="35">
        <v>0</v>
      </c>
      <c r="AG152" s="35">
        <v>0</v>
      </c>
      <c r="AH152" s="35">
        <v>0</v>
      </c>
      <c r="AI152" s="35">
        <v>0</v>
      </c>
      <c r="AJ152" s="36">
        <f t="shared" si="12"/>
        <v>1</v>
      </c>
      <c r="AK152" s="37">
        <f t="shared" si="18"/>
        <v>1</v>
      </c>
      <c r="AL152" s="38">
        <f t="shared" si="13"/>
        <v>1</v>
      </c>
      <c r="AM152" s="71" t="s">
        <v>2116</v>
      </c>
      <c r="AP152" s="2">
        <f t="shared" si="14"/>
        <v>1</v>
      </c>
      <c r="AQ152" s="2">
        <f t="shared" si="15"/>
        <v>2.6669999999999998</v>
      </c>
      <c r="AT152">
        <v>4</v>
      </c>
      <c r="AU152">
        <v>3.3330000000000002</v>
      </c>
      <c r="AX152" s="97">
        <f t="shared" si="16"/>
        <v>0.33333333333333331</v>
      </c>
      <c r="AY152">
        <f t="shared" si="17"/>
        <v>3.3330000000000002</v>
      </c>
    </row>
    <row r="153" spans="2:51">
      <c r="B153" s="39" t="s">
        <v>1549</v>
      </c>
      <c r="C153" s="39" t="s">
        <v>1550</v>
      </c>
      <c r="D153" s="39">
        <v>39978</v>
      </c>
      <c r="E153" s="35">
        <v>0</v>
      </c>
      <c r="F153" s="35">
        <v>0</v>
      </c>
      <c r="G153" s="63">
        <v>0</v>
      </c>
      <c r="H153" s="63">
        <v>0</v>
      </c>
      <c r="I153" s="63">
        <v>0</v>
      </c>
      <c r="J153" s="63">
        <v>0</v>
      </c>
      <c r="K153" s="63">
        <v>0</v>
      </c>
      <c r="L153" s="63">
        <v>0</v>
      </c>
      <c r="M153" s="63">
        <v>0</v>
      </c>
      <c r="N153" s="63">
        <v>0</v>
      </c>
      <c r="O153" s="35">
        <v>0</v>
      </c>
      <c r="P153" s="35">
        <v>0</v>
      </c>
      <c r="Q153" s="35">
        <v>0</v>
      </c>
      <c r="R153" s="35">
        <v>1</v>
      </c>
      <c r="S153" s="35">
        <v>0</v>
      </c>
      <c r="T153" s="35">
        <v>0</v>
      </c>
      <c r="U153" s="35">
        <v>0</v>
      </c>
      <c r="V153" s="35">
        <v>0</v>
      </c>
      <c r="W153" s="35">
        <v>0</v>
      </c>
      <c r="X153" s="35">
        <v>1</v>
      </c>
      <c r="Y153" s="35">
        <v>0</v>
      </c>
      <c r="Z153" s="35">
        <v>1</v>
      </c>
      <c r="AA153" s="35">
        <v>0</v>
      </c>
      <c r="AB153" s="35">
        <v>0</v>
      </c>
      <c r="AC153" s="35">
        <v>0</v>
      </c>
      <c r="AD153" s="35">
        <v>0</v>
      </c>
      <c r="AE153" s="35">
        <v>0</v>
      </c>
      <c r="AF153" s="35">
        <v>0</v>
      </c>
      <c r="AG153" s="35">
        <v>0</v>
      </c>
      <c r="AH153" s="35">
        <v>1</v>
      </c>
      <c r="AI153" s="35">
        <v>0</v>
      </c>
      <c r="AJ153" s="36">
        <f t="shared" ref="AJ153:AJ180" si="19">SUM(E153:AI153)</f>
        <v>4</v>
      </c>
      <c r="AK153" s="37">
        <f t="shared" si="18"/>
        <v>1</v>
      </c>
      <c r="AL153" s="38">
        <f t="shared" ref="AL153:AL180" si="20">SUMPRODUCT($E$20:$AI$20,E153:AI153)</f>
        <v>4</v>
      </c>
      <c r="AM153" s="71" t="s">
        <v>2120</v>
      </c>
      <c r="AP153" s="2">
        <f t="shared" ref="AP153:AP180" si="21">AJ153</f>
        <v>4</v>
      </c>
      <c r="AQ153" s="2">
        <f t="shared" ref="AQ153:AQ180" si="22">VLOOKUP(AM153,$AO$3:$AP$18,2,FALSE)</f>
        <v>3.6669999999999998</v>
      </c>
      <c r="AT153">
        <v>4</v>
      </c>
      <c r="AU153">
        <v>3.6669999999999998</v>
      </c>
      <c r="AX153" s="97">
        <f t="shared" ref="AX153:AX175" si="23">AT153/12</f>
        <v>0.33333333333333331</v>
      </c>
      <c r="AY153">
        <f t="shared" ref="AY153:AY175" si="24">AU153</f>
        <v>3.6669999999999998</v>
      </c>
    </row>
    <row r="154" spans="2:51">
      <c r="B154" s="39" t="s">
        <v>1551</v>
      </c>
      <c r="C154" s="39" t="s">
        <v>1552</v>
      </c>
      <c r="D154" s="39">
        <v>39978</v>
      </c>
      <c r="E154" s="35">
        <v>0</v>
      </c>
      <c r="F154" s="35">
        <v>0</v>
      </c>
      <c r="G154" s="63">
        <v>0</v>
      </c>
      <c r="H154" s="63">
        <v>0</v>
      </c>
      <c r="I154" s="63">
        <v>0</v>
      </c>
      <c r="J154" s="63">
        <v>0</v>
      </c>
      <c r="K154" s="63">
        <v>0</v>
      </c>
      <c r="L154" s="63">
        <v>0</v>
      </c>
      <c r="M154" s="63">
        <v>0</v>
      </c>
      <c r="N154" s="63">
        <v>0</v>
      </c>
      <c r="O154" s="35">
        <v>0</v>
      </c>
      <c r="P154" s="35">
        <v>0</v>
      </c>
      <c r="Q154" s="35">
        <v>0</v>
      </c>
      <c r="R154" s="35">
        <v>0</v>
      </c>
      <c r="S154" s="35">
        <v>0</v>
      </c>
      <c r="T154" s="35">
        <v>0</v>
      </c>
      <c r="U154" s="35">
        <v>0</v>
      </c>
      <c r="V154" s="35">
        <v>0</v>
      </c>
      <c r="W154" s="35">
        <v>0</v>
      </c>
      <c r="X154" s="35">
        <v>0</v>
      </c>
      <c r="Y154" s="35">
        <v>0</v>
      </c>
      <c r="Z154" s="35">
        <v>0</v>
      </c>
      <c r="AA154" s="35">
        <v>0</v>
      </c>
      <c r="AB154" s="35">
        <v>0</v>
      </c>
      <c r="AC154" s="35">
        <v>0</v>
      </c>
      <c r="AD154" s="35">
        <v>0</v>
      </c>
      <c r="AE154" s="35">
        <v>0</v>
      </c>
      <c r="AF154" s="35">
        <v>0</v>
      </c>
      <c r="AG154" s="35">
        <v>0</v>
      </c>
      <c r="AH154" s="35">
        <v>0</v>
      </c>
      <c r="AI154" s="35">
        <v>0</v>
      </c>
      <c r="AJ154" s="36">
        <f t="shared" si="19"/>
        <v>0</v>
      </c>
      <c r="AK154" s="37">
        <f t="shared" si="18"/>
        <v>0</v>
      </c>
      <c r="AL154" s="38">
        <f t="shared" si="20"/>
        <v>0</v>
      </c>
      <c r="AM154" s="71" t="s">
        <v>2115</v>
      </c>
      <c r="AP154" s="2">
        <f t="shared" si="21"/>
        <v>0</v>
      </c>
      <c r="AQ154" s="2">
        <f t="shared" si="22"/>
        <v>3</v>
      </c>
      <c r="AT154">
        <v>4</v>
      </c>
      <c r="AU154">
        <v>3.6669999999999998</v>
      </c>
      <c r="AX154" s="97">
        <f t="shared" si="23"/>
        <v>0.33333333333333331</v>
      </c>
      <c r="AY154">
        <f t="shared" si="24"/>
        <v>3.6669999999999998</v>
      </c>
    </row>
    <row r="155" spans="2:51">
      <c r="B155" s="39" t="s">
        <v>1553</v>
      </c>
      <c r="C155" s="39" t="s">
        <v>1554</v>
      </c>
      <c r="D155" s="39">
        <v>39978</v>
      </c>
      <c r="E155" s="35">
        <v>0</v>
      </c>
      <c r="F155" s="35">
        <v>0</v>
      </c>
      <c r="G155" s="63">
        <v>0</v>
      </c>
      <c r="H155" s="63">
        <v>0</v>
      </c>
      <c r="I155" s="63">
        <v>0</v>
      </c>
      <c r="J155" s="63">
        <v>0</v>
      </c>
      <c r="K155" s="63">
        <v>0</v>
      </c>
      <c r="L155" s="63">
        <v>0</v>
      </c>
      <c r="M155" s="63">
        <v>0</v>
      </c>
      <c r="N155" s="63">
        <v>0</v>
      </c>
      <c r="O155" s="35">
        <v>0</v>
      </c>
      <c r="P155" s="35">
        <v>0</v>
      </c>
      <c r="Q155" s="35">
        <v>0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0</v>
      </c>
      <c r="X155" s="35">
        <v>0</v>
      </c>
      <c r="Y155" s="35">
        <v>0</v>
      </c>
      <c r="Z155" s="35">
        <v>0</v>
      </c>
      <c r="AA155" s="35">
        <v>0</v>
      </c>
      <c r="AB155" s="35">
        <v>0</v>
      </c>
      <c r="AC155" s="35">
        <v>0</v>
      </c>
      <c r="AD155" s="35">
        <v>0</v>
      </c>
      <c r="AE155" s="35">
        <v>0</v>
      </c>
      <c r="AF155" s="35">
        <v>0</v>
      </c>
      <c r="AG155" s="35">
        <v>0</v>
      </c>
      <c r="AH155" s="35">
        <v>0</v>
      </c>
      <c r="AI155" s="35">
        <v>0</v>
      </c>
      <c r="AJ155" s="36">
        <f t="shared" si="19"/>
        <v>0</v>
      </c>
      <c r="AK155" s="37">
        <f t="shared" si="18"/>
        <v>0</v>
      </c>
      <c r="AL155" s="38">
        <f t="shared" si="20"/>
        <v>0</v>
      </c>
      <c r="AM155" s="71" t="s">
        <v>2116</v>
      </c>
      <c r="AP155" s="2">
        <f t="shared" si="21"/>
        <v>0</v>
      </c>
      <c r="AQ155" s="2">
        <f t="shared" si="22"/>
        <v>2.6669999999999998</v>
      </c>
      <c r="AT155">
        <v>4</v>
      </c>
      <c r="AU155">
        <v>3.6669999999999998</v>
      </c>
      <c r="AX155" s="97">
        <f t="shared" si="23"/>
        <v>0.33333333333333331</v>
      </c>
      <c r="AY155">
        <f t="shared" si="24"/>
        <v>3.6669999999999998</v>
      </c>
    </row>
    <row r="156" spans="2:51">
      <c r="B156" s="39" t="s">
        <v>1555</v>
      </c>
      <c r="C156" s="39" t="s">
        <v>1556</v>
      </c>
      <c r="D156" s="39">
        <v>39978</v>
      </c>
      <c r="E156" s="35">
        <v>0</v>
      </c>
      <c r="F156" s="35">
        <v>0</v>
      </c>
      <c r="G156" s="63">
        <v>0</v>
      </c>
      <c r="H156" s="63">
        <v>0</v>
      </c>
      <c r="I156" s="63">
        <v>0</v>
      </c>
      <c r="J156" s="63">
        <v>0</v>
      </c>
      <c r="K156" s="63">
        <v>0</v>
      </c>
      <c r="L156" s="63">
        <v>0</v>
      </c>
      <c r="M156" s="63">
        <v>0</v>
      </c>
      <c r="N156" s="63">
        <v>0</v>
      </c>
      <c r="O156" s="35">
        <v>0</v>
      </c>
      <c r="P156" s="35">
        <v>0</v>
      </c>
      <c r="Q156" s="35">
        <v>0</v>
      </c>
      <c r="R156" s="35">
        <v>0</v>
      </c>
      <c r="S156" s="35">
        <v>0</v>
      </c>
      <c r="T156" s="35">
        <v>0</v>
      </c>
      <c r="U156" s="35">
        <v>0</v>
      </c>
      <c r="V156" s="35">
        <v>0</v>
      </c>
      <c r="W156" s="35">
        <v>0</v>
      </c>
      <c r="X156" s="35">
        <v>0</v>
      </c>
      <c r="Y156" s="35">
        <v>0</v>
      </c>
      <c r="Z156" s="35">
        <v>0</v>
      </c>
      <c r="AA156" s="35">
        <v>0</v>
      </c>
      <c r="AB156" s="35">
        <v>0</v>
      </c>
      <c r="AC156" s="35">
        <v>0</v>
      </c>
      <c r="AD156" s="35">
        <v>0</v>
      </c>
      <c r="AE156" s="35">
        <v>0</v>
      </c>
      <c r="AF156" s="35">
        <v>0</v>
      </c>
      <c r="AG156" s="35">
        <v>0</v>
      </c>
      <c r="AH156" s="35">
        <v>0</v>
      </c>
      <c r="AI156" s="35">
        <v>1</v>
      </c>
      <c r="AJ156" s="36">
        <f t="shared" si="19"/>
        <v>1</v>
      </c>
      <c r="AK156" s="37">
        <f t="shared" si="18"/>
        <v>1</v>
      </c>
      <c r="AL156" s="38">
        <f t="shared" si="20"/>
        <v>1</v>
      </c>
      <c r="AM156" s="71" t="s">
        <v>2114</v>
      </c>
      <c r="AP156" s="2">
        <f t="shared" si="21"/>
        <v>1</v>
      </c>
      <c r="AQ156" s="2">
        <f t="shared" si="22"/>
        <v>3.3330000000000002</v>
      </c>
      <c r="AT156">
        <v>4</v>
      </c>
      <c r="AU156">
        <v>3.6669999999999998</v>
      </c>
      <c r="AX156" s="97">
        <f t="shared" si="23"/>
        <v>0.33333333333333331</v>
      </c>
      <c r="AY156">
        <f t="shared" si="24"/>
        <v>3.6669999999999998</v>
      </c>
    </row>
    <row r="157" spans="2:51">
      <c r="B157" s="39" t="s">
        <v>1557</v>
      </c>
      <c r="C157" s="39" t="s">
        <v>1558</v>
      </c>
      <c r="D157" s="39">
        <v>39978</v>
      </c>
      <c r="E157" s="35">
        <v>0</v>
      </c>
      <c r="F157" s="35">
        <v>0</v>
      </c>
      <c r="G157" s="63">
        <v>0</v>
      </c>
      <c r="H157" s="63">
        <v>0</v>
      </c>
      <c r="I157" s="63">
        <v>0</v>
      </c>
      <c r="J157" s="63">
        <v>0</v>
      </c>
      <c r="K157" s="63">
        <v>0</v>
      </c>
      <c r="L157" s="63">
        <v>0</v>
      </c>
      <c r="M157" s="63">
        <v>0</v>
      </c>
      <c r="N157" s="63">
        <v>0</v>
      </c>
      <c r="O157" s="35">
        <v>0</v>
      </c>
      <c r="P157" s="35">
        <v>0</v>
      </c>
      <c r="Q157" s="35">
        <v>0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0</v>
      </c>
      <c r="X157" s="35">
        <v>0</v>
      </c>
      <c r="Y157" s="35">
        <v>0</v>
      </c>
      <c r="Z157" s="35">
        <v>0</v>
      </c>
      <c r="AA157" s="35">
        <v>0</v>
      </c>
      <c r="AB157" s="35">
        <v>0</v>
      </c>
      <c r="AC157" s="35">
        <v>0</v>
      </c>
      <c r="AD157" s="35">
        <v>0</v>
      </c>
      <c r="AE157" s="35">
        <v>0</v>
      </c>
      <c r="AF157" s="35">
        <v>0</v>
      </c>
      <c r="AG157" s="35">
        <v>0</v>
      </c>
      <c r="AH157" s="35">
        <v>0</v>
      </c>
      <c r="AI157" s="35">
        <v>0</v>
      </c>
      <c r="AJ157" s="36">
        <f t="shared" si="19"/>
        <v>0</v>
      </c>
      <c r="AK157" s="37">
        <f t="shared" si="18"/>
        <v>0</v>
      </c>
      <c r="AL157" s="38">
        <f t="shared" si="20"/>
        <v>0</v>
      </c>
      <c r="AM157" s="71" t="s">
        <v>2119</v>
      </c>
      <c r="AP157" s="2">
        <f t="shared" si="21"/>
        <v>0</v>
      </c>
      <c r="AQ157" s="2">
        <f t="shared" si="22"/>
        <v>2</v>
      </c>
      <c r="AT157">
        <v>4</v>
      </c>
      <c r="AU157">
        <v>4</v>
      </c>
      <c r="AX157" s="97">
        <f t="shared" si="23"/>
        <v>0.33333333333333331</v>
      </c>
      <c r="AY157">
        <f t="shared" si="24"/>
        <v>4</v>
      </c>
    </row>
    <row r="158" spans="2:51">
      <c r="B158" s="39" t="s">
        <v>1559</v>
      </c>
      <c r="C158" s="39" t="s">
        <v>1560</v>
      </c>
      <c r="D158" s="39">
        <v>39978</v>
      </c>
      <c r="E158" s="35">
        <v>0</v>
      </c>
      <c r="F158" s="35">
        <v>0</v>
      </c>
      <c r="G158" s="63">
        <v>0</v>
      </c>
      <c r="H158" s="63">
        <v>0</v>
      </c>
      <c r="I158" s="63">
        <v>0</v>
      </c>
      <c r="J158" s="63">
        <v>0</v>
      </c>
      <c r="K158" s="63">
        <v>0</v>
      </c>
      <c r="L158" s="63">
        <v>0</v>
      </c>
      <c r="M158" s="63">
        <v>0</v>
      </c>
      <c r="N158" s="63">
        <v>0</v>
      </c>
      <c r="O158" s="35">
        <v>0</v>
      </c>
      <c r="P158" s="35">
        <v>0</v>
      </c>
      <c r="Q158" s="35">
        <v>0</v>
      </c>
      <c r="R158" s="35">
        <v>0</v>
      </c>
      <c r="S158" s="35">
        <v>0</v>
      </c>
      <c r="T158" s="35">
        <v>0</v>
      </c>
      <c r="U158" s="35">
        <v>0</v>
      </c>
      <c r="V158" s="35">
        <v>0</v>
      </c>
      <c r="W158" s="35">
        <v>0</v>
      </c>
      <c r="X158" s="35">
        <v>0</v>
      </c>
      <c r="Y158" s="35">
        <v>0</v>
      </c>
      <c r="Z158" s="35">
        <v>0</v>
      </c>
      <c r="AA158" s="35">
        <v>0</v>
      </c>
      <c r="AB158" s="35">
        <v>0</v>
      </c>
      <c r="AC158" s="35">
        <v>0</v>
      </c>
      <c r="AD158" s="35">
        <v>0</v>
      </c>
      <c r="AE158" s="35">
        <v>0</v>
      </c>
      <c r="AF158" s="35">
        <v>0</v>
      </c>
      <c r="AG158" s="35">
        <v>0</v>
      </c>
      <c r="AH158" s="35">
        <v>0</v>
      </c>
      <c r="AI158" s="35">
        <v>1</v>
      </c>
      <c r="AJ158" s="36">
        <f t="shared" si="19"/>
        <v>1</v>
      </c>
      <c r="AK158" s="37">
        <f t="shared" si="18"/>
        <v>1</v>
      </c>
      <c r="AL158" s="38">
        <f t="shared" si="20"/>
        <v>1</v>
      </c>
      <c r="AM158" s="71" t="s">
        <v>2123</v>
      </c>
      <c r="AP158" s="2">
        <f t="shared" si="21"/>
        <v>1</v>
      </c>
      <c r="AQ158" s="2">
        <f t="shared" si="22"/>
        <v>2.3330000000000002</v>
      </c>
      <c r="AT158">
        <v>4</v>
      </c>
      <c r="AU158">
        <v>4</v>
      </c>
      <c r="AX158" s="97">
        <f t="shared" si="23"/>
        <v>0.33333333333333331</v>
      </c>
      <c r="AY158">
        <f t="shared" si="24"/>
        <v>4</v>
      </c>
    </row>
    <row r="159" spans="2:51">
      <c r="B159" s="39" t="s">
        <v>1561</v>
      </c>
      <c r="C159" s="39" t="s">
        <v>1562</v>
      </c>
      <c r="D159" s="39">
        <v>39978</v>
      </c>
      <c r="E159" s="35">
        <v>0</v>
      </c>
      <c r="F159" s="35">
        <v>0</v>
      </c>
      <c r="G159" s="63">
        <v>0</v>
      </c>
      <c r="H159" s="63">
        <v>0</v>
      </c>
      <c r="I159" s="63">
        <v>1</v>
      </c>
      <c r="J159" s="63">
        <v>0</v>
      </c>
      <c r="K159" s="63">
        <v>1</v>
      </c>
      <c r="L159" s="63">
        <v>0</v>
      </c>
      <c r="M159" s="63">
        <v>1</v>
      </c>
      <c r="N159" s="63">
        <v>0</v>
      </c>
      <c r="O159" s="35">
        <v>0</v>
      </c>
      <c r="P159" s="35">
        <v>0</v>
      </c>
      <c r="Q159" s="35">
        <v>1</v>
      </c>
      <c r="R159" s="35">
        <v>0</v>
      </c>
      <c r="S159" s="35">
        <v>0</v>
      </c>
      <c r="T159" s="35">
        <v>0</v>
      </c>
      <c r="U159" s="35">
        <v>1</v>
      </c>
      <c r="V159" s="35">
        <v>0</v>
      </c>
      <c r="W159" s="35">
        <v>1</v>
      </c>
      <c r="X159" s="35">
        <v>0</v>
      </c>
      <c r="Y159" s="35">
        <v>1</v>
      </c>
      <c r="Z159" s="35">
        <v>0</v>
      </c>
      <c r="AA159" s="35">
        <v>0</v>
      </c>
      <c r="AB159" s="35">
        <v>0</v>
      </c>
      <c r="AC159" s="35">
        <v>0</v>
      </c>
      <c r="AD159" s="35">
        <v>0</v>
      </c>
      <c r="AE159" s="35">
        <v>1</v>
      </c>
      <c r="AF159" s="35">
        <v>0</v>
      </c>
      <c r="AG159" s="35">
        <v>0</v>
      </c>
      <c r="AH159" s="35">
        <v>0</v>
      </c>
      <c r="AI159" s="35">
        <v>0</v>
      </c>
      <c r="AJ159" s="36">
        <f t="shared" si="19"/>
        <v>8</v>
      </c>
      <c r="AK159" s="37">
        <f t="shared" si="18"/>
        <v>1</v>
      </c>
      <c r="AL159" s="38">
        <f t="shared" si="20"/>
        <v>8</v>
      </c>
      <c r="AM159" s="71" t="s">
        <v>2120</v>
      </c>
      <c r="AP159" s="2">
        <f t="shared" si="21"/>
        <v>8</v>
      </c>
      <c r="AQ159" s="2">
        <f t="shared" si="22"/>
        <v>3.6669999999999998</v>
      </c>
      <c r="AT159">
        <v>5</v>
      </c>
      <c r="AU159">
        <v>3.3330000000000002</v>
      </c>
      <c r="AX159" s="97">
        <f t="shared" si="23"/>
        <v>0.41666666666666669</v>
      </c>
      <c r="AY159">
        <f t="shared" si="24"/>
        <v>3.3330000000000002</v>
      </c>
    </row>
    <row r="160" spans="2:51">
      <c r="B160" s="39" t="s">
        <v>1563</v>
      </c>
      <c r="C160" s="39" t="s">
        <v>1564</v>
      </c>
      <c r="D160" s="39">
        <v>39978</v>
      </c>
      <c r="E160" s="35">
        <v>0</v>
      </c>
      <c r="F160" s="35">
        <v>0</v>
      </c>
      <c r="G160" s="63">
        <v>0</v>
      </c>
      <c r="H160" s="63">
        <v>0</v>
      </c>
      <c r="I160" s="63">
        <v>0</v>
      </c>
      <c r="J160" s="63">
        <v>0</v>
      </c>
      <c r="K160" s="63">
        <v>0</v>
      </c>
      <c r="L160" s="63">
        <v>0</v>
      </c>
      <c r="M160" s="63">
        <v>0</v>
      </c>
      <c r="N160" s="63">
        <v>0</v>
      </c>
      <c r="O160" s="35">
        <v>0</v>
      </c>
      <c r="P160" s="35">
        <v>0</v>
      </c>
      <c r="Q160" s="35">
        <v>0</v>
      </c>
      <c r="R160" s="35">
        <v>0</v>
      </c>
      <c r="S160" s="35">
        <v>0</v>
      </c>
      <c r="T160" s="35">
        <v>0</v>
      </c>
      <c r="U160" s="35">
        <v>0</v>
      </c>
      <c r="V160" s="35">
        <v>0</v>
      </c>
      <c r="W160" s="35">
        <v>0</v>
      </c>
      <c r="X160" s="35">
        <v>0</v>
      </c>
      <c r="Y160" s="35">
        <v>0</v>
      </c>
      <c r="Z160" s="35">
        <v>0</v>
      </c>
      <c r="AA160" s="35">
        <v>0</v>
      </c>
      <c r="AB160" s="35">
        <v>0</v>
      </c>
      <c r="AC160" s="35">
        <v>0</v>
      </c>
      <c r="AD160" s="35">
        <v>0</v>
      </c>
      <c r="AE160" s="35">
        <v>0</v>
      </c>
      <c r="AF160" s="35">
        <v>0</v>
      </c>
      <c r="AG160" s="35">
        <v>0</v>
      </c>
      <c r="AH160" s="35">
        <v>0</v>
      </c>
      <c r="AI160" s="35">
        <v>1</v>
      </c>
      <c r="AJ160" s="36">
        <f t="shared" si="19"/>
        <v>1</v>
      </c>
      <c r="AK160" s="37">
        <f t="shared" si="18"/>
        <v>1</v>
      </c>
      <c r="AL160" s="38">
        <f t="shared" si="20"/>
        <v>1</v>
      </c>
      <c r="AM160" s="71" t="s">
        <v>2115</v>
      </c>
      <c r="AP160" s="2">
        <f t="shared" si="21"/>
        <v>1</v>
      </c>
      <c r="AQ160" s="2">
        <f t="shared" si="22"/>
        <v>3</v>
      </c>
      <c r="AT160">
        <v>5</v>
      </c>
      <c r="AU160">
        <v>3.6669999999999998</v>
      </c>
      <c r="AX160" s="97">
        <f t="shared" si="23"/>
        <v>0.41666666666666669</v>
      </c>
      <c r="AY160">
        <f t="shared" si="24"/>
        <v>3.6669999999999998</v>
      </c>
    </row>
    <row r="161" spans="2:51">
      <c r="B161" s="39" t="s">
        <v>1565</v>
      </c>
      <c r="C161" s="39" t="s">
        <v>1566</v>
      </c>
      <c r="D161" s="39">
        <v>39978</v>
      </c>
      <c r="E161" s="35">
        <v>0</v>
      </c>
      <c r="F161" s="35">
        <v>0</v>
      </c>
      <c r="G161" s="63">
        <v>0</v>
      </c>
      <c r="H161" s="63">
        <v>0</v>
      </c>
      <c r="I161" s="63">
        <v>0</v>
      </c>
      <c r="J161" s="63">
        <v>0</v>
      </c>
      <c r="K161" s="63">
        <v>1</v>
      </c>
      <c r="L161" s="63">
        <v>0</v>
      </c>
      <c r="M161" s="63">
        <v>0</v>
      </c>
      <c r="N161" s="63">
        <v>0</v>
      </c>
      <c r="O161" s="35">
        <v>0</v>
      </c>
      <c r="P161" s="35">
        <v>0</v>
      </c>
      <c r="Q161" s="35">
        <v>1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0</v>
      </c>
      <c r="X161" s="35">
        <v>0</v>
      </c>
      <c r="Y161" s="35">
        <v>0</v>
      </c>
      <c r="Z161" s="35">
        <v>0</v>
      </c>
      <c r="AA161" s="35">
        <v>0</v>
      </c>
      <c r="AB161" s="35">
        <v>0</v>
      </c>
      <c r="AC161" s="35">
        <v>0</v>
      </c>
      <c r="AD161" s="35">
        <v>0</v>
      </c>
      <c r="AE161" s="35">
        <v>0</v>
      </c>
      <c r="AF161" s="35">
        <v>0</v>
      </c>
      <c r="AG161" s="35">
        <v>0</v>
      </c>
      <c r="AH161" s="35">
        <v>0</v>
      </c>
      <c r="AI161" s="35">
        <v>0</v>
      </c>
      <c r="AJ161" s="36">
        <f t="shared" si="19"/>
        <v>2</v>
      </c>
      <c r="AK161" s="37">
        <f t="shared" si="18"/>
        <v>1</v>
      </c>
      <c r="AL161" s="38">
        <f t="shared" si="20"/>
        <v>2</v>
      </c>
      <c r="AM161" s="71" t="s">
        <v>2115</v>
      </c>
      <c r="AP161" s="2">
        <f t="shared" si="21"/>
        <v>2</v>
      </c>
      <c r="AQ161" s="2">
        <f t="shared" si="22"/>
        <v>3</v>
      </c>
      <c r="AT161">
        <v>5</v>
      </c>
      <c r="AU161">
        <v>3.6669999999999998</v>
      </c>
      <c r="AX161" s="97">
        <f t="shared" si="23"/>
        <v>0.41666666666666669</v>
      </c>
      <c r="AY161">
        <f t="shared" si="24"/>
        <v>3.6669999999999998</v>
      </c>
    </row>
    <row r="162" spans="2:51">
      <c r="B162" s="39" t="s">
        <v>1567</v>
      </c>
      <c r="C162" s="39" t="s">
        <v>1568</v>
      </c>
      <c r="D162" s="39">
        <v>39978</v>
      </c>
      <c r="E162" s="35">
        <v>0</v>
      </c>
      <c r="F162" s="35">
        <v>0</v>
      </c>
      <c r="G162" s="63">
        <v>0</v>
      </c>
      <c r="H162" s="63">
        <v>0</v>
      </c>
      <c r="I162" s="63">
        <v>0</v>
      </c>
      <c r="J162" s="63">
        <v>0</v>
      </c>
      <c r="K162" s="63">
        <v>0</v>
      </c>
      <c r="L162" s="63">
        <v>0</v>
      </c>
      <c r="M162" s="63">
        <v>0</v>
      </c>
      <c r="N162" s="63">
        <v>0</v>
      </c>
      <c r="O162" s="35">
        <v>0</v>
      </c>
      <c r="P162" s="35">
        <v>0</v>
      </c>
      <c r="Q162" s="35">
        <v>0</v>
      </c>
      <c r="R162" s="35">
        <v>0</v>
      </c>
      <c r="S162" s="35">
        <v>0</v>
      </c>
      <c r="T162" s="35">
        <v>0</v>
      </c>
      <c r="U162" s="35">
        <v>0</v>
      </c>
      <c r="V162" s="35">
        <v>0</v>
      </c>
      <c r="W162" s="35">
        <v>0</v>
      </c>
      <c r="X162" s="35">
        <v>0</v>
      </c>
      <c r="Y162" s="35">
        <v>0</v>
      </c>
      <c r="Z162" s="35">
        <v>0</v>
      </c>
      <c r="AA162" s="35">
        <v>0</v>
      </c>
      <c r="AB162" s="35">
        <v>0</v>
      </c>
      <c r="AC162" s="35">
        <v>0</v>
      </c>
      <c r="AD162" s="35">
        <v>0</v>
      </c>
      <c r="AE162" s="35">
        <v>0</v>
      </c>
      <c r="AF162" s="35">
        <v>0</v>
      </c>
      <c r="AG162" s="35">
        <v>0</v>
      </c>
      <c r="AH162" s="35">
        <v>0</v>
      </c>
      <c r="AI162" s="35">
        <v>1</v>
      </c>
      <c r="AJ162" s="36">
        <f t="shared" si="19"/>
        <v>1</v>
      </c>
      <c r="AK162" s="37">
        <f t="shared" si="18"/>
        <v>1</v>
      </c>
      <c r="AL162" s="38">
        <f t="shared" si="20"/>
        <v>1</v>
      </c>
      <c r="AM162" s="71" t="s">
        <v>2120</v>
      </c>
      <c r="AP162" s="2">
        <f t="shared" si="21"/>
        <v>1</v>
      </c>
      <c r="AQ162" s="2">
        <f t="shared" si="22"/>
        <v>3.6669999999999998</v>
      </c>
      <c r="AT162">
        <v>5</v>
      </c>
      <c r="AU162">
        <v>3.6669999999999998</v>
      </c>
      <c r="AX162" s="97">
        <f t="shared" si="23"/>
        <v>0.41666666666666669</v>
      </c>
      <c r="AY162">
        <f t="shared" si="24"/>
        <v>3.6669999999999998</v>
      </c>
    </row>
    <row r="163" spans="2:51">
      <c r="B163" s="39" t="s">
        <v>1569</v>
      </c>
      <c r="C163" s="39" t="s">
        <v>1570</v>
      </c>
      <c r="D163" s="39">
        <v>39978</v>
      </c>
      <c r="E163" s="35">
        <v>0</v>
      </c>
      <c r="F163" s="35">
        <v>0</v>
      </c>
      <c r="G163" s="63">
        <v>1</v>
      </c>
      <c r="H163" s="63">
        <v>0</v>
      </c>
      <c r="I163" s="63">
        <v>1</v>
      </c>
      <c r="J163" s="63">
        <v>0</v>
      </c>
      <c r="K163" s="63">
        <v>1</v>
      </c>
      <c r="L163" s="63">
        <v>0</v>
      </c>
      <c r="M163" s="63">
        <v>1</v>
      </c>
      <c r="N163" s="63">
        <v>0</v>
      </c>
      <c r="O163" s="35">
        <v>1</v>
      </c>
      <c r="P163" s="35">
        <v>0</v>
      </c>
      <c r="Q163" s="35">
        <v>1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0</v>
      </c>
      <c r="X163" s="35">
        <v>0</v>
      </c>
      <c r="Y163" s="35">
        <v>0</v>
      </c>
      <c r="Z163" s="35">
        <v>0</v>
      </c>
      <c r="AA163" s="35">
        <v>0</v>
      </c>
      <c r="AB163" s="35">
        <v>0</v>
      </c>
      <c r="AC163" s="35">
        <v>0</v>
      </c>
      <c r="AD163" s="35">
        <v>0</v>
      </c>
      <c r="AE163" s="35">
        <v>0</v>
      </c>
      <c r="AF163" s="35">
        <v>0</v>
      </c>
      <c r="AG163" s="35">
        <v>0</v>
      </c>
      <c r="AH163" s="35">
        <v>0</v>
      </c>
      <c r="AI163" s="35">
        <v>1</v>
      </c>
      <c r="AJ163" s="36">
        <f t="shared" si="19"/>
        <v>7</v>
      </c>
      <c r="AK163" s="37">
        <f t="shared" si="18"/>
        <v>1</v>
      </c>
      <c r="AL163" s="38">
        <f t="shared" si="20"/>
        <v>7</v>
      </c>
      <c r="AM163" s="71" t="s">
        <v>2120</v>
      </c>
      <c r="AP163" s="2">
        <f t="shared" si="21"/>
        <v>7</v>
      </c>
      <c r="AQ163" s="2">
        <f t="shared" si="22"/>
        <v>3.6669999999999998</v>
      </c>
      <c r="AT163">
        <v>5</v>
      </c>
      <c r="AU163">
        <v>4</v>
      </c>
      <c r="AX163" s="97">
        <f t="shared" si="23"/>
        <v>0.41666666666666669</v>
      </c>
      <c r="AY163">
        <f t="shared" si="24"/>
        <v>4</v>
      </c>
    </row>
    <row r="164" spans="2:51">
      <c r="B164" s="39" t="s">
        <v>1571</v>
      </c>
      <c r="C164" s="39" t="s">
        <v>1572</v>
      </c>
      <c r="D164" s="39">
        <v>39978</v>
      </c>
      <c r="E164" s="35">
        <v>0</v>
      </c>
      <c r="F164" s="35">
        <v>0</v>
      </c>
      <c r="G164" s="63">
        <v>0</v>
      </c>
      <c r="H164" s="63">
        <v>0</v>
      </c>
      <c r="I164" s="63">
        <v>0</v>
      </c>
      <c r="J164" s="63">
        <v>0</v>
      </c>
      <c r="K164" s="63">
        <v>0</v>
      </c>
      <c r="L164" s="63">
        <v>0</v>
      </c>
      <c r="M164" s="63">
        <v>0</v>
      </c>
      <c r="N164" s="63">
        <v>0</v>
      </c>
      <c r="O164" s="35">
        <v>0</v>
      </c>
      <c r="P164" s="35">
        <v>0</v>
      </c>
      <c r="Q164" s="35">
        <v>0</v>
      </c>
      <c r="R164" s="35">
        <v>1</v>
      </c>
      <c r="S164" s="35">
        <v>0</v>
      </c>
      <c r="T164" s="35">
        <v>0</v>
      </c>
      <c r="U164" s="35">
        <v>0</v>
      </c>
      <c r="V164" s="35">
        <v>0</v>
      </c>
      <c r="W164" s="35">
        <v>0</v>
      </c>
      <c r="X164" s="35">
        <v>0</v>
      </c>
      <c r="Y164" s="35">
        <v>0</v>
      </c>
      <c r="Z164" s="35">
        <v>0</v>
      </c>
      <c r="AA164" s="35">
        <v>0</v>
      </c>
      <c r="AB164" s="35">
        <v>1</v>
      </c>
      <c r="AC164" s="35">
        <v>0</v>
      </c>
      <c r="AD164" s="35">
        <v>0</v>
      </c>
      <c r="AE164" s="35">
        <v>0</v>
      </c>
      <c r="AF164" s="35">
        <v>0</v>
      </c>
      <c r="AG164" s="35">
        <v>0</v>
      </c>
      <c r="AH164" s="35">
        <v>0</v>
      </c>
      <c r="AI164" s="35">
        <v>0</v>
      </c>
      <c r="AJ164" s="36">
        <f t="shared" si="19"/>
        <v>2</v>
      </c>
      <c r="AK164" s="37">
        <f t="shared" si="18"/>
        <v>1</v>
      </c>
      <c r="AL164" s="38">
        <f t="shared" si="20"/>
        <v>2</v>
      </c>
      <c r="AM164" s="71" t="s">
        <v>2123</v>
      </c>
      <c r="AP164" s="2">
        <f t="shared" si="21"/>
        <v>2</v>
      </c>
      <c r="AQ164" s="2">
        <f t="shared" si="22"/>
        <v>2.3330000000000002</v>
      </c>
      <c r="AT164">
        <v>6</v>
      </c>
      <c r="AU164">
        <v>2</v>
      </c>
      <c r="AX164" s="97">
        <f t="shared" si="23"/>
        <v>0.5</v>
      </c>
      <c r="AY164">
        <f t="shared" si="24"/>
        <v>2</v>
      </c>
    </row>
    <row r="165" spans="2:51">
      <c r="B165" s="39" t="s">
        <v>1573</v>
      </c>
      <c r="C165" s="39" t="s">
        <v>1574</v>
      </c>
      <c r="D165" s="39">
        <v>39978</v>
      </c>
      <c r="E165" s="35">
        <v>0</v>
      </c>
      <c r="F165" s="35">
        <v>0</v>
      </c>
      <c r="G165" s="63">
        <v>0</v>
      </c>
      <c r="H165" s="63">
        <v>0</v>
      </c>
      <c r="I165" s="63">
        <v>0</v>
      </c>
      <c r="J165" s="63">
        <v>0</v>
      </c>
      <c r="K165" s="63">
        <v>0</v>
      </c>
      <c r="L165" s="63">
        <v>0</v>
      </c>
      <c r="M165" s="63">
        <v>0</v>
      </c>
      <c r="N165" s="63">
        <v>0</v>
      </c>
      <c r="O165" s="35">
        <v>0</v>
      </c>
      <c r="P165" s="35">
        <v>0</v>
      </c>
      <c r="Q165" s="35">
        <v>0</v>
      </c>
      <c r="R165" s="35">
        <v>0</v>
      </c>
      <c r="S165" s="35">
        <v>0</v>
      </c>
      <c r="T165" s="35">
        <v>0</v>
      </c>
      <c r="U165" s="35">
        <v>0</v>
      </c>
      <c r="V165" s="35">
        <v>0</v>
      </c>
      <c r="W165" s="35">
        <v>0</v>
      </c>
      <c r="X165" s="35">
        <v>0</v>
      </c>
      <c r="Y165" s="35">
        <v>0</v>
      </c>
      <c r="Z165" s="35">
        <v>0</v>
      </c>
      <c r="AA165" s="35">
        <v>0</v>
      </c>
      <c r="AB165" s="35">
        <v>0</v>
      </c>
      <c r="AC165" s="35">
        <v>0</v>
      </c>
      <c r="AD165" s="35">
        <v>0</v>
      </c>
      <c r="AE165" s="35">
        <v>0</v>
      </c>
      <c r="AF165" s="35">
        <v>0</v>
      </c>
      <c r="AG165" s="35">
        <v>0</v>
      </c>
      <c r="AH165" s="35">
        <v>0</v>
      </c>
      <c r="AI165" s="35">
        <v>0</v>
      </c>
      <c r="AJ165" s="36">
        <f t="shared" si="19"/>
        <v>0</v>
      </c>
      <c r="AK165" s="37">
        <f t="shared" si="18"/>
        <v>0</v>
      </c>
      <c r="AL165" s="38">
        <f t="shared" si="20"/>
        <v>0</v>
      </c>
      <c r="AM165" s="71" t="s">
        <v>2114</v>
      </c>
      <c r="AP165" s="2">
        <f t="shared" si="21"/>
        <v>0</v>
      </c>
      <c r="AQ165" s="2">
        <f t="shared" si="22"/>
        <v>3.3330000000000002</v>
      </c>
      <c r="AT165">
        <v>6</v>
      </c>
      <c r="AU165">
        <v>2.6669999999999998</v>
      </c>
      <c r="AX165" s="97">
        <f t="shared" si="23"/>
        <v>0.5</v>
      </c>
      <c r="AY165">
        <f t="shared" si="24"/>
        <v>2.6669999999999998</v>
      </c>
    </row>
    <row r="166" spans="2:51">
      <c r="B166" s="39" t="s">
        <v>1575</v>
      </c>
      <c r="C166" s="39" t="s">
        <v>1576</v>
      </c>
      <c r="D166" s="39">
        <v>39978</v>
      </c>
      <c r="E166" s="35">
        <v>0</v>
      </c>
      <c r="F166" s="35">
        <v>0</v>
      </c>
      <c r="G166" s="63">
        <v>0</v>
      </c>
      <c r="H166" s="63">
        <v>0</v>
      </c>
      <c r="I166" s="63">
        <v>0</v>
      </c>
      <c r="J166" s="63">
        <v>0</v>
      </c>
      <c r="K166" s="63">
        <v>0</v>
      </c>
      <c r="L166" s="63">
        <v>0</v>
      </c>
      <c r="M166" s="63">
        <v>0</v>
      </c>
      <c r="N166" s="63">
        <v>0</v>
      </c>
      <c r="O166" s="35">
        <v>0</v>
      </c>
      <c r="P166" s="35">
        <v>0</v>
      </c>
      <c r="Q166" s="35">
        <v>0</v>
      </c>
      <c r="R166" s="35">
        <v>0</v>
      </c>
      <c r="S166" s="35">
        <v>0</v>
      </c>
      <c r="T166" s="35">
        <v>0</v>
      </c>
      <c r="U166" s="35">
        <v>0</v>
      </c>
      <c r="V166" s="35">
        <v>0</v>
      </c>
      <c r="W166" s="35">
        <v>0</v>
      </c>
      <c r="X166" s="35">
        <v>1</v>
      </c>
      <c r="Y166" s="35">
        <v>0</v>
      </c>
      <c r="Z166" s="35">
        <v>1</v>
      </c>
      <c r="AA166" s="35">
        <v>0</v>
      </c>
      <c r="AB166" s="35">
        <v>0</v>
      </c>
      <c r="AC166" s="35">
        <v>0</v>
      </c>
      <c r="AD166" s="35">
        <v>0</v>
      </c>
      <c r="AE166" s="35">
        <v>0</v>
      </c>
      <c r="AF166" s="35">
        <v>0</v>
      </c>
      <c r="AG166" s="35">
        <v>0</v>
      </c>
      <c r="AH166" s="35">
        <v>0</v>
      </c>
      <c r="AI166" s="35">
        <v>1</v>
      </c>
      <c r="AJ166" s="36">
        <f t="shared" si="19"/>
        <v>3</v>
      </c>
      <c r="AK166" s="37">
        <f t="shared" si="18"/>
        <v>1</v>
      </c>
      <c r="AL166" s="38">
        <f t="shared" si="20"/>
        <v>3</v>
      </c>
      <c r="AM166" s="71" t="s">
        <v>2120</v>
      </c>
      <c r="AP166" s="2">
        <f t="shared" si="21"/>
        <v>3</v>
      </c>
      <c r="AQ166" s="2">
        <f t="shared" si="22"/>
        <v>3.6669999999999998</v>
      </c>
      <c r="AT166">
        <v>6</v>
      </c>
      <c r="AU166">
        <v>3.3330000000000002</v>
      </c>
      <c r="AX166" s="97">
        <f t="shared" si="23"/>
        <v>0.5</v>
      </c>
      <c r="AY166">
        <f t="shared" si="24"/>
        <v>3.3330000000000002</v>
      </c>
    </row>
    <row r="167" spans="2:51">
      <c r="B167" s="39" t="s">
        <v>1577</v>
      </c>
      <c r="C167" s="39" t="s">
        <v>1578</v>
      </c>
      <c r="D167" s="39">
        <v>39978</v>
      </c>
      <c r="E167" s="35">
        <v>0</v>
      </c>
      <c r="F167" s="35">
        <v>0</v>
      </c>
      <c r="G167" s="63">
        <v>0</v>
      </c>
      <c r="H167" s="63">
        <v>0</v>
      </c>
      <c r="I167" s="63">
        <v>0</v>
      </c>
      <c r="J167" s="63">
        <v>1</v>
      </c>
      <c r="K167" s="63">
        <v>0</v>
      </c>
      <c r="L167" s="63">
        <v>1</v>
      </c>
      <c r="M167" s="63">
        <v>0</v>
      </c>
      <c r="N167" s="63">
        <v>0</v>
      </c>
      <c r="O167" s="35">
        <v>0</v>
      </c>
      <c r="P167" s="35">
        <v>0</v>
      </c>
      <c r="Q167" s="35">
        <v>0</v>
      </c>
      <c r="R167" s="35">
        <v>0</v>
      </c>
      <c r="S167" s="35">
        <v>0</v>
      </c>
      <c r="T167" s="35">
        <v>0</v>
      </c>
      <c r="U167" s="35">
        <v>0</v>
      </c>
      <c r="V167" s="35">
        <v>0</v>
      </c>
      <c r="W167" s="35">
        <v>0</v>
      </c>
      <c r="X167" s="35">
        <v>0</v>
      </c>
      <c r="Y167" s="35">
        <v>0</v>
      </c>
      <c r="Z167" s="35">
        <v>0</v>
      </c>
      <c r="AA167" s="35">
        <v>0</v>
      </c>
      <c r="AB167" s="35">
        <v>0</v>
      </c>
      <c r="AC167" s="35">
        <v>0</v>
      </c>
      <c r="AD167" s="35">
        <v>0</v>
      </c>
      <c r="AE167" s="35">
        <v>0</v>
      </c>
      <c r="AF167" s="35">
        <v>0</v>
      </c>
      <c r="AG167" s="35">
        <v>0</v>
      </c>
      <c r="AH167" s="35">
        <v>0</v>
      </c>
      <c r="AI167" s="35">
        <v>1</v>
      </c>
      <c r="AJ167" s="36">
        <f t="shared" si="19"/>
        <v>3</v>
      </c>
      <c r="AK167" s="37">
        <f t="shared" si="18"/>
        <v>1</v>
      </c>
      <c r="AL167" s="38">
        <f t="shared" si="20"/>
        <v>3</v>
      </c>
      <c r="AM167" s="71" t="s">
        <v>2114</v>
      </c>
      <c r="AP167" s="2">
        <f t="shared" si="21"/>
        <v>3</v>
      </c>
      <c r="AQ167" s="2">
        <f t="shared" si="22"/>
        <v>3.3330000000000002</v>
      </c>
      <c r="AT167">
        <v>6</v>
      </c>
      <c r="AU167">
        <v>3.6669999999999998</v>
      </c>
      <c r="AX167" s="97">
        <f t="shared" si="23"/>
        <v>0.5</v>
      </c>
      <c r="AY167">
        <f t="shared" si="24"/>
        <v>3.6669999999999998</v>
      </c>
    </row>
    <row r="168" spans="2:51">
      <c r="B168" s="39" t="s">
        <v>1579</v>
      </c>
      <c r="C168" s="39" t="s">
        <v>1580</v>
      </c>
      <c r="D168" s="39">
        <v>39978</v>
      </c>
      <c r="E168" s="35">
        <v>0</v>
      </c>
      <c r="F168" s="35">
        <v>0</v>
      </c>
      <c r="G168" s="63">
        <v>0</v>
      </c>
      <c r="H168" s="63">
        <v>0</v>
      </c>
      <c r="I168" s="63">
        <v>0</v>
      </c>
      <c r="J168" s="63">
        <v>0</v>
      </c>
      <c r="K168" s="63">
        <v>0</v>
      </c>
      <c r="L168" s="63">
        <v>0</v>
      </c>
      <c r="M168" s="63">
        <v>0</v>
      </c>
      <c r="N168" s="63">
        <v>0</v>
      </c>
      <c r="O168" s="35">
        <v>0</v>
      </c>
      <c r="P168" s="35">
        <v>0</v>
      </c>
      <c r="Q168" s="35">
        <v>1</v>
      </c>
      <c r="R168" s="35">
        <v>0</v>
      </c>
      <c r="S168" s="35">
        <v>0</v>
      </c>
      <c r="T168" s="35">
        <v>0</v>
      </c>
      <c r="U168" s="35">
        <v>0</v>
      </c>
      <c r="V168" s="35">
        <v>0</v>
      </c>
      <c r="W168" s="35">
        <v>0</v>
      </c>
      <c r="X168" s="35">
        <v>0</v>
      </c>
      <c r="Y168" s="35">
        <v>0</v>
      </c>
      <c r="Z168" s="35">
        <v>0</v>
      </c>
      <c r="AA168" s="35">
        <v>0</v>
      </c>
      <c r="AB168" s="35">
        <v>0</v>
      </c>
      <c r="AC168" s="35">
        <v>0</v>
      </c>
      <c r="AD168" s="35">
        <v>0</v>
      </c>
      <c r="AE168" s="35">
        <v>0</v>
      </c>
      <c r="AF168" s="35">
        <v>0</v>
      </c>
      <c r="AG168" s="35">
        <v>0</v>
      </c>
      <c r="AH168" s="35">
        <v>0</v>
      </c>
      <c r="AI168" s="35">
        <v>1</v>
      </c>
      <c r="AJ168" s="36">
        <f t="shared" si="19"/>
        <v>2</v>
      </c>
      <c r="AK168" s="37">
        <f t="shared" si="18"/>
        <v>1</v>
      </c>
      <c r="AL168" s="38">
        <f t="shared" si="20"/>
        <v>2</v>
      </c>
      <c r="AM168" s="71" t="s">
        <v>2120</v>
      </c>
      <c r="AP168" s="2">
        <f t="shared" si="21"/>
        <v>2</v>
      </c>
      <c r="AQ168" s="2">
        <f t="shared" si="22"/>
        <v>3.6669999999999998</v>
      </c>
      <c r="AT168">
        <v>6</v>
      </c>
      <c r="AU168">
        <v>4</v>
      </c>
      <c r="AX168" s="97">
        <f t="shared" si="23"/>
        <v>0.5</v>
      </c>
      <c r="AY168">
        <f t="shared" si="24"/>
        <v>4</v>
      </c>
    </row>
    <row r="169" spans="2:51">
      <c r="B169" s="39" t="s">
        <v>1581</v>
      </c>
      <c r="C169" s="39" t="s">
        <v>1582</v>
      </c>
      <c r="D169" s="39">
        <v>39978</v>
      </c>
      <c r="E169" s="35">
        <v>0</v>
      </c>
      <c r="F169" s="35">
        <v>0</v>
      </c>
      <c r="G169" s="63">
        <v>0</v>
      </c>
      <c r="H169" s="63">
        <v>0</v>
      </c>
      <c r="I169" s="63">
        <v>0</v>
      </c>
      <c r="J169" s="63">
        <v>0</v>
      </c>
      <c r="K169" s="63">
        <v>0</v>
      </c>
      <c r="L169" s="63">
        <v>0</v>
      </c>
      <c r="M169" s="63">
        <v>0</v>
      </c>
      <c r="N169" s="63">
        <v>0</v>
      </c>
      <c r="O169" s="35">
        <v>0</v>
      </c>
      <c r="P169" s="35">
        <v>0</v>
      </c>
      <c r="Q169" s="35">
        <v>0</v>
      </c>
      <c r="R169" s="35">
        <v>0</v>
      </c>
      <c r="S169" s="35">
        <v>0</v>
      </c>
      <c r="T169" s="35">
        <v>0</v>
      </c>
      <c r="U169" s="35">
        <v>0</v>
      </c>
      <c r="V169" s="35">
        <v>0</v>
      </c>
      <c r="W169" s="35">
        <v>0</v>
      </c>
      <c r="X169" s="35">
        <v>0</v>
      </c>
      <c r="Y169" s="35">
        <v>0</v>
      </c>
      <c r="Z169" s="35">
        <v>0</v>
      </c>
      <c r="AA169" s="35">
        <v>0</v>
      </c>
      <c r="AB169" s="35">
        <v>0</v>
      </c>
      <c r="AC169" s="35">
        <v>0</v>
      </c>
      <c r="AD169" s="35">
        <v>0</v>
      </c>
      <c r="AE169" s="35">
        <v>0</v>
      </c>
      <c r="AF169" s="35">
        <v>1</v>
      </c>
      <c r="AG169" s="35">
        <v>0</v>
      </c>
      <c r="AH169" s="35">
        <v>0</v>
      </c>
      <c r="AI169" s="35">
        <v>0</v>
      </c>
      <c r="AJ169" s="36">
        <f t="shared" si="19"/>
        <v>1</v>
      </c>
      <c r="AK169" s="37">
        <f t="shared" si="18"/>
        <v>1</v>
      </c>
      <c r="AL169" s="38">
        <f t="shared" si="20"/>
        <v>1</v>
      </c>
      <c r="AM169" s="71" t="s">
        <v>2120</v>
      </c>
      <c r="AP169" s="2">
        <f t="shared" si="21"/>
        <v>1</v>
      </c>
      <c r="AQ169" s="2">
        <f t="shared" si="22"/>
        <v>3.6669999999999998</v>
      </c>
      <c r="AT169">
        <v>6</v>
      </c>
      <c r="AU169">
        <v>4</v>
      </c>
      <c r="AX169" s="97">
        <f t="shared" si="23"/>
        <v>0.5</v>
      </c>
      <c r="AY169">
        <f t="shared" si="24"/>
        <v>4</v>
      </c>
    </row>
    <row r="170" spans="2:51">
      <c r="B170" s="39" t="s">
        <v>1583</v>
      </c>
      <c r="C170" s="39" t="s">
        <v>1584</v>
      </c>
      <c r="D170" s="39">
        <v>39978</v>
      </c>
      <c r="E170" s="35">
        <v>0</v>
      </c>
      <c r="F170" s="35">
        <v>0</v>
      </c>
      <c r="G170" s="63">
        <v>0</v>
      </c>
      <c r="H170" s="63">
        <v>0</v>
      </c>
      <c r="I170" s="63">
        <v>0</v>
      </c>
      <c r="J170" s="63">
        <v>0</v>
      </c>
      <c r="K170" s="63">
        <v>0</v>
      </c>
      <c r="L170" s="63">
        <v>0</v>
      </c>
      <c r="M170" s="63">
        <v>0</v>
      </c>
      <c r="N170" s="63">
        <v>0</v>
      </c>
      <c r="O170" s="35">
        <v>0</v>
      </c>
      <c r="P170" s="35">
        <v>0</v>
      </c>
      <c r="Q170" s="35">
        <v>0</v>
      </c>
      <c r="R170" s="35">
        <v>0</v>
      </c>
      <c r="S170" s="35">
        <v>0</v>
      </c>
      <c r="T170" s="35">
        <v>0</v>
      </c>
      <c r="U170" s="35">
        <v>0</v>
      </c>
      <c r="V170" s="35">
        <v>0</v>
      </c>
      <c r="W170" s="35">
        <v>0</v>
      </c>
      <c r="X170" s="35">
        <v>0</v>
      </c>
      <c r="Y170" s="35">
        <v>0</v>
      </c>
      <c r="Z170" s="35">
        <v>0</v>
      </c>
      <c r="AA170" s="35">
        <v>0</v>
      </c>
      <c r="AB170" s="35">
        <v>0</v>
      </c>
      <c r="AC170" s="35">
        <v>0</v>
      </c>
      <c r="AD170" s="35">
        <v>0</v>
      </c>
      <c r="AE170" s="35">
        <v>0</v>
      </c>
      <c r="AF170" s="35">
        <v>0</v>
      </c>
      <c r="AG170" s="35">
        <v>0</v>
      </c>
      <c r="AH170" s="35">
        <v>0</v>
      </c>
      <c r="AI170" s="35">
        <v>0</v>
      </c>
      <c r="AJ170" s="36">
        <f t="shared" si="19"/>
        <v>0</v>
      </c>
      <c r="AK170" s="37">
        <f t="shared" si="18"/>
        <v>0</v>
      </c>
      <c r="AL170" s="38">
        <f t="shared" si="20"/>
        <v>0</v>
      </c>
      <c r="AM170" s="71" t="s">
        <v>2116</v>
      </c>
      <c r="AP170" s="2">
        <f t="shared" si="21"/>
        <v>0</v>
      </c>
      <c r="AQ170" s="2">
        <f t="shared" si="22"/>
        <v>2.6669999999999998</v>
      </c>
      <c r="AT170">
        <v>7</v>
      </c>
      <c r="AU170">
        <v>3.6669999999999998</v>
      </c>
      <c r="AX170" s="97">
        <f t="shared" si="23"/>
        <v>0.58333333333333337</v>
      </c>
      <c r="AY170">
        <f t="shared" si="24"/>
        <v>3.6669999999999998</v>
      </c>
    </row>
    <row r="171" spans="2:51">
      <c r="B171" s="39" t="s">
        <v>1585</v>
      </c>
      <c r="C171" s="39" t="s">
        <v>1586</v>
      </c>
      <c r="D171" s="39">
        <v>39978</v>
      </c>
      <c r="E171" s="35">
        <v>0</v>
      </c>
      <c r="F171" s="35">
        <v>0</v>
      </c>
      <c r="G171" s="63">
        <v>0</v>
      </c>
      <c r="H171" s="63">
        <v>0</v>
      </c>
      <c r="I171" s="63">
        <v>0</v>
      </c>
      <c r="J171" s="63">
        <v>0</v>
      </c>
      <c r="K171" s="63">
        <v>0</v>
      </c>
      <c r="L171" s="63">
        <v>0</v>
      </c>
      <c r="M171" s="63">
        <v>0</v>
      </c>
      <c r="N171" s="63">
        <v>0</v>
      </c>
      <c r="O171" s="35">
        <v>0</v>
      </c>
      <c r="P171" s="35">
        <v>0</v>
      </c>
      <c r="Q171" s="35">
        <v>0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0</v>
      </c>
      <c r="X171" s="35">
        <v>0</v>
      </c>
      <c r="Y171" s="35">
        <v>0</v>
      </c>
      <c r="Z171" s="35">
        <v>0</v>
      </c>
      <c r="AA171" s="35">
        <v>0</v>
      </c>
      <c r="AB171" s="35">
        <v>0</v>
      </c>
      <c r="AC171" s="35">
        <v>0</v>
      </c>
      <c r="AD171" s="35">
        <v>0</v>
      </c>
      <c r="AE171" s="35">
        <v>0</v>
      </c>
      <c r="AF171" s="35">
        <v>0</v>
      </c>
      <c r="AG171" s="35">
        <v>0</v>
      </c>
      <c r="AH171" s="35">
        <v>0</v>
      </c>
      <c r="AI171" s="35">
        <v>0</v>
      </c>
      <c r="AJ171" s="36">
        <f t="shared" si="19"/>
        <v>0</v>
      </c>
      <c r="AK171" s="37">
        <f t="shared" si="18"/>
        <v>0</v>
      </c>
      <c r="AL171" s="38">
        <f t="shared" si="20"/>
        <v>0</v>
      </c>
      <c r="AM171" s="71" t="s">
        <v>2123</v>
      </c>
      <c r="AP171" s="2">
        <f t="shared" si="21"/>
        <v>0</v>
      </c>
      <c r="AQ171" s="2">
        <f t="shared" si="22"/>
        <v>2.3330000000000002</v>
      </c>
      <c r="AT171">
        <v>8</v>
      </c>
      <c r="AU171">
        <v>3.6669999999999998</v>
      </c>
      <c r="AX171" s="97">
        <f t="shared" si="23"/>
        <v>0.66666666666666663</v>
      </c>
      <c r="AY171">
        <f t="shared" si="24"/>
        <v>3.6669999999999998</v>
      </c>
    </row>
    <row r="172" spans="2:51">
      <c r="B172" s="39" t="s">
        <v>1587</v>
      </c>
      <c r="C172" s="39" t="s">
        <v>1588</v>
      </c>
      <c r="D172" s="39">
        <v>39978</v>
      </c>
      <c r="E172" s="35">
        <v>0</v>
      </c>
      <c r="F172" s="35">
        <v>0</v>
      </c>
      <c r="G172" s="63">
        <v>0</v>
      </c>
      <c r="H172" s="63">
        <v>0</v>
      </c>
      <c r="I172" s="63">
        <v>0</v>
      </c>
      <c r="J172" s="63">
        <v>0</v>
      </c>
      <c r="K172" s="63">
        <v>1</v>
      </c>
      <c r="L172" s="63">
        <v>0</v>
      </c>
      <c r="M172" s="63">
        <v>0</v>
      </c>
      <c r="N172" s="63">
        <v>0</v>
      </c>
      <c r="O172" s="35">
        <v>1</v>
      </c>
      <c r="P172" s="35">
        <v>0</v>
      </c>
      <c r="Q172" s="35">
        <v>0</v>
      </c>
      <c r="R172" s="35">
        <v>0</v>
      </c>
      <c r="S172" s="35">
        <v>0</v>
      </c>
      <c r="T172" s="35">
        <v>0</v>
      </c>
      <c r="U172" s="35">
        <v>0</v>
      </c>
      <c r="V172" s="35">
        <v>0</v>
      </c>
      <c r="W172" s="35">
        <v>0</v>
      </c>
      <c r="X172" s="35">
        <v>0</v>
      </c>
      <c r="Y172" s="35">
        <v>0</v>
      </c>
      <c r="Z172" s="35">
        <v>0</v>
      </c>
      <c r="AA172" s="35">
        <v>0</v>
      </c>
      <c r="AB172" s="35">
        <v>0</v>
      </c>
      <c r="AC172" s="35">
        <v>0</v>
      </c>
      <c r="AD172" s="35">
        <v>0</v>
      </c>
      <c r="AE172" s="35">
        <v>0</v>
      </c>
      <c r="AF172" s="35">
        <v>0</v>
      </c>
      <c r="AG172" s="35">
        <v>0</v>
      </c>
      <c r="AH172" s="35">
        <v>0</v>
      </c>
      <c r="AI172" s="35">
        <v>0</v>
      </c>
      <c r="AJ172" s="36">
        <f t="shared" si="19"/>
        <v>2</v>
      </c>
      <c r="AK172" s="37">
        <f t="shared" si="18"/>
        <v>1</v>
      </c>
      <c r="AL172" s="38">
        <f t="shared" si="20"/>
        <v>2</v>
      </c>
      <c r="AM172" s="71" t="s">
        <v>2113</v>
      </c>
      <c r="AP172" s="2">
        <f t="shared" si="21"/>
        <v>2</v>
      </c>
      <c r="AQ172" s="2" t="str">
        <f t="shared" si="22"/>
        <v>QQQ</v>
      </c>
      <c r="AT172">
        <v>8</v>
      </c>
      <c r="AU172">
        <v>4</v>
      </c>
      <c r="AX172" s="97">
        <f t="shared" si="23"/>
        <v>0.66666666666666663</v>
      </c>
      <c r="AY172">
        <f t="shared" si="24"/>
        <v>4</v>
      </c>
    </row>
    <row r="173" spans="2:51">
      <c r="B173" s="39" t="s">
        <v>1589</v>
      </c>
      <c r="C173" s="39" t="s">
        <v>1590</v>
      </c>
      <c r="D173" s="39">
        <v>39978</v>
      </c>
      <c r="E173" s="35">
        <v>0</v>
      </c>
      <c r="F173" s="35">
        <v>0</v>
      </c>
      <c r="G173" s="63">
        <v>0</v>
      </c>
      <c r="H173" s="63">
        <v>0</v>
      </c>
      <c r="I173" s="63">
        <v>0</v>
      </c>
      <c r="J173" s="63">
        <v>0</v>
      </c>
      <c r="K173" s="63">
        <v>0</v>
      </c>
      <c r="L173" s="63">
        <v>0</v>
      </c>
      <c r="M173" s="63">
        <v>0</v>
      </c>
      <c r="N173" s="63">
        <v>0</v>
      </c>
      <c r="O173" s="35">
        <v>0</v>
      </c>
      <c r="P173" s="35">
        <v>0</v>
      </c>
      <c r="Q173" s="35">
        <v>0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0</v>
      </c>
      <c r="X173" s="35">
        <v>0</v>
      </c>
      <c r="Y173" s="35">
        <v>0</v>
      </c>
      <c r="Z173" s="35">
        <v>0</v>
      </c>
      <c r="AA173" s="35">
        <v>0</v>
      </c>
      <c r="AB173" s="35">
        <v>0</v>
      </c>
      <c r="AC173" s="35">
        <v>0</v>
      </c>
      <c r="AD173" s="35">
        <v>0</v>
      </c>
      <c r="AE173" s="35">
        <v>0</v>
      </c>
      <c r="AF173" s="35">
        <v>0</v>
      </c>
      <c r="AG173" s="35">
        <v>0</v>
      </c>
      <c r="AH173" s="35">
        <v>0</v>
      </c>
      <c r="AI173" s="35">
        <v>0</v>
      </c>
      <c r="AJ173" s="36">
        <f t="shared" si="19"/>
        <v>0</v>
      </c>
      <c r="AK173" s="37">
        <f t="shared" si="18"/>
        <v>0</v>
      </c>
      <c r="AL173" s="38">
        <f t="shared" si="20"/>
        <v>0</v>
      </c>
      <c r="AM173" s="71" t="s">
        <v>2123</v>
      </c>
      <c r="AP173" s="2">
        <f t="shared" si="21"/>
        <v>0</v>
      </c>
      <c r="AQ173" s="2">
        <f t="shared" si="22"/>
        <v>2.3330000000000002</v>
      </c>
      <c r="AT173">
        <v>9</v>
      </c>
      <c r="AU173">
        <v>3.3330000000000002</v>
      </c>
      <c r="AX173" s="97">
        <f t="shared" si="23"/>
        <v>0.75</v>
      </c>
      <c r="AY173">
        <f t="shared" si="24"/>
        <v>3.3330000000000002</v>
      </c>
    </row>
    <row r="174" spans="2:51">
      <c r="B174" s="39" t="s">
        <v>1591</v>
      </c>
      <c r="C174" s="39" t="s">
        <v>1592</v>
      </c>
      <c r="D174" s="39">
        <v>39978</v>
      </c>
      <c r="E174" s="35">
        <v>0</v>
      </c>
      <c r="F174" s="35">
        <v>0</v>
      </c>
      <c r="G174" s="63">
        <v>0</v>
      </c>
      <c r="H174" s="63">
        <v>0</v>
      </c>
      <c r="I174" s="63">
        <v>0</v>
      </c>
      <c r="J174" s="63">
        <v>0</v>
      </c>
      <c r="K174" s="63">
        <v>0</v>
      </c>
      <c r="L174" s="63">
        <v>0</v>
      </c>
      <c r="M174" s="63">
        <v>0</v>
      </c>
      <c r="N174" s="63">
        <v>0</v>
      </c>
      <c r="O174" s="35">
        <v>0</v>
      </c>
      <c r="P174" s="35">
        <v>0</v>
      </c>
      <c r="Q174" s="35">
        <v>0</v>
      </c>
      <c r="R174" s="35">
        <v>0</v>
      </c>
      <c r="S174" s="35">
        <v>0</v>
      </c>
      <c r="T174" s="35">
        <v>0</v>
      </c>
      <c r="U174" s="35">
        <v>0</v>
      </c>
      <c r="V174" s="35">
        <v>0</v>
      </c>
      <c r="W174" s="35">
        <v>0</v>
      </c>
      <c r="X174" s="35">
        <v>0</v>
      </c>
      <c r="Y174" s="35">
        <v>0</v>
      </c>
      <c r="Z174" s="35">
        <v>0</v>
      </c>
      <c r="AA174" s="35">
        <v>0</v>
      </c>
      <c r="AB174" s="35">
        <v>0</v>
      </c>
      <c r="AC174" s="35">
        <v>0</v>
      </c>
      <c r="AD174" s="35">
        <v>0</v>
      </c>
      <c r="AE174" s="35">
        <v>0</v>
      </c>
      <c r="AF174" s="35">
        <v>0</v>
      </c>
      <c r="AG174" s="35">
        <v>0</v>
      </c>
      <c r="AH174" s="35">
        <v>0</v>
      </c>
      <c r="AI174" s="35">
        <v>0</v>
      </c>
      <c r="AJ174" s="36">
        <f t="shared" si="19"/>
        <v>0</v>
      </c>
      <c r="AK174" s="37">
        <f t="shared" si="18"/>
        <v>0</v>
      </c>
      <c r="AL174" s="38">
        <f t="shared" si="20"/>
        <v>0</v>
      </c>
      <c r="AM174" s="71" t="s">
        <v>2117</v>
      </c>
      <c r="AP174" s="2">
        <f t="shared" si="21"/>
        <v>0</v>
      </c>
      <c r="AQ174" s="2">
        <f t="shared" si="22"/>
        <v>4</v>
      </c>
      <c r="AT174">
        <v>10</v>
      </c>
      <c r="AU174">
        <v>3.3330000000000002</v>
      </c>
      <c r="AX174" s="97">
        <f t="shared" si="23"/>
        <v>0.83333333333333337</v>
      </c>
      <c r="AY174">
        <f t="shared" si="24"/>
        <v>3.3330000000000002</v>
      </c>
    </row>
    <row r="175" spans="2:51">
      <c r="B175" s="39" t="s">
        <v>1593</v>
      </c>
      <c r="C175" s="39" t="s">
        <v>1594</v>
      </c>
      <c r="D175" s="39">
        <v>39978</v>
      </c>
      <c r="E175" s="35">
        <v>0</v>
      </c>
      <c r="F175" s="35">
        <v>0</v>
      </c>
      <c r="G175" s="63">
        <v>1</v>
      </c>
      <c r="H175" s="63">
        <v>0</v>
      </c>
      <c r="I175" s="63">
        <v>0</v>
      </c>
      <c r="J175" s="63">
        <v>0</v>
      </c>
      <c r="K175" s="63">
        <v>0</v>
      </c>
      <c r="L175" s="63">
        <v>0</v>
      </c>
      <c r="M175" s="63">
        <v>0</v>
      </c>
      <c r="N175" s="63">
        <v>0</v>
      </c>
      <c r="O175" s="35">
        <v>0</v>
      </c>
      <c r="P175" s="35">
        <v>0</v>
      </c>
      <c r="Q175" s="35">
        <v>0</v>
      </c>
      <c r="R175" s="35">
        <v>0</v>
      </c>
      <c r="S175" s="35">
        <v>0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1</v>
      </c>
      <c r="Z175" s="35">
        <v>0</v>
      </c>
      <c r="AA175" s="35">
        <v>0</v>
      </c>
      <c r="AB175" s="35">
        <v>0</v>
      </c>
      <c r="AC175" s="35">
        <v>0</v>
      </c>
      <c r="AD175" s="35">
        <v>0</v>
      </c>
      <c r="AE175" s="35">
        <v>0</v>
      </c>
      <c r="AF175" s="35">
        <v>0</v>
      </c>
      <c r="AG175" s="35">
        <v>0</v>
      </c>
      <c r="AH175" s="35">
        <v>0</v>
      </c>
      <c r="AI175" s="35">
        <v>0</v>
      </c>
      <c r="AJ175" s="36">
        <f t="shared" si="19"/>
        <v>2</v>
      </c>
      <c r="AK175" s="37">
        <f t="shared" si="18"/>
        <v>1</v>
      </c>
      <c r="AL175" s="38">
        <f t="shared" si="20"/>
        <v>2</v>
      </c>
      <c r="AM175" s="71" t="s">
        <v>2116</v>
      </c>
      <c r="AP175" s="2">
        <f t="shared" si="21"/>
        <v>2</v>
      </c>
      <c r="AQ175" s="2">
        <f t="shared" si="22"/>
        <v>2.6669999999999998</v>
      </c>
      <c r="AT175">
        <v>11</v>
      </c>
      <c r="AU175">
        <v>4</v>
      </c>
      <c r="AX175" s="97">
        <f t="shared" si="23"/>
        <v>0.91666666666666663</v>
      </c>
      <c r="AY175">
        <f t="shared" si="24"/>
        <v>4</v>
      </c>
    </row>
    <row r="176" spans="2:51">
      <c r="B176" s="39" t="s">
        <v>1595</v>
      </c>
      <c r="C176" s="39" t="s">
        <v>1596</v>
      </c>
      <c r="D176" s="39">
        <v>39978</v>
      </c>
      <c r="E176" s="35">
        <v>0</v>
      </c>
      <c r="F176" s="35">
        <v>0</v>
      </c>
      <c r="G176" s="63">
        <v>0</v>
      </c>
      <c r="H176" s="63">
        <v>0</v>
      </c>
      <c r="I176" s="63">
        <v>0</v>
      </c>
      <c r="J176" s="63">
        <v>0</v>
      </c>
      <c r="K176" s="63">
        <v>0</v>
      </c>
      <c r="L176" s="63">
        <v>0</v>
      </c>
      <c r="M176" s="63">
        <v>0</v>
      </c>
      <c r="N176" s="63">
        <v>0</v>
      </c>
      <c r="O176" s="35">
        <v>0</v>
      </c>
      <c r="P176" s="35">
        <v>0</v>
      </c>
      <c r="Q176" s="35">
        <v>1</v>
      </c>
      <c r="R176" s="35">
        <v>0</v>
      </c>
      <c r="S176" s="35">
        <v>0</v>
      </c>
      <c r="T176" s="35">
        <v>0</v>
      </c>
      <c r="U176" s="35">
        <v>0</v>
      </c>
      <c r="V176" s="35">
        <v>0</v>
      </c>
      <c r="W176" s="35">
        <v>0</v>
      </c>
      <c r="X176" s="35">
        <v>0</v>
      </c>
      <c r="Y176" s="35">
        <v>1</v>
      </c>
      <c r="Z176" s="35">
        <v>0</v>
      </c>
      <c r="AA176" s="35">
        <v>0</v>
      </c>
      <c r="AB176" s="35">
        <v>0</v>
      </c>
      <c r="AC176" s="35">
        <v>0</v>
      </c>
      <c r="AD176" s="35">
        <v>0</v>
      </c>
      <c r="AE176" s="35">
        <v>0</v>
      </c>
      <c r="AF176" s="35">
        <v>0</v>
      </c>
      <c r="AG176" s="35">
        <v>0</v>
      </c>
      <c r="AH176" s="35">
        <v>0</v>
      </c>
      <c r="AI176" s="35">
        <v>0</v>
      </c>
      <c r="AJ176" s="36">
        <f t="shared" si="19"/>
        <v>2</v>
      </c>
      <c r="AK176" s="37">
        <f t="shared" si="18"/>
        <v>1</v>
      </c>
      <c r="AL176" s="38">
        <f t="shared" si="20"/>
        <v>2</v>
      </c>
      <c r="AM176" s="71" t="s">
        <v>2119</v>
      </c>
      <c r="AP176" s="2">
        <f t="shared" si="21"/>
        <v>2</v>
      </c>
      <c r="AQ176" s="2">
        <f t="shared" si="22"/>
        <v>2</v>
      </c>
      <c r="AT176">
        <v>0</v>
      </c>
      <c r="AU176" t="s">
        <v>2133</v>
      </c>
    </row>
    <row r="177" spans="2:47">
      <c r="B177" s="39" t="s">
        <v>1597</v>
      </c>
      <c r="C177" s="39" t="s">
        <v>1598</v>
      </c>
      <c r="D177" s="39">
        <v>39978</v>
      </c>
      <c r="E177" s="35">
        <v>0</v>
      </c>
      <c r="F177" s="35">
        <v>0</v>
      </c>
      <c r="G177" s="63">
        <v>0</v>
      </c>
      <c r="H177" s="63">
        <v>0</v>
      </c>
      <c r="I177" s="63">
        <v>0</v>
      </c>
      <c r="J177" s="63">
        <v>0</v>
      </c>
      <c r="K177" s="63">
        <v>0</v>
      </c>
      <c r="L177" s="63">
        <v>0</v>
      </c>
      <c r="M177" s="63">
        <v>0</v>
      </c>
      <c r="N177" s="63">
        <v>0</v>
      </c>
      <c r="O177" s="35">
        <v>0</v>
      </c>
      <c r="P177" s="35">
        <v>0</v>
      </c>
      <c r="Q177" s="35">
        <v>0</v>
      </c>
      <c r="R177" s="35">
        <v>0</v>
      </c>
      <c r="S177" s="35">
        <v>0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  <c r="AB177" s="35">
        <v>0</v>
      </c>
      <c r="AC177" s="35">
        <v>0</v>
      </c>
      <c r="AD177" s="35">
        <v>0</v>
      </c>
      <c r="AE177" s="35">
        <v>0</v>
      </c>
      <c r="AF177" s="35">
        <v>0</v>
      </c>
      <c r="AG177" s="35">
        <v>0</v>
      </c>
      <c r="AH177" s="35">
        <v>0</v>
      </c>
      <c r="AI177" s="35">
        <v>0</v>
      </c>
      <c r="AJ177" s="36">
        <f t="shared" si="19"/>
        <v>0</v>
      </c>
      <c r="AK177" s="37">
        <f t="shared" si="18"/>
        <v>0</v>
      </c>
      <c r="AL177" s="38">
        <f t="shared" si="20"/>
        <v>0</v>
      </c>
      <c r="AM177" s="71" t="s">
        <v>2116</v>
      </c>
      <c r="AP177" s="2">
        <f t="shared" si="21"/>
        <v>0</v>
      </c>
      <c r="AQ177" s="2">
        <f t="shared" si="22"/>
        <v>2.6669999999999998</v>
      </c>
      <c r="AT177">
        <v>0</v>
      </c>
      <c r="AU177" t="s">
        <v>2133</v>
      </c>
    </row>
    <row r="178" spans="2:47">
      <c r="B178" s="39" t="s">
        <v>1599</v>
      </c>
      <c r="C178" s="39" t="s">
        <v>1600</v>
      </c>
      <c r="D178" s="39">
        <v>39978</v>
      </c>
      <c r="E178" s="35">
        <v>0</v>
      </c>
      <c r="F178" s="35">
        <v>0</v>
      </c>
      <c r="G178" s="63">
        <v>0</v>
      </c>
      <c r="H178" s="63">
        <v>0</v>
      </c>
      <c r="I178" s="63">
        <v>0</v>
      </c>
      <c r="J178" s="63">
        <v>0</v>
      </c>
      <c r="K178" s="63">
        <v>0</v>
      </c>
      <c r="L178" s="63">
        <v>0</v>
      </c>
      <c r="M178" s="63">
        <v>0</v>
      </c>
      <c r="N178" s="63">
        <v>0</v>
      </c>
      <c r="O178" s="35">
        <v>0</v>
      </c>
      <c r="P178" s="35">
        <v>0</v>
      </c>
      <c r="Q178" s="35">
        <v>0</v>
      </c>
      <c r="R178" s="35">
        <v>1</v>
      </c>
      <c r="S178" s="35">
        <v>0</v>
      </c>
      <c r="T178" s="35">
        <v>0</v>
      </c>
      <c r="U178" s="35">
        <v>0</v>
      </c>
      <c r="V178" s="35">
        <v>0</v>
      </c>
      <c r="W178" s="35">
        <v>0</v>
      </c>
      <c r="X178" s="35">
        <v>0</v>
      </c>
      <c r="Y178" s="35">
        <v>0</v>
      </c>
      <c r="Z178" s="35">
        <v>0</v>
      </c>
      <c r="AA178" s="35">
        <v>0</v>
      </c>
      <c r="AB178" s="35">
        <v>0</v>
      </c>
      <c r="AC178" s="35">
        <v>0</v>
      </c>
      <c r="AD178" s="35">
        <v>0</v>
      </c>
      <c r="AE178" s="35">
        <v>0</v>
      </c>
      <c r="AF178" s="35">
        <v>0</v>
      </c>
      <c r="AG178" s="35">
        <v>0</v>
      </c>
      <c r="AH178" s="35">
        <v>0</v>
      </c>
      <c r="AI178" s="35">
        <v>0</v>
      </c>
      <c r="AJ178" s="36">
        <f t="shared" si="19"/>
        <v>1</v>
      </c>
      <c r="AK178" s="37">
        <f t="shared" si="18"/>
        <v>1</v>
      </c>
      <c r="AL178" s="38">
        <f t="shared" si="20"/>
        <v>1</v>
      </c>
      <c r="AM178" s="71" t="s">
        <v>2115</v>
      </c>
      <c r="AP178" s="2">
        <f t="shared" si="21"/>
        <v>1</v>
      </c>
      <c r="AQ178" s="2">
        <f t="shared" si="22"/>
        <v>3</v>
      </c>
      <c r="AT178">
        <v>2</v>
      </c>
      <c r="AU178" t="s">
        <v>2133</v>
      </c>
    </row>
    <row r="179" spans="2:47">
      <c r="B179" s="39" t="s">
        <v>1601</v>
      </c>
      <c r="C179" s="39" t="s">
        <v>1602</v>
      </c>
      <c r="D179" s="39">
        <v>39978</v>
      </c>
      <c r="E179" s="35">
        <v>0</v>
      </c>
      <c r="F179" s="35">
        <v>0</v>
      </c>
      <c r="G179" s="63">
        <v>0</v>
      </c>
      <c r="H179" s="63">
        <v>0</v>
      </c>
      <c r="I179" s="63">
        <v>0</v>
      </c>
      <c r="J179" s="63">
        <v>0</v>
      </c>
      <c r="K179" s="63">
        <v>0</v>
      </c>
      <c r="L179" s="63">
        <v>0</v>
      </c>
      <c r="M179" s="63">
        <v>0</v>
      </c>
      <c r="N179" s="63">
        <v>0</v>
      </c>
      <c r="O179" s="35">
        <v>0</v>
      </c>
      <c r="P179" s="35">
        <v>0</v>
      </c>
      <c r="Q179" s="35">
        <v>0</v>
      </c>
      <c r="R179" s="35">
        <v>0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  <c r="AB179" s="35">
        <v>0</v>
      </c>
      <c r="AC179" s="35">
        <v>0</v>
      </c>
      <c r="AD179" s="35">
        <v>0</v>
      </c>
      <c r="AE179" s="35">
        <v>0</v>
      </c>
      <c r="AF179" s="35">
        <v>0</v>
      </c>
      <c r="AG179" s="35">
        <v>0</v>
      </c>
      <c r="AH179" s="35">
        <v>0</v>
      </c>
      <c r="AI179" s="35">
        <v>0</v>
      </c>
      <c r="AJ179" s="36">
        <f t="shared" si="19"/>
        <v>0</v>
      </c>
      <c r="AK179" s="37">
        <f t="shared" si="18"/>
        <v>0</v>
      </c>
      <c r="AL179" s="38">
        <f t="shared" si="20"/>
        <v>0</v>
      </c>
      <c r="AM179" s="71" t="s">
        <v>2115</v>
      </c>
      <c r="AP179" s="2">
        <f t="shared" si="21"/>
        <v>0</v>
      </c>
      <c r="AQ179" s="2">
        <f t="shared" si="22"/>
        <v>3</v>
      </c>
      <c r="AT179">
        <v>0</v>
      </c>
      <c r="AU179" t="s">
        <v>2133</v>
      </c>
    </row>
    <row r="180" spans="2:47">
      <c r="B180" s="39" t="s">
        <v>1603</v>
      </c>
      <c r="C180" s="39" t="s">
        <v>1604</v>
      </c>
      <c r="D180" s="39">
        <v>39978</v>
      </c>
      <c r="E180" s="35">
        <v>0</v>
      </c>
      <c r="F180" s="35">
        <v>0</v>
      </c>
      <c r="G180" s="63">
        <v>0</v>
      </c>
      <c r="H180" s="63">
        <v>0</v>
      </c>
      <c r="I180" s="63">
        <v>0</v>
      </c>
      <c r="J180" s="63">
        <v>0</v>
      </c>
      <c r="K180" s="63">
        <v>0</v>
      </c>
      <c r="L180" s="63">
        <v>0</v>
      </c>
      <c r="M180" s="63">
        <v>0</v>
      </c>
      <c r="N180" s="63">
        <v>0</v>
      </c>
      <c r="O180" s="35">
        <v>0</v>
      </c>
      <c r="P180" s="35">
        <v>0</v>
      </c>
      <c r="Q180" s="35">
        <v>0</v>
      </c>
      <c r="R180" s="35">
        <v>0</v>
      </c>
      <c r="S180" s="35">
        <v>0</v>
      </c>
      <c r="T180" s="35">
        <v>0</v>
      </c>
      <c r="U180" s="35">
        <v>0</v>
      </c>
      <c r="V180" s="35">
        <v>0</v>
      </c>
      <c r="W180" s="35">
        <v>0</v>
      </c>
      <c r="X180" s="35">
        <v>0</v>
      </c>
      <c r="Y180" s="35">
        <v>0</v>
      </c>
      <c r="Z180" s="35">
        <v>0</v>
      </c>
      <c r="AA180" s="35">
        <v>0</v>
      </c>
      <c r="AB180" s="35">
        <v>0</v>
      </c>
      <c r="AC180" s="35">
        <v>0</v>
      </c>
      <c r="AD180" s="35">
        <v>0</v>
      </c>
      <c r="AE180" s="35">
        <v>0</v>
      </c>
      <c r="AF180" s="35">
        <v>0</v>
      </c>
      <c r="AG180" s="35">
        <v>0</v>
      </c>
      <c r="AH180" s="35">
        <v>0</v>
      </c>
      <c r="AI180" s="35">
        <v>0</v>
      </c>
      <c r="AJ180" s="36">
        <f t="shared" si="19"/>
        <v>0</v>
      </c>
      <c r="AK180" s="37">
        <f t="shared" si="18"/>
        <v>0</v>
      </c>
      <c r="AL180" s="38">
        <f t="shared" si="20"/>
        <v>0</v>
      </c>
      <c r="AM180" s="71" t="s">
        <v>2116</v>
      </c>
      <c r="AP180" s="2">
        <f t="shared" si="21"/>
        <v>0</v>
      </c>
      <c r="AQ180" s="2">
        <f t="shared" si="22"/>
        <v>2.6669999999999998</v>
      </c>
      <c r="AT180">
        <v>2</v>
      </c>
      <c r="AU180" t="s">
        <v>2133</v>
      </c>
    </row>
    <row r="182" spans="2:47">
      <c r="B182" t="s">
        <v>1797</v>
      </c>
    </row>
    <row r="183" spans="2:47">
      <c r="B183" t="s">
        <v>1798</v>
      </c>
    </row>
  </sheetData>
  <sortState ref="AT24:AU175">
    <sortCondition ref="AT24:AT175"/>
    <sortCondition ref="AU24:AU175"/>
  </sortState>
  <mergeCells count="7">
    <mergeCell ref="B21:D21"/>
    <mergeCell ref="B22:D22"/>
    <mergeCell ref="AS2:AV2"/>
    <mergeCell ref="AS17:AT17"/>
    <mergeCell ref="B18:D18"/>
    <mergeCell ref="B19:D19"/>
    <mergeCell ref="B20:D20"/>
  </mergeCells>
  <phoneticPr fontId="17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Hunter Attend</vt:lpstr>
      <vt:lpstr>Hunter Roster</vt:lpstr>
      <vt:lpstr>Madrid Attend</vt:lpstr>
      <vt:lpstr>Madrid Roster</vt:lpstr>
      <vt:lpstr>Stauffer Attend</vt:lpstr>
      <vt:lpstr>Stauffer Roster</vt:lpstr>
      <vt:lpstr>Sheet1</vt:lpstr>
      <vt:lpstr>Anderson Attend</vt:lpstr>
      <vt:lpstr>Anderson Roster</vt:lpstr>
      <vt:lpstr>Rabinowitz Attend</vt:lpstr>
      <vt:lpstr>Rabinowitz Roster</vt:lpstr>
      <vt:lpstr>Riggsby Attend</vt:lpstr>
      <vt:lpstr>Riggsby Roster</vt:lpstr>
      <vt:lpstr>Tweed Attend</vt:lpstr>
      <vt:lpstr>Tweed Roster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2012-09-18T14:04:56Z</cp:lastPrinted>
  <dcterms:created xsi:type="dcterms:W3CDTF">2012-08-22T19:35:24Z</dcterms:created>
  <dcterms:modified xsi:type="dcterms:W3CDTF">2013-04-12T22:01:01Z</dcterms:modified>
</cp:coreProperties>
</file>