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klcouncil.sharepoint.com/sites/ConnectedCommunitiesInsightsAnalysisTeam/File Storage/"/>
    </mc:Choice>
  </mc:AlternateContent>
  <xr:revisionPtr revIDLastSave="993" documentId="8_{63C260DE-2057-4343-8D37-131BBD91358E}" xr6:coauthVersionLast="47" xr6:coauthVersionMax="47" xr10:uidLastSave="{A8500EBB-2745-460F-AFEA-D632CD4B30D4}"/>
  <bookViews>
    <workbookView xWindow="-120" yWindow="-120" windowWidth="29040" windowHeight="15840" firstSheet="4" activeTab="4" xr2:uid="{6E8A17BD-AD79-465C-970D-FB1C24A74F34}"/>
  </bookViews>
  <sheets>
    <sheet name="Raw" sheetId="1" state="hidden" r:id="rId1"/>
    <sheet name="Data" sheetId="3" state="hidden" r:id="rId2"/>
    <sheet name="Result" sheetId="5" state="hidden" r:id="rId3"/>
    <sheet name="Note" sheetId="2" r:id="rId4"/>
    <sheet name="LTP Report table" sheetId="6" r:id="rId5"/>
  </sheets>
  <externalReferences>
    <externalReference r:id="rId6"/>
  </externalReferences>
  <definedNames>
    <definedName name="_xlnm._FilterDatabase" localSheetId="1" hidden="1">Data!$A$1:$I$977</definedName>
    <definedName name="_xlnm._FilterDatabase" localSheetId="0" hidden="1">Raw!$A$2:$U$268</definedName>
  </definedNames>
  <calcPr calcId="191028"/>
  <pivotCaches>
    <pivotCache cacheId="525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" i="6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734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490" i="3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6" i="5"/>
  <c r="R267" i="1" l="1"/>
  <c r="Q267" i="1"/>
  <c r="R260" i="1"/>
  <c r="Q260" i="1"/>
  <c r="R246" i="1"/>
  <c r="Q246" i="1"/>
  <c r="R223" i="1"/>
  <c r="Q223" i="1"/>
  <c r="S217" i="1"/>
  <c r="R217" i="1"/>
  <c r="Q217" i="1"/>
  <c r="R212" i="1"/>
  <c r="Q212" i="1"/>
  <c r="R186" i="1"/>
  <c r="Q186" i="1"/>
  <c r="R179" i="1"/>
  <c r="Q179" i="1"/>
  <c r="R167" i="1"/>
  <c r="Q167" i="1"/>
  <c r="R157" i="1"/>
  <c r="Q157" i="1"/>
  <c r="R147" i="1"/>
  <c r="Q147" i="1"/>
  <c r="R137" i="1"/>
  <c r="Q137" i="1"/>
  <c r="R129" i="1"/>
  <c r="Q129" i="1"/>
  <c r="R120" i="1"/>
  <c r="Q120" i="1"/>
  <c r="R109" i="1"/>
  <c r="Q109" i="1"/>
  <c r="R92" i="1"/>
  <c r="Q92" i="1"/>
  <c r="R82" i="1"/>
  <c r="Q82" i="1"/>
  <c r="S67" i="1"/>
  <c r="R67" i="1"/>
  <c r="Q67" i="1"/>
  <c r="R65" i="1"/>
  <c r="Q65" i="1"/>
  <c r="R30" i="1"/>
  <c r="Q30" i="1"/>
  <c r="R15" i="1"/>
  <c r="Q15" i="1"/>
  <c r="H268" i="1"/>
  <c r="I268" i="1"/>
  <c r="J268" i="1"/>
  <c r="F268" i="1"/>
  <c r="G268" i="1"/>
  <c r="E268" i="1"/>
  <c r="K30" i="1"/>
  <c r="M15" i="1"/>
  <c r="L15" i="1"/>
  <c r="K15" i="1"/>
  <c r="M30" i="1" l="1"/>
  <c r="S30" i="1" s="1"/>
  <c r="L30" i="1"/>
  <c r="K65" i="1"/>
  <c r="R268" i="1"/>
  <c r="S15" i="1"/>
  <c r="Q268" i="1"/>
  <c r="M65" i="1" l="1"/>
  <c r="S65" i="1" s="1"/>
  <c r="M82" i="1"/>
  <c r="K82" i="1"/>
  <c r="L65" i="1"/>
  <c r="L82" i="1"/>
  <c r="L109" i="1" l="1"/>
  <c r="S82" i="1"/>
  <c r="K92" i="1"/>
  <c r="M92" i="1"/>
  <c r="L92" i="1"/>
  <c r="L120" i="1" s="1"/>
  <c r="L129" i="1" l="1"/>
  <c r="M109" i="1"/>
  <c r="L137" i="1"/>
  <c r="S92" i="1"/>
  <c r="K109" i="1"/>
  <c r="L147" i="1" l="1"/>
  <c r="S109" i="1"/>
  <c r="M120" i="1"/>
  <c r="K120" i="1"/>
  <c r="K129" i="1"/>
  <c r="L157" i="1"/>
  <c r="L167" i="1" l="1"/>
  <c r="M137" i="1"/>
  <c r="M147" i="1" s="1"/>
  <c r="S120" i="1"/>
  <c r="K147" i="1"/>
  <c r="K137" i="1"/>
  <c r="M129" i="1"/>
  <c r="S129" i="1" s="1"/>
  <c r="S147" i="1" l="1"/>
  <c r="M157" i="1"/>
  <c r="M167" i="1" s="1"/>
  <c r="L186" i="1"/>
  <c r="K157" i="1"/>
  <c r="S137" i="1"/>
  <c r="L179" i="1"/>
  <c r="K167" i="1"/>
  <c r="M179" i="1" l="1"/>
  <c r="L212" i="1"/>
  <c r="S167" i="1"/>
  <c r="K179" i="1"/>
  <c r="S157" i="1"/>
  <c r="L223" i="1" l="1"/>
  <c r="L246" i="1" s="1"/>
  <c r="L260" i="1" s="1"/>
  <c r="L267" i="1"/>
  <c r="S179" i="1"/>
  <c r="K186" i="1"/>
  <c r="M186" i="1"/>
  <c r="L268" i="1" l="1"/>
  <c r="M212" i="1"/>
  <c r="M267" i="1" s="1"/>
  <c r="S186" i="1"/>
  <c r="K212" i="1"/>
  <c r="K223" i="1" s="1"/>
  <c r="M223" i="1"/>
  <c r="M246" i="1" s="1"/>
  <c r="M260" i="1" s="1"/>
  <c r="M268" i="1" l="1"/>
  <c r="S223" i="1"/>
  <c r="K246" i="1"/>
  <c r="S246" i="1" s="1"/>
  <c r="S212" i="1"/>
  <c r="K260" i="1"/>
  <c r="S260" i="1" s="1"/>
  <c r="K267" i="1" l="1"/>
  <c r="S267" i="1" s="1"/>
  <c r="K268" i="1" l="1"/>
  <c r="S26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tc={8475EB24-FF95-4D45-BBEE-DC867B4EE278}</author>
    <author>tc={C80F371A-CEDA-483E-BB11-0C504E3D5CFC}</author>
  </authors>
  <commentList>
    <comment ref="N7" authorId="0" shapeId="0" xr:uid="{8475EB24-FF95-4D45-BBEE-DC867B4EE278}">
      <text>
        <t>[Threaded comment]
Your version of Excel allows you to read this threaded comment; however, any edits to it will get removed if the file is opened in a newer version of Excel. Learn more: https://go.microsoft.com/fwlink/?linkid=870924
Comment:
    Hi @Lee Durbin The explanation makes sense but my surprise is that we forecasted next FY23 target to be 60% and that was meant to realign with more accurate methodology. So can I see the detailed list of facilities included in this percentage? I expect 10 total and 4 Community-led. Trying to find out where the error is.</t>
      </text>
    </comment>
    <comment ref="N14" authorId="1" shapeId="0" xr:uid="{C80F371A-CEDA-483E-BB11-0C504E3D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Hi @Lee Durbin for this LB we expect 12 facilities in total and 2 Community-led, and we based FY23 target on this. In theory we should achieve FY23 target this year because we corrected the errors you mentioned. So I am surprised with the 9% performance here. can you provide the details?
Reply:
    looks like FY23 target is incorrect because it included Papakura Brass Band</t>
      </text>
    </comment>
  </commentList>
</comments>
</file>

<file path=xl/sharedStrings.xml><?xml version="1.0" encoding="utf-8"?>
<sst xmlns="http://schemas.openxmlformats.org/spreadsheetml/2006/main" count="8004" uniqueCount="628">
  <si>
    <t>FY19 Result</t>
  </si>
  <si>
    <t>FY20 Result</t>
  </si>
  <si>
    <t>FY21 Result</t>
  </si>
  <si>
    <t>FY22 Result</t>
  </si>
  <si>
    <t>% Community Led Facility</t>
  </si>
  <si>
    <t>Targets</t>
  </si>
  <si>
    <t>Local Board</t>
  </si>
  <si>
    <t>Facility Name</t>
  </si>
  <si>
    <t>Facility Address</t>
  </si>
  <si>
    <t>Service Types</t>
  </si>
  <si>
    <t>Community led</t>
  </si>
  <si>
    <t>Council led</t>
  </si>
  <si>
    <t>Grand Total</t>
  </si>
  <si>
    <t>FY19</t>
  </si>
  <si>
    <t xml:space="preserve">FY20 </t>
  </si>
  <si>
    <t>FY21</t>
  </si>
  <si>
    <t xml:space="preserve">FY22 </t>
  </si>
  <si>
    <t>FY22</t>
  </si>
  <si>
    <t>FY23</t>
  </si>
  <si>
    <t>Albert-Eden</t>
  </si>
  <si>
    <t>Athol Syms Centre</t>
  </si>
  <si>
    <t>11 Griffin Avenue</t>
  </si>
  <si>
    <t>Venue for hire</t>
  </si>
  <si>
    <t>Epsom Community Centre</t>
  </si>
  <si>
    <t>202 Gillies Avenue</t>
  </si>
  <si>
    <t>Community centre</t>
  </si>
  <si>
    <t>Ferndale House</t>
  </si>
  <si>
    <t>830 New North Road</t>
  </si>
  <si>
    <t>Jack Dickey Hall</t>
  </si>
  <si>
    <t>174 Greenlane West Road</t>
  </si>
  <si>
    <t>Melville Cricket Pavilion</t>
  </si>
  <si>
    <t>249-259 Gillies Avenue</t>
  </si>
  <si>
    <t>Mt Albert Community &amp; Recreation Centre</t>
  </si>
  <si>
    <t>773 New North Road</t>
  </si>
  <si>
    <t>Mt Albert Senior Citizens Hall</t>
  </si>
  <si>
    <t>Cnr Wairere Ave &amp; New North Road  Mt Albert</t>
  </si>
  <si>
    <t>Mt Albert War Memorial Hall</t>
  </si>
  <si>
    <t>Mt Eden War Memorial hall</t>
  </si>
  <si>
    <t>487 Dominion Road</t>
  </si>
  <si>
    <t>Point Chevalier Community Centre</t>
  </si>
  <si>
    <t>18 Huia Road</t>
  </si>
  <si>
    <t>Sandringham Community Centre</t>
  </si>
  <si>
    <t>18-20 Kitchener Street</t>
  </si>
  <si>
    <t>Western Springs Garden Community Hall/s</t>
  </si>
  <si>
    <t>956-990 Great North Road</t>
  </si>
  <si>
    <t>Albert-Eden Total</t>
  </si>
  <si>
    <t>Devonport-Takapuna</t>
  </si>
  <si>
    <t>Devonport Community House</t>
  </si>
  <si>
    <t>32 Clarence St, Devonport, Auckland 0642</t>
  </si>
  <si>
    <t>Devonport Museum</t>
  </si>
  <si>
    <t>33A Vauxhall Rd</t>
  </si>
  <si>
    <t>Arts Facility</t>
  </si>
  <si>
    <t>Fort Takapuna - The Barracks</t>
  </si>
  <si>
    <t>170 Vauhall Road</t>
  </si>
  <si>
    <t>Kennedy Park Observation Post</t>
  </si>
  <si>
    <t>137-147 Beach Road, 
Post Addres: 148 Sycamore Drive, Sunnynook Auckland 0620</t>
  </si>
  <si>
    <t>Kerr St Artspace (Depot)</t>
  </si>
  <si>
    <t>Kerr Street, Devonport</t>
  </si>
  <si>
    <t>Lake House Arts Centre</t>
  </si>
  <si>
    <t>37 Fred Thomas Drive</t>
  </si>
  <si>
    <t>Mary Thomas Centre - Crossland Room</t>
  </si>
  <si>
    <t>Gibbons Road</t>
  </si>
  <si>
    <t>Michael King Writers Centre</t>
  </si>
  <si>
    <t>Signalmans House, Summit Road</t>
  </si>
  <si>
    <t>North Shore Brass</t>
  </si>
  <si>
    <t>Pumphouse Theatre</t>
  </si>
  <si>
    <t>Killarney Park</t>
  </si>
  <si>
    <t>Sunnynook Community Centre</t>
  </si>
  <si>
    <t>148 Sycamore Drive</t>
  </si>
  <si>
    <t>Takapuna War Memorial Hall</t>
  </si>
  <si>
    <t>7 The Strand</t>
  </si>
  <si>
    <t>The Depot Artspace</t>
  </si>
  <si>
    <t>28 Clarence St</t>
  </si>
  <si>
    <t>The Rose Centre</t>
  </si>
  <si>
    <t>4 School Rd</t>
  </si>
  <si>
    <t>Devonport-Takapuna Total</t>
  </si>
  <si>
    <t>Franklin</t>
  </si>
  <si>
    <t>Alfriston Hall</t>
  </si>
  <si>
    <t>300 Mill Road</t>
  </si>
  <si>
    <t>Ararimu Hall</t>
  </si>
  <si>
    <t>7 Steel Road</t>
  </si>
  <si>
    <t>Ardmore Hall</t>
  </si>
  <si>
    <t>177 Burnside Road</t>
  </si>
  <si>
    <t>Awhitu Central Hall</t>
  </si>
  <si>
    <t>15 Hamilton Road
 </t>
  </si>
  <si>
    <t>Beachlands Memorial Hall</t>
  </si>
  <si>
    <t>49 Wakelin Road</t>
  </si>
  <si>
    <t>Buckland Community Centre</t>
  </si>
  <si>
    <t>Cnr Logan and Buckville Road</t>
  </si>
  <si>
    <t>Clevedon Community Hall</t>
  </si>
  <si>
    <t>1 Papakura Clevedon Road</t>
  </si>
  <si>
    <t>Clevedon District Centre</t>
  </si>
  <si>
    <t>2 North Road</t>
  </si>
  <si>
    <t>Franklin Arts Centre</t>
  </si>
  <si>
    <t xml:space="preserve">10-12 Massey Avenue
</t>
  </si>
  <si>
    <t>Franklin The Centre</t>
  </si>
  <si>
    <t>Glenbrook Beach Hall</t>
  </si>
  <si>
    <t>McLarin Road, Glenbrook Beach</t>
  </si>
  <si>
    <t>Glenbrook War Memorial Hall</t>
  </si>
  <si>
    <t>Crn Glenbrook and Glenbrook Station Roads</t>
  </si>
  <si>
    <t>Grahams Beach Settlers Hall</t>
  </si>
  <si>
    <t>Grahams Beach Road, Grahams Beach</t>
  </si>
  <si>
    <t>Hunua Hall</t>
  </si>
  <si>
    <t>2314 Hunua Rd
 </t>
  </si>
  <si>
    <t>Karaka War Memorial Hall</t>
  </si>
  <si>
    <t>321 Linwood Road</t>
  </si>
  <si>
    <t>Kawakawa Bay Community Hall</t>
  </si>
  <si>
    <t>9 Kawakawa Orere Road</t>
  </si>
  <si>
    <t>Maraetai Beach Community Hall</t>
  </si>
  <si>
    <t>12 Rewa Road</t>
  </si>
  <si>
    <t>Matakawau War Memorial Hall</t>
  </si>
  <si>
    <t>2615 Awhitu Road, RD4</t>
  </si>
  <si>
    <t>Mauku Victory Hall</t>
  </si>
  <si>
    <t>430 Union Road
 </t>
  </si>
  <si>
    <t>Orere War Memorial Hall</t>
  </si>
  <si>
    <t>289 Orere Point Road</t>
  </si>
  <si>
    <t>Paparimu Hall</t>
  </si>
  <si>
    <t>345 Paparimu Road RD3
 </t>
  </si>
  <si>
    <t>Pollok Community Centre</t>
  </si>
  <si>
    <t>4 Cemetery Road</t>
  </si>
  <si>
    <t>Pukekohe East Community Centre</t>
  </si>
  <si>
    <t>233 Pukekohe East Road
 </t>
  </si>
  <si>
    <t>Pukekohe Old Borough Building</t>
  </si>
  <si>
    <t>Wesley Street</t>
  </si>
  <si>
    <t>Pukekohe War Memorial Town Hall</t>
  </si>
  <si>
    <t>Massey Avenue</t>
  </si>
  <si>
    <t>Pukeoware Hall</t>
  </si>
  <si>
    <t>Cnr Bald Hill and Waiuku Road</t>
  </si>
  <si>
    <t>Puni Hall</t>
  </si>
  <si>
    <t>Co/ Puni School,357 Waiuku Road RD3</t>
  </si>
  <si>
    <t>Ramarama Hall</t>
  </si>
  <si>
    <t>13 Maher Road, Ramarama</t>
  </si>
  <si>
    <t>Te Toro Hall</t>
  </si>
  <si>
    <t>Cnr Te Toro and Cooper Road
 </t>
  </si>
  <si>
    <t>Waiau Pa Hall</t>
  </si>
  <si>
    <t> Cnr McKenzie &amp; Waiau Pa Roads</t>
  </si>
  <si>
    <t>Waipipi Hall</t>
  </si>
  <si>
    <t>41 Creamery Road</t>
  </si>
  <si>
    <t>Waiuku Community Hall</t>
  </si>
  <si>
    <t>King Street</t>
  </si>
  <si>
    <t>Waiuku War Memorial Town Hall</t>
  </si>
  <si>
    <t>Cnr Queen St and Victoria Ave</t>
  </si>
  <si>
    <t>Whitford Community Hall</t>
  </si>
  <si>
    <t>1 Whitford Maraetai Road</t>
  </si>
  <si>
    <t>Franklin Total</t>
  </si>
  <si>
    <t>Great Barrier</t>
  </si>
  <si>
    <t>Great Barrier Island Heritage Village and Arts Centre</t>
  </si>
  <si>
    <t>80 Hector Sanderson Road</t>
  </si>
  <si>
    <t>Great Barrier Total</t>
  </si>
  <si>
    <t>Henderson-Massey</t>
  </si>
  <si>
    <t>Corban Estate Arts Centre (CEAC)</t>
  </si>
  <si>
    <t>426 Great North Rd</t>
  </si>
  <si>
    <t>Glendene Community Hub</t>
  </si>
  <si>
    <t>82 Hepburn Rd, Glendene</t>
  </si>
  <si>
    <t>Hub West McLaren Park Henderson South</t>
  </si>
  <si>
    <t>27 Corban Avenue</t>
  </si>
  <si>
    <t>Kelston Community Centre</t>
  </si>
  <si>
    <t>126 Awaroa Road and Corner of Great North Road</t>
  </si>
  <si>
    <t>Manutewhau - West Harbour Community Hub</t>
  </si>
  <si>
    <t>74 Oreil Ave, West Harbour, Auckland 0618</t>
  </si>
  <si>
    <t>Massey Community Hub</t>
  </si>
  <si>
    <t>385 Don Buck Road</t>
  </si>
  <si>
    <t>Pacifica Arts Centre (CEAC)</t>
  </si>
  <si>
    <t>Ranui Community Centre</t>
  </si>
  <si>
    <t>474 Swanson Rd
Postal Address: 47 Swanson Road, Ranui, Auckland 0612</t>
  </si>
  <si>
    <t>Sturges West Community House</t>
  </si>
  <si>
    <t>58 Summerland Drive</t>
  </si>
  <si>
    <t>Waitakere Central Community Arts Council (CEAC)</t>
  </si>
  <si>
    <t>The Studio, Corban Estate Arts Centre,  2 Mt Lebanon Lane</t>
  </si>
  <si>
    <t>Zeal Youth Facility</t>
  </si>
  <si>
    <t xml:space="preserve">20 Alderman Drive, Henderson
</t>
  </si>
  <si>
    <t>Te Atatū Peninsula Community Centre</t>
  </si>
  <si>
    <t>595 Te Atatū Road</t>
  </si>
  <si>
    <t>Te Atatū South Community Centre</t>
  </si>
  <si>
    <t>247 Edmonton Road</t>
  </si>
  <si>
    <t xml:space="preserve">Te Manawa </t>
  </si>
  <si>
    <t>11 Kohuhu Lane, Westgate, Auckland 0814</t>
  </si>
  <si>
    <t>Henderson-Massey Total</t>
  </si>
  <si>
    <t>Hibiscus and Bays</t>
  </si>
  <si>
    <t>Bays Community Centre - St Annes Hall</t>
  </si>
  <si>
    <t>1 Glencoe Road</t>
  </si>
  <si>
    <t>Centrestage Theatre</t>
  </si>
  <si>
    <t>Centreway Rd, Orewa</t>
  </si>
  <si>
    <t>East Coast Bays Community Centre</t>
  </si>
  <si>
    <t>2 Glen Road,</t>
  </si>
  <si>
    <t>Estuary Arts Centre</t>
  </si>
  <si>
    <t>214B Hibiscus Coast Highway</t>
  </si>
  <si>
    <t>Hibiscus Coast Youth Centre</t>
  </si>
  <si>
    <t>​214D Hibiscus Coast Highway,
Orewa, Auckland 0931</t>
  </si>
  <si>
    <t>Mairangi Arts Centre</t>
  </si>
  <si>
    <t>20 Hastings Rd</t>
  </si>
  <si>
    <t>Okura Hall</t>
  </si>
  <si>
    <t>81 Okura River Road</t>
  </si>
  <si>
    <t>Orewa Community Centre</t>
  </si>
  <si>
    <t>Moana Court</t>
  </si>
  <si>
    <t>Silverdale Hall</t>
  </si>
  <si>
    <t>7 Silverdale Street</t>
  </si>
  <si>
    <t>Hibiscus and Bays Total</t>
  </si>
  <si>
    <t>Howick</t>
  </si>
  <si>
    <t>Anchorage Park Community House</t>
  </si>
  <si>
    <t>16 Swan Cresent</t>
  </si>
  <si>
    <t>Bucklands and Eastern Beaches War Memorial Hall</t>
  </si>
  <si>
    <t>48 The Parade</t>
  </si>
  <si>
    <t>Fencible Lounge</t>
  </si>
  <si>
    <t>Howick Library Complex  25 Uxbridge Road</t>
  </si>
  <si>
    <t>Highland Park Community House</t>
  </si>
  <si>
    <t>47 Aviemore Drive</t>
  </si>
  <si>
    <t>Howick Brass Band</t>
  </si>
  <si>
    <t>Wellington Street Domain, Howick</t>
  </si>
  <si>
    <t>Band (Arts Funded)</t>
  </si>
  <si>
    <t>Howick Childrens and Youth Theatre (Star of the Sea)</t>
  </si>
  <si>
    <t>Star of the Sea Building, 29 Granger Rd</t>
  </si>
  <si>
    <t>Howick Historical Village</t>
  </si>
  <si>
    <t>Lloyd Elsmore Park Bells Rd</t>
  </si>
  <si>
    <t>Howick Information Service</t>
  </si>
  <si>
    <t>91 Picton Street</t>
  </si>
  <si>
    <t>Howick Little Theatre</t>
  </si>
  <si>
    <t>Lloyd Elsmore Park 1 Sir Lloyd Dr</t>
  </si>
  <si>
    <t>Nixon Park Community Hall</t>
  </si>
  <si>
    <t>70 Sale Street</t>
  </si>
  <si>
    <t>Old Flat Bush School Hall</t>
  </si>
  <si>
    <t>160R Murphys Road</t>
  </si>
  <si>
    <t>Ormiston Activity Centre</t>
  </si>
  <si>
    <t>163 Chapel Road</t>
  </si>
  <si>
    <t>Pakuranga Community Hall</t>
  </si>
  <si>
    <t>346 Pakuranga Road</t>
  </si>
  <si>
    <t>Te Tuhi</t>
  </si>
  <si>
    <t>13 Reeves Rd</t>
  </si>
  <si>
    <t>Uxbridge</t>
  </si>
  <si>
    <t>35 Uxbridge Road</t>
  </si>
  <si>
    <t>Wetlands Building</t>
  </si>
  <si>
    <t>Stancombe Road</t>
  </si>
  <si>
    <t>Howick Total</t>
  </si>
  <si>
    <t>Kaipatiki</t>
  </si>
  <si>
    <t>Bayview Community Centre</t>
  </si>
  <si>
    <t>72 Bayview Road</t>
  </si>
  <si>
    <t>Beach Haven Community House</t>
  </si>
  <si>
    <t>130 Beachaven Road</t>
  </si>
  <si>
    <t>Birkdale Community House</t>
  </si>
  <si>
    <t>134 Birkdale Road</t>
  </si>
  <si>
    <t>Birkdale Hall</t>
  </si>
  <si>
    <t>136 Birkdale Road</t>
  </si>
  <si>
    <t>Glenfield Community Centre</t>
  </si>
  <si>
    <t>Glenfield and Bentley Avenue</t>
  </si>
  <si>
    <t>Hearts and Minds</t>
  </si>
  <si>
    <t>Norman King Building, R65 Pearn Crescent, Northcote
PO BOX 36336 Northcote, Auckland 0748</t>
  </si>
  <si>
    <t>Highbury Community House</t>
  </si>
  <si>
    <t>110 Hinemoa St</t>
  </si>
  <si>
    <t>Marlborough Park Youth Facility</t>
  </si>
  <si>
    <t>13R Chartwell Ave, Glenfield, Auckland
PO Box 34 344 Birkenhead 0746</t>
  </si>
  <si>
    <t>Northart Gallery</t>
  </si>
  <si>
    <t>2 Norman King Square, Ernie Mays St</t>
  </si>
  <si>
    <t>Northcote War Memorial Hall</t>
  </si>
  <si>
    <t>2 Rodney Rd</t>
  </si>
  <si>
    <t>Kaipatiki Total</t>
  </si>
  <si>
    <t>Mangere-Otahuhu</t>
  </si>
  <si>
    <t>Mangere Central Community Hall</t>
  </si>
  <si>
    <t>241 Kirkbride Road</t>
  </si>
  <si>
    <t>Mangere Old School Hall</t>
  </si>
  <si>
    <t>299 Kirkbride Road</t>
  </si>
  <si>
    <t>Mangere War Memorial Hall</t>
  </si>
  <si>
    <t>23 Domain Road</t>
  </si>
  <si>
    <t>Nga Tapuwae Community Centre</t>
  </si>
  <si>
    <t>253 Buckland Road, Mangere, Auckland
PO Box 59 177, Mangere Bridge, Acukland 2151</t>
  </si>
  <si>
    <t>Otahuhu Town Hall &amp; Community Centre</t>
  </si>
  <si>
    <t>10-16 High Street</t>
  </si>
  <si>
    <t>Māngere Arts Centre - Ngā Tohu o Uenuku</t>
  </si>
  <si>
    <t>Corner Bader Drive and Orly Avenue</t>
  </si>
  <si>
    <t>Metro Theatre (Māngere East Hall)</t>
  </si>
  <si>
    <t xml:space="preserve">362 Massey Road
</t>
  </si>
  <si>
    <t>Whare Koa - Māngere Community House</t>
  </si>
  <si>
    <t xml:space="preserve">141 Robertson Rd
</t>
  </si>
  <si>
    <t>Mangere-Otahuhu Total</t>
  </si>
  <si>
    <t>Manurewa</t>
  </si>
  <si>
    <t>Clendon Park Community House</t>
  </si>
  <si>
    <t>60R Finlayson Ave</t>
  </si>
  <si>
    <t>Manu Tukutuku Community Centre</t>
  </si>
  <si>
    <t>32 ​Riverton Drive, Randwick Park, Manurewa
PO Box 20-2002, Manurewa</t>
  </si>
  <si>
    <t>Nathan Homestead</t>
  </si>
  <si>
    <t xml:space="preserve">70 Hill Rd
</t>
  </si>
  <si>
    <t>Randwick Park Community House</t>
  </si>
  <si>
    <t>139 Shifnal Drive, Randwick Park</t>
  </si>
  <si>
    <t>Te Whare Awhina o Tamworth</t>
  </si>
  <si>
    <t>4 Tamworth Close</t>
  </si>
  <si>
    <t>Weymouth Community Hall</t>
  </si>
  <si>
    <t>11 Beihlers Road</t>
  </si>
  <si>
    <t>Wiri Community Hall</t>
  </si>
  <si>
    <t>11 Inverell Avenue</t>
  </si>
  <si>
    <t>Manurewa Total</t>
  </si>
  <si>
    <t>Maungakiekie-Tamaki</t>
  </si>
  <si>
    <t>Dunkirk Rd Activity Centre</t>
  </si>
  <si>
    <t>50 Dunkirk Rd, Panmure Auckland 1072
PO Box 14 466, Panmure, Auckland 1741</t>
  </si>
  <si>
    <t>Fergusson Hall</t>
  </si>
  <si>
    <t>5 Olea Road  Onehunga</t>
  </si>
  <si>
    <t>Glen Innes Community  Hall</t>
  </si>
  <si>
    <t>96-108 Line Road  Glen Innes</t>
  </si>
  <si>
    <t>Onehunga Community Centre</t>
  </si>
  <si>
    <t xml:space="preserve">83 Church St
096349253
</t>
  </si>
  <si>
    <t>Onehunga Community Centre - Pearce Street Hall</t>
  </si>
  <si>
    <t xml:space="preserve">5 Pearce Street
Venue Hire- 09 379 2030
</t>
  </si>
  <si>
    <t>Oranga Community Centre</t>
  </si>
  <si>
    <t>52c Waitangi Rd</t>
  </si>
  <si>
    <t>Panmure Community  Hall</t>
  </si>
  <si>
    <t xml:space="preserve">3 Pilkington Road, Panmure
</t>
  </si>
  <si>
    <t>Riverside Community Centre</t>
  </si>
  <si>
    <t>Cnr Bernard Street &amp; Peace Ave,</t>
  </si>
  <si>
    <t>Te Oro</t>
  </si>
  <si>
    <t>98 Line Rd</t>
  </si>
  <si>
    <t>Maungakiekie-Tamaki Total</t>
  </si>
  <si>
    <t>Orakei</t>
  </si>
  <si>
    <t>Ellerslie War Memorial Hall</t>
  </si>
  <si>
    <t>138 Main Highway  Ellerslie</t>
  </si>
  <si>
    <t>Leicester Hall</t>
  </si>
  <si>
    <t>20 Findlay Street</t>
  </si>
  <si>
    <t>Meadowbank Community Centre</t>
  </si>
  <si>
    <t xml:space="preserve">29 St Johns Rd
</t>
  </si>
  <si>
    <t>Remuera-Newmarket Community Centre</t>
  </si>
  <si>
    <t>130 Remuera Rd</t>
  </si>
  <si>
    <t>St Heliers Church &amp; Community Centre</t>
  </si>
  <si>
    <t>St Heliers Bay Road</t>
  </si>
  <si>
    <t>St Heliers Community Centre - Glendowie Community Hall</t>
  </si>
  <si>
    <t>Cnr Mt Taylor Drive &amp; Crossfield Road  Glendowie</t>
  </si>
  <si>
    <t>Tamaki Ex-Services Association Hall</t>
  </si>
  <si>
    <t>Cnr Turua &amp; Polygon Street  St Helliers</t>
  </si>
  <si>
    <t>Ōrākei Community Centre</t>
  </si>
  <si>
    <t xml:space="preserve">156 Kepa Rd
Venue hire 
</t>
  </si>
  <si>
    <t>Tahapa Hall</t>
  </si>
  <si>
    <t>Tahapa Crescent</t>
  </si>
  <si>
    <t>Orakei Total</t>
  </si>
  <si>
    <t>Otara-Papatoetoe</t>
  </si>
  <si>
    <t>Clover Park Community House</t>
  </si>
  <si>
    <t>16R Israel Avenue</t>
  </si>
  <si>
    <t>East Tamaki Community Hall</t>
  </si>
  <si>
    <t>244 East Tamaki Road</t>
  </si>
  <si>
    <t>Fresh Gallery Otara</t>
  </si>
  <si>
    <t xml:space="preserve">3/46 Fair Mall, Otara
</t>
  </si>
  <si>
    <t>Otara Music Arts Centre (OMAC)</t>
  </si>
  <si>
    <t xml:space="preserve">46 fair Mall, Otara
</t>
  </si>
  <si>
    <t>Papatoetoe Historical Society Museum</t>
  </si>
  <si>
    <t>91 Cambridge Tce</t>
  </si>
  <si>
    <t>Papatoetoe Town Hall</t>
  </si>
  <si>
    <t>35 St George Street</t>
  </si>
  <si>
    <t>Tui Room</t>
  </si>
  <si>
    <t>Fair Mall</t>
  </si>
  <si>
    <t>Te Puke ō Tara Community Centre</t>
  </si>
  <si>
    <t>20 Newbury Street</t>
  </si>
  <si>
    <t>Friendship House</t>
  </si>
  <si>
    <t>20 Putney Way, Manukau CBD, Auckland 2104</t>
  </si>
  <si>
    <t>Otara-Papatoetoe Total</t>
  </si>
  <si>
    <t>Papakura</t>
  </si>
  <si>
    <t>Drury Hall</t>
  </si>
  <si>
    <t>10 Tui Street</t>
  </si>
  <si>
    <t>Elizabeth Campbell Centre</t>
  </si>
  <si>
    <t>294 Great South Rd</t>
  </si>
  <si>
    <t>Hawkins Theatre</t>
  </si>
  <si>
    <t xml:space="preserve">13 Ray Small Dr, Papakura
</t>
  </si>
  <si>
    <t>Massey Park Grandstand</t>
  </si>
  <si>
    <t>2 Ron Keat Drive</t>
  </si>
  <si>
    <t>Old Central School Hall</t>
  </si>
  <si>
    <t>57 Wood Street</t>
  </si>
  <si>
    <t>Papakura Art Gallery</t>
  </si>
  <si>
    <t>10 Averill Street</t>
  </si>
  <si>
    <t>Papakura Brass Band</t>
  </si>
  <si>
    <t>104 Arimu Road</t>
  </si>
  <si>
    <t>Papakura Library Meeting Room</t>
  </si>
  <si>
    <t>Level 3 Accent Point, 209 Great South Road</t>
  </si>
  <si>
    <t>Papakura Museum</t>
  </si>
  <si>
    <t>209 Great South Rd</t>
  </si>
  <si>
    <t>Takanini Hall</t>
  </si>
  <si>
    <t>8 Takanini Road</t>
  </si>
  <si>
    <t>Smiths Avenue Clubrooms</t>
  </si>
  <si>
    <t>18 Smiths Avenue</t>
  </si>
  <si>
    <t>Papakura Total</t>
  </si>
  <si>
    <t>Puketapapa</t>
  </si>
  <si>
    <t>Fickling Convention Centre</t>
  </si>
  <si>
    <t>546-548 Mt Albert Road  Mt Albert</t>
  </si>
  <si>
    <t>Mt Roskill War Memorial Hall</t>
  </si>
  <si>
    <t>13 May Road  Mt Roskill</t>
  </si>
  <si>
    <t>Roskill Youth Zone</t>
  </si>
  <si>
    <t>740 Sandringham Rd</t>
  </si>
  <si>
    <t>Three Kings Tennis Pavilion</t>
  </si>
  <si>
    <t>Cnr Mt Albert &amp; Mt Eden Roads  three Kings</t>
  </si>
  <si>
    <t>TSB Bank Wallace Arts Centre</t>
  </si>
  <si>
    <t>72 Hillsborough Road, Hillsborough, Auckland 1042</t>
  </si>
  <si>
    <t>Wesley Community Centre</t>
  </si>
  <si>
    <t>740 Sandringham Rd Ext</t>
  </si>
  <si>
    <t>Puketapapa Total</t>
  </si>
  <si>
    <t>Rodney</t>
  </si>
  <si>
    <t>Ahuroa Hall</t>
  </si>
  <si>
    <t>1345 Ahuroa Road</t>
  </si>
  <si>
    <t>Coatesville Settlers Hall</t>
  </si>
  <si>
    <t>4 Mahoenui Valley Road  Coatesville</t>
  </si>
  <si>
    <t>Glasgow Park Hall</t>
  </si>
  <si>
    <t>62 Muriwai Road  Waimauku</t>
  </si>
  <si>
    <t>Helensville Arts Centre</t>
  </si>
  <si>
    <t>49 Commercial Rd</t>
  </si>
  <si>
    <t>Helensville War Memorial Hall</t>
  </si>
  <si>
    <t>2 Porter Crescent</t>
  </si>
  <si>
    <t>Kaukapakapa Memorial Hall</t>
  </si>
  <si>
    <t>947 Kaipara Coast Highway  Kaukapakapa</t>
  </si>
  <si>
    <t>Kourawhero Hall</t>
  </si>
  <si>
    <t>Woodcocks Road  Warkworth</t>
  </si>
  <si>
    <t>Kumeu Arts Centre</t>
  </si>
  <si>
    <t>300 Main Rd</t>
  </si>
  <si>
    <t>Leigh Hall</t>
  </si>
  <si>
    <t>4 Cumberland Street  Leigh</t>
  </si>
  <si>
    <t>Mahurangi East Community Centre</t>
  </si>
  <si>
    <t>21 Hamatana Road</t>
  </si>
  <si>
    <t>Pakiri Hall</t>
  </si>
  <si>
    <t>1026 Pakiri Road</t>
  </si>
  <si>
    <t>Point Wells Hall</t>
  </si>
  <si>
    <t>5 Point Wells Road</t>
  </si>
  <si>
    <t>Ranfurly Hall, Kaipara Flats</t>
  </si>
  <si>
    <t>903 Kaipara Flats Road  Kaipara</t>
  </si>
  <si>
    <t>Shoesmith Hall</t>
  </si>
  <si>
    <t>Shoesmith St</t>
  </si>
  <si>
    <t>South Head Hall</t>
  </si>
  <si>
    <t>23 Donohue Road</t>
  </si>
  <si>
    <t>Tapora Hall</t>
  </si>
  <si>
    <t>5 Okahukura Road  Wellsford</t>
  </si>
  <si>
    <t>Tauhoa (Victoria) Hall</t>
  </si>
  <si>
    <t>2 Naumai Road</t>
  </si>
  <si>
    <t>Te Hana Hall</t>
  </si>
  <si>
    <t>12 Whakapirau Road</t>
  </si>
  <si>
    <t>Waimauku War Memorial Hall</t>
  </si>
  <si>
    <t>24 Waimauku Station Road  Waimauku</t>
  </si>
  <si>
    <t>Wainui Hall</t>
  </si>
  <si>
    <t>439 Waitoki Road</t>
  </si>
  <si>
    <t>Warkworth Masonic Hall</t>
  </si>
  <si>
    <t>3 Baxter Street  Warkworth</t>
  </si>
  <si>
    <t>Warkworth Town Hall</t>
  </si>
  <si>
    <t>2 Alnwick Street  Warkworth</t>
  </si>
  <si>
    <t>Wellsford Community Centre</t>
  </si>
  <si>
    <t>1 Matheson Road</t>
  </si>
  <si>
    <t>Whangaripo Hall</t>
  </si>
  <si>
    <t>1272 Whangaripo Valley Road</t>
  </si>
  <si>
    <t>Whangateau Hall</t>
  </si>
  <si>
    <t>511 Leigh Road</t>
  </si>
  <si>
    <t>Rodney Total</t>
  </si>
  <si>
    <t>Upper Harbour</t>
  </si>
  <si>
    <t>Albany Community Hub</t>
  </si>
  <si>
    <t>575 Albany Highway, Albany, Auckland 0632</t>
  </si>
  <si>
    <t>Headquarters, Hobsonville</t>
  </si>
  <si>
    <t>14 Boundary Road</t>
  </si>
  <si>
    <t>Meadowood Community House</t>
  </si>
  <si>
    <t>55 Meadowood Drive,</t>
  </si>
  <si>
    <t>Sunderland Lounge</t>
  </si>
  <si>
    <t>5 Marine Parade</t>
  </si>
  <si>
    <t>Upper Harbour Total</t>
  </si>
  <si>
    <t>Waiheke</t>
  </si>
  <si>
    <t>Artworks Theatre</t>
  </si>
  <si>
    <t>3 Korora Rd, Oneroa 1081</t>
  </si>
  <si>
    <t>Old Blackpool School Hall</t>
  </si>
  <si>
    <t>Rata St  Blackpool</t>
  </si>
  <si>
    <t>Old Surfdale Post Office</t>
  </si>
  <si>
    <t>6 Hamilton Road, Surfdale, Auckland 1081</t>
  </si>
  <si>
    <t>Waiheke Community Art Gallery</t>
  </si>
  <si>
    <t>2 Korora Rd, Oneroa 1081</t>
  </si>
  <si>
    <t>Surfdale Hall</t>
  </si>
  <si>
    <t>Waiheke Total</t>
  </si>
  <si>
    <t>Waitakere Ranges</t>
  </si>
  <si>
    <t>Barnett Hall</t>
  </si>
  <si>
    <t>2 North Piha Road</t>
  </si>
  <si>
    <t>Ceramco Park Function Centre</t>
  </si>
  <si>
    <t>120 Glendale Road</t>
  </si>
  <si>
    <t>Glen Eden Community and Recreation Centre War Memorial Hall</t>
  </si>
  <si>
    <t>44 Glendale Road</t>
  </si>
  <si>
    <t>Glen Eden Community House</t>
  </si>
  <si>
    <t>13 Pisces Road</t>
  </si>
  <si>
    <t>Hoani Waititi House</t>
  </si>
  <si>
    <t>451 West Coast Rd</t>
  </si>
  <si>
    <t>Huia Hall</t>
  </si>
  <si>
    <t>1258 Huia Road</t>
  </si>
  <si>
    <t>Laingholm Village Hall</t>
  </si>
  <si>
    <t>69 Victory Road</t>
  </si>
  <si>
    <t xml:space="preserve">Lopdell Precinct </t>
  </si>
  <si>
    <t xml:space="preserve">418 Titirangi Rd, Titirangi 
</t>
  </si>
  <si>
    <t>McCahon House</t>
  </si>
  <si>
    <t>13 Totara Avenue</t>
  </si>
  <si>
    <t>Oratia Settlers Hall</t>
  </si>
  <si>
    <t>567 West Coast Road,</t>
  </si>
  <si>
    <t>Oratia Small Hall</t>
  </si>
  <si>
    <t>565-567 West Coast Road</t>
  </si>
  <si>
    <t>Paturoa Bay Hall</t>
  </si>
  <si>
    <t>Titirangi Beach</t>
  </si>
  <si>
    <t>Playhouse Theatre</t>
  </si>
  <si>
    <t>15 Glendale Rd, Glen Eden</t>
  </si>
  <si>
    <t>Shadbolt House (not operational)</t>
  </si>
  <si>
    <t>35 Arapito Street</t>
  </si>
  <si>
    <t>Te Uru</t>
  </si>
  <si>
    <t>420 Titirangi Rd</t>
  </si>
  <si>
    <t>Titirangi Community House</t>
  </si>
  <si>
    <t>500 South Titirangi Road</t>
  </si>
  <si>
    <t>Titirangi War Memorial Hall</t>
  </si>
  <si>
    <t>Upstairs Art Gallery (Lopdell)</t>
  </si>
  <si>
    <t>Level 1, Lopdell House, 418 Titirangi Rd</t>
  </si>
  <si>
    <t>Waiatarua Hall</t>
  </si>
  <si>
    <t>911 West Coast Road</t>
  </si>
  <si>
    <t>Waitakere Hall</t>
  </si>
  <si>
    <t>Landfills - RDC WCC, Bethells Road</t>
  </si>
  <si>
    <t>Waitakere Township Hall</t>
  </si>
  <si>
    <t>37 Township Road</t>
  </si>
  <si>
    <t>West Coast Gallery</t>
  </si>
  <si>
    <t>Old Fire Station, Seaview Rd</t>
  </si>
  <si>
    <t>Waitakere Ranges Total</t>
  </si>
  <si>
    <t>Waitemata</t>
  </si>
  <si>
    <t>Cox’s Bay Pavilion</t>
  </si>
  <si>
    <t>West End Road</t>
  </si>
  <si>
    <t>Ellen Melville Centre</t>
  </si>
  <si>
    <t>Cnr High Street &amp; Freyburg Place</t>
  </si>
  <si>
    <t>Freeman’s Bay Community Hall</t>
  </si>
  <si>
    <t>52 Hepburn Street</t>
  </si>
  <si>
    <t>Grey Lynn Community Centre</t>
  </si>
  <si>
    <t>510 Richmond Rd</t>
  </si>
  <si>
    <t>Grey Lynn Library Hall</t>
  </si>
  <si>
    <t>474 Great Nth Road</t>
  </si>
  <si>
    <t>Outhwaite Hall</t>
  </si>
  <si>
    <t>Cnr Parks &amp; Carlton Gore Roads</t>
  </si>
  <si>
    <t>Parnell Community Centre</t>
  </si>
  <si>
    <t>545 Parnell Rd</t>
  </si>
  <si>
    <t>Ponsonby Community Centre</t>
  </si>
  <si>
    <t>20 Ponsonby Terrace</t>
  </si>
  <si>
    <t>Q Theatre</t>
  </si>
  <si>
    <t>305 Queen St</t>
  </si>
  <si>
    <t>Studio One Toi Tū</t>
  </si>
  <si>
    <t>1 Ponsonby Rd</t>
  </si>
  <si>
    <t>TAPAC</t>
  </si>
  <si>
    <t>​100 Motions Road, Western Springs, Auckland 1022</t>
  </si>
  <si>
    <t>Leys Institute Hall</t>
  </si>
  <si>
    <t>20 St Marys Road</t>
  </si>
  <si>
    <t>Ponsonby Community Centre - Leys Institute Gymnasium</t>
  </si>
  <si>
    <t>Waitemata Total</t>
  </si>
  <si>
    <t>Whau</t>
  </si>
  <si>
    <t>Avondale Community Centre</t>
  </si>
  <si>
    <t>99 Rosebank Rd</t>
  </si>
  <si>
    <t>Blockhouse Bay Community Centre</t>
  </si>
  <si>
    <t>524 Blockhouse Bay Rd</t>
  </si>
  <si>
    <t>Green Bay Community House</t>
  </si>
  <si>
    <t>1 Barron Drive</t>
  </si>
  <si>
    <t>Kelston Community Hub</t>
  </si>
  <si>
    <t>68 St Leonards Rd</t>
  </si>
  <si>
    <t>New Lynn Community Centre</t>
  </si>
  <si>
    <t xml:space="preserve">45 Totara Ave
</t>
  </si>
  <si>
    <t>Te Toi Uku</t>
  </si>
  <si>
    <t>8 Ambrico Place</t>
  </si>
  <si>
    <t>Whau Total</t>
  </si>
  <si>
    <t>Source</t>
  </si>
  <si>
    <t>Financial Year</t>
  </si>
  <si>
    <t>Delivery Model</t>
  </si>
  <si>
    <t>Delivery Model in old spreadsheet</t>
  </si>
  <si>
    <t xml:space="preserve">Note </t>
  </si>
  <si>
    <t>Old LTP spreadsheet</t>
  </si>
  <si>
    <t>Council Led</t>
  </si>
  <si>
    <t>FY20</t>
  </si>
  <si>
    <t>Exclude - no longer in portpolio</t>
  </si>
  <si>
    <t>Exclude - closed</t>
  </si>
  <si>
    <t>Andrew updated FY21 &amp; FY22  based on prior years</t>
  </si>
  <si>
    <t/>
  </si>
  <si>
    <t>John Note - this is Community Lease facility</t>
  </si>
  <si>
    <t>Note from Fua: Facility is currently closed due to seismic status.
Unsure if they will be funded this year, to be determined in September</t>
  </si>
  <si>
    <t>Hibiscus Coast Youth Centre. John Note - this is Community Lease facility</t>
  </si>
  <si>
    <t xml:space="preserve">John Note - NOT a facility, this is a Partner </t>
  </si>
  <si>
    <t>Exclude - Regional Facility</t>
  </si>
  <si>
    <t>Regional. John Note - this is Community Lease facility</t>
  </si>
  <si>
    <t>John Note - NOT a facility, this is a Partner</t>
  </si>
  <si>
    <t>Venue for Hire?</t>
  </si>
  <si>
    <t>CCFR Database</t>
  </si>
  <si>
    <t>Count of Delivery Model</t>
  </si>
  <si>
    <t>Column Labels</t>
  </si>
  <si>
    <t>FY19 Total</t>
  </si>
  <si>
    <t>FY20 Total</t>
  </si>
  <si>
    <t>FY21 Total</t>
  </si>
  <si>
    <t>FY22 Total</t>
  </si>
  <si>
    <t>Row Labels</t>
  </si>
  <si>
    <t>Comment (Bolt comment is FY21 OPAL3 Comment)</t>
  </si>
  <si>
    <t>Change of operating model of Beachlands Memorial Hall which moved from community-led to council managed.</t>
  </si>
  <si>
    <t>Now includes Hibiscus &amp; Bays Youth Centre in the portfolio</t>
  </si>
  <si>
    <t>Friendship House no longer in portfolio</t>
  </si>
  <si>
    <t>Smiths Ave included in portfolio</t>
  </si>
  <si>
    <t>Old Surfdale Post Office and Surfdale Hall removed from portfolio - now community leases.</t>
  </si>
  <si>
    <t>For FY22 exclude Shadbolt House (not operational)</t>
  </si>
  <si>
    <t>Leys Institute Hall and Leys Institute Gym closed due to seismic issues.</t>
  </si>
  <si>
    <t>Data Source</t>
  </si>
  <si>
    <t>Actual result for LTP Measure</t>
  </si>
  <si>
    <t xml:space="preserve">FY21 Data reported +FY22 update Tab of </t>
  </si>
  <si>
    <t>% Comm-led Facilities.xlsx</t>
  </si>
  <si>
    <t xml:space="preserve">Target for FY22 and FY23 </t>
  </si>
  <si>
    <t>Location</t>
  </si>
  <si>
    <t>Description</t>
  </si>
  <si>
    <t>ID</t>
  </si>
  <si>
    <t>FY20 Actuals</t>
  </si>
  <si>
    <t>FY21 Actuals</t>
  </si>
  <si>
    <t>FY22 Council-led count</t>
  </si>
  <si>
    <t>FY22 Community-led count</t>
  </si>
  <si>
    <t>FY22 Actuals</t>
  </si>
  <si>
    <t>Sum of Target FY22 from Hao</t>
  </si>
  <si>
    <t>Sum of FY22 Target</t>
  </si>
  <si>
    <t>Target FY23 (Provisional)</t>
  </si>
  <si>
    <t>Variance from FY22 Target</t>
  </si>
  <si>
    <t>Variance from FY21</t>
  </si>
  <si>
    <t>Lee's comments</t>
  </si>
  <si>
    <t>The percentage of art facilities, community centres and hire venues network that is community led</t>
  </si>
  <si>
    <t>LI 8802</t>
  </si>
  <si>
    <t>LI 8803</t>
  </si>
  <si>
    <t>The 2% drop is explained by the removal of North Shore Brass, which was included last year but this is a partner and not a facility</t>
  </si>
  <si>
    <t>LI 8804</t>
  </si>
  <si>
    <t>LI 8806</t>
  </si>
  <si>
    <t>LI 8807</t>
  </si>
  <si>
    <t>LI 8808</t>
  </si>
  <si>
    <t>The 6% drop is explained by the removal of two facilities from this year's data that were previously included:
- Howick Brass Band, which is not a facility
- Te Tuhi, which is regionally funded and therefore falls outside the scope</t>
  </si>
  <si>
    <t>LI 8809</t>
  </si>
  <si>
    <t>LI 8810</t>
  </si>
  <si>
    <t>LI 8811</t>
  </si>
  <si>
    <t>LI 8812</t>
  </si>
  <si>
    <t>LI 8813</t>
  </si>
  <si>
    <t>LI 8814</t>
  </si>
  <si>
    <t>LI 8815</t>
  </si>
  <si>
    <t>The 11% drop is explained by the removal of one community-led facility from this year's data that was previously included, and the addtion of two Council-led facilities:
- Papakura Brass Band has been excluded, as it is not a facility
- Smiths Avenue Clubrooms and Takaanini have been included as new Council-led facilities</t>
  </si>
  <si>
    <t>LI 8816</t>
  </si>
  <si>
    <t>Regional</t>
  </si>
  <si>
    <t>RI 8671</t>
  </si>
  <si>
    <t>LI 8817</t>
  </si>
  <si>
    <t>LI 8818</t>
  </si>
  <si>
    <t>LI 8819</t>
  </si>
  <si>
    <t>LI 8820</t>
  </si>
  <si>
    <t>LI 8821</t>
  </si>
  <si>
    <t>The 10% drop is explained by the removal of one community-led facility from this year's data that was previously included, and the addition of a new Council-led facility:
- Q Theatre is regionally funded and therefore falls outside the scope so it was removed this year
- Albert Park Caretaker's Cottage is a Council-led facility that was not previously included, but it has been agreed with Kevin Marriott to include moving forward</t>
  </si>
  <si>
    <t>LI 8822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</si>
</sst>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9" fontId="0" fillId="2" borderId="0" xfId="1" applyFont="1" applyFill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4" borderId="2" xfId="0" applyFill="1" applyBorder="1"/>
    <xf numFmtId="0" fontId="0" fillId="4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36" xfId="0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4" borderId="39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5" xfId="0" applyBorder="1"/>
    <xf numFmtId="0" fontId="0" fillId="0" borderId="43" xfId="0" applyBorder="1"/>
    <xf numFmtId="9" fontId="0" fillId="0" borderId="36" xfId="1" applyFon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4" borderId="14" xfId="0" applyFill="1" applyBorder="1"/>
    <xf numFmtId="9" fontId="0" fillId="0" borderId="2" xfId="1" applyFont="1" applyBorder="1"/>
    <xf numFmtId="9" fontId="0" fillId="0" borderId="17" xfId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9" fontId="0" fillId="0" borderId="27" xfId="1" applyFont="1" applyBorder="1"/>
    <xf numFmtId="9" fontId="0" fillId="0" borderId="37" xfId="1" applyFont="1" applyBorder="1"/>
    <xf numFmtId="0" fontId="0" fillId="0" borderId="52" xfId="0" applyBorder="1"/>
    <xf numFmtId="0" fontId="0" fillId="0" borderId="53" xfId="0" applyBorder="1"/>
    <xf numFmtId="0" fontId="0" fillId="0" borderId="47" xfId="0" applyBorder="1"/>
    <xf numFmtId="0" fontId="0" fillId="0" borderId="54" xfId="0" applyBorder="1"/>
    <xf numFmtId="9" fontId="0" fillId="0" borderId="39" xfId="1" applyFont="1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9" fontId="0" fillId="0" borderId="40" xfId="1" applyFont="1" applyBorder="1"/>
    <xf numFmtId="0" fontId="0" fillId="0" borderId="58" xfId="0" applyBorder="1"/>
    <xf numFmtId="9" fontId="0" fillId="0" borderId="38" xfId="1" applyFont="1" applyBorder="1"/>
    <xf numFmtId="0" fontId="0" fillId="4" borderId="59" xfId="0" applyFill="1" applyBorder="1"/>
    <xf numFmtId="9" fontId="0" fillId="0" borderId="13" xfId="1" applyFont="1" applyBorder="1"/>
    <xf numFmtId="0" fontId="0" fillId="3" borderId="21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53" xfId="0" applyFill="1" applyBorder="1"/>
    <xf numFmtId="0" fontId="0" fillId="3" borderId="19" xfId="0" applyFill="1" applyBorder="1"/>
    <xf numFmtId="0" fontId="0" fillId="3" borderId="56" xfId="0" applyFill="1" applyBorder="1"/>
    <xf numFmtId="9" fontId="0" fillId="0" borderId="16" xfId="1" applyFont="1" applyBorder="1"/>
    <xf numFmtId="0" fontId="0" fillId="0" borderId="44" xfId="0" applyBorder="1" applyAlignment="1">
      <alignment horizontal="center"/>
    </xf>
    <xf numFmtId="9" fontId="0" fillId="0" borderId="0" xfId="1" applyFont="1" applyBorder="1"/>
    <xf numFmtId="9" fontId="0" fillId="0" borderId="8" xfId="0" applyNumberFormat="1" applyBorder="1"/>
    <xf numFmtId="9" fontId="0" fillId="0" borderId="8" xfId="1" applyFont="1" applyBorder="1"/>
    <xf numFmtId="9" fontId="0" fillId="0" borderId="31" xfId="1" applyFont="1" applyBorder="1"/>
    <xf numFmtId="9" fontId="0" fillId="0" borderId="32" xfId="1" applyFont="1" applyBorder="1"/>
    <xf numFmtId="9" fontId="0" fillId="0" borderId="34" xfId="1" applyFont="1" applyBorder="1"/>
    <xf numFmtId="9" fontId="0" fillId="0" borderId="12" xfId="1" applyFont="1" applyBorder="1"/>
    <xf numFmtId="9" fontId="0" fillId="0" borderId="13" xfId="0" applyNumberFormat="1" applyBorder="1"/>
    <xf numFmtId="9" fontId="0" fillId="0" borderId="50" xfId="1" applyFont="1" applyBorder="1"/>
    <xf numFmtId="9" fontId="0" fillId="0" borderId="31" xfId="0" applyNumberFormat="1" applyBorder="1"/>
    <xf numFmtId="9" fontId="0" fillId="0" borderId="16" xfId="0" applyNumberFormat="1" applyBorder="1"/>
    <xf numFmtId="9" fontId="0" fillId="0" borderId="12" xfId="0" applyNumberFormat="1" applyBorder="1"/>
    <xf numFmtId="0" fontId="0" fillId="4" borderId="17" xfId="0" applyFill="1" applyBorder="1"/>
    <xf numFmtId="0" fontId="0" fillId="5" borderId="28" xfId="0" applyFill="1" applyBorder="1"/>
    <xf numFmtId="0" fontId="0" fillId="5" borderId="47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42" xfId="0" applyFill="1" applyBorder="1"/>
    <xf numFmtId="0" fontId="0" fillId="5" borderId="46" xfId="0" applyFill="1" applyBorder="1"/>
    <xf numFmtId="0" fontId="0" fillId="5" borderId="57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2"/>
    <xf numFmtId="164" fontId="0" fillId="2" borderId="1" xfId="1" applyNumberFormat="1" applyFont="1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0" borderId="1" xfId="0" applyBorder="1" applyAlignment="1">
      <alignment horizontal="left"/>
    </xf>
    <xf numFmtId="164" fontId="0" fillId="7" borderId="1" xfId="1" applyNumberFormat="1" applyFon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4" fontId="3" fillId="6" borderId="3" xfId="1" applyNumberFormat="1" applyFont="1" applyFill="1" applyBorder="1"/>
    <xf numFmtId="0" fontId="0" fillId="7" borderId="1" xfId="0" applyFill="1" applyBorder="1" applyAlignment="1">
      <alignment wrapText="1"/>
    </xf>
    <xf numFmtId="164" fontId="3" fillId="9" borderId="1" xfId="1" applyNumberFormat="1" applyFont="1" applyFill="1" applyBorder="1"/>
    <xf numFmtId="0" fontId="3" fillId="0" borderId="1" xfId="0" applyFont="1" applyBorder="1"/>
    <xf numFmtId="0" fontId="0" fillId="0" borderId="0" xfId="0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9" xfId="0" applyNumberFormat="1" applyBorder="1" applyAlignment="1">
      <alignment vertical="top" wrapText="1"/>
    </xf>
    <xf numFmtId="9" fontId="0" fillId="0" borderId="30" xfId="0" applyNumberFormat="1" applyBorder="1" applyAlignment="1">
      <alignment vertical="top" wrapText="1"/>
    </xf>
    <xf numFmtId="9" fontId="0" fillId="0" borderId="1" xfId="0" applyNumberFormat="1" applyBorder="1" applyAlignment="1">
      <alignment horizontal="center" vertical="top" wrapText="1"/>
    </xf>
    <xf numFmtId="9" fontId="0" fillId="8" borderId="1" xfId="0" applyNumberForma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top" wrapText="1"/>
    </xf>
    <xf numFmtId="9" fontId="0" fillId="8" borderId="49" xfId="0" applyNumberFormat="1" applyFill="1" applyBorder="1" applyAlignment="1">
      <alignment horizontal="center" vertical="top" wrapText="1"/>
    </xf>
    <xf numFmtId="0" fontId="3" fillId="6" borderId="60" xfId="0" applyFont="1" applyFill="1" applyBorder="1" applyAlignment="1">
      <alignment horizontal="center" vertical="top"/>
    </xf>
    <xf numFmtId="0" fontId="3" fillId="6" borderId="60" xfId="0" applyFont="1" applyFill="1" applyBorder="1" applyAlignment="1">
      <alignment horizontal="center" vertical="top" wrapText="1"/>
    </xf>
    <xf numFmtId="9" fontId="0" fillId="0" borderId="3" xfId="0" applyNumberFormat="1" applyBorder="1" applyAlignment="1">
      <alignment horizontal="center" vertical="top" wrapText="1"/>
    </xf>
    <xf numFmtId="9" fontId="0" fillId="0" borderId="49" xfId="0" applyNumberFormat="1" applyBorder="1" applyAlignment="1">
      <alignment vertical="top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</cellXfs>
  <cellStyles count="3">
    <cellStyle name="Hyperlink" xfId="2" builtinId="8"/>
    <cellStyle name="Normal" xfId="0" builtinId="0"/>
    <cellStyle name="Per cent" xfId="1" builtinId="5"/>
  </cellStyles>
  <dxfs count="20">
    <dxf>
      <numFmt numFmtId="13" formatCode="0%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9" tint="0.3999755851924192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urbinl\Downloads\ltp_facilities_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FY21 Pivot"/>
      <sheetName val="FY21 Data reported"/>
      <sheetName val="FY21 Data reported +FY22 update"/>
      <sheetName val="ACE Facility register"/>
      <sheetName val="Franklin RH"/>
      <sheetName val="Sheet1"/>
      <sheetName val="PIVOT for FY23 targets"/>
      <sheetName val="As of Feb 22"/>
      <sheetName val="FY22 Targets"/>
      <sheetName val="Sheet4"/>
      <sheetName val="Lookup against SAP data"/>
    </sheetNames>
    <sheetDataSet>
      <sheetData sheetId="0"/>
      <sheetData sheetId="1"/>
      <sheetData sheetId="2"/>
      <sheetData sheetId="3">
        <row r="1">
          <cell r="C1"/>
          <cell r="D1" t="str">
            <v>Please indicate likely transition year to Community led model</v>
          </cell>
          <cell r="E1"/>
          <cell r="F1"/>
          <cell r="G1"/>
          <cell r="H1"/>
        </row>
        <row r="2">
          <cell r="C2"/>
          <cell r="D2" t="str">
            <v>Delivery model</v>
          </cell>
          <cell r="E2"/>
          <cell r="F2"/>
          <cell r="G2"/>
          <cell r="H2"/>
        </row>
        <row r="3">
          <cell r="C3" t="str">
            <v>Facility Name                  ..</v>
          </cell>
          <cell r="D3" t="str">
            <v>FY17/18</v>
          </cell>
          <cell r="E3" t="str">
            <v xml:space="preserve"> FY18/19</v>
          </cell>
          <cell r="F3" t="str">
            <v xml:space="preserve"> FY19/20</v>
          </cell>
          <cell r="G3" t="str">
            <v xml:space="preserve"> FY20/21</v>
          </cell>
          <cell r="H3" t="str">
            <v>FY21/22</v>
          </cell>
        </row>
        <row r="4">
          <cell r="C4" t="str">
            <v>Athol Syms Centre</v>
          </cell>
          <cell r="D4" t="str">
            <v>Council led</v>
          </cell>
          <cell r="E4" t="str">
            <v>Council led</v>
          </cell>
          <cell r="F4" t="str">
            <v>Council led</v>
          </cell>
          <cell r="G4" t="str">
            <v>Council led</v>
          </cell>
          <cell r="H4" t="str">
            <v>Council led</v>
          </cell>
        </row>
        <row r="5">
          <cell r="C5" t="str">
            <v>Epsom Community Centre</v>
          </cell>
          <cell r="D5" t="str">
            <v>Community led</v>
          </cell>
          <cell r="E5" t="str">
            <v>Community led</v>
          </cell>
          <cell r="F5" t="str">
            <v>Community led</v>
          </cell>
          <cell r="G5" t="str">
            <v>Community led</v>
          </cell>
          <cell r="H5" t="str">
            <v>Community led</v>
          </cell>
        </row>
        <row r="6">
          <cell r="C6" t="str">
            <v>Ferndale House</v>
          </cell>
          <cell r="D6" t="str">
            <v>Council led</v>
          </cell>
          <cell r="E6" t="str">
            <v>Council led</v>
          </cell>
          <cell r="F6" t="str">
            <v>Council led</v>
          </cell>
          <cell r="G6" t="str">
            <v>Council led</v>
          </cell>
          <cell r="H6" t="str">
            <v>Council led</v>
          </cell>
        </row>
        <row r="7">
          <cell r="C7" t="str">
            <v>Jack Dickey Hall</v>
          </cell>
          <cell r="D7" t="str">
            <v>Council led</v>
          </cell>
          <cell r="E7" t="str">
            <v>Council led</v>
          </cell>
          <cell r="F7" t="str">
            <v>Council led</v>
          </cell>
          <cell r="G7" t="str">
            <v>Council led</v>
          </cell>
          <cell r="H7" t="str">
            <v>Council led</v>
          </cell>
        </row>
        <row r="8">
          <cell r="C8" t="str">
            <v>Melville Cricket Pavilion</v>
          </cell>
          <cell r="D8" t="str">
            <v>Council led</v>
          </cell>
          <cell r="E8" t="str">
            <v>Council led</v>
          </cell>
          <cell r="F8" t="str">
            <v>Council led</v>
          </cell>
          <cell r="G8" t="str">
            <v>Council led</v>
          </cell>
          <cell r="H8" t="str">
            <v>Council led</v>
          </cell>
        </row>
        <row r="9">
          <cell r="C9" t="str">
            <v>Mt Albert Community &amp; Recreation Centre</v>
          </cell>
          <cell r="D9" t="str">
            <v>Community led</v>
          </cell>
          <cell r="E9" t="str">
            <v>Community led</v>
          </cell>
          <cell r="F9" t="str">
            <v>Community led</v>
          </cell>
          <cell r="G9" t="str">
            <v>Community led</v>
          </cell>
          <cell r="H9" t="str">
            <v>Community led</v>
          </cell>
        </row>
        <row r="10">
          <cell r="C10" t="str">
            <v>Mt Albert Senior Citizens Hall</v>
          </cell>
          <cell r="D10" t="str">
            <v>Council led</v>
          </cell>
          <cell r="E10" t="str">
            <v>Council led</v>
          </cell>
          <cell r="F10" t="str">
            <v>Council led</v>
          </cell>
          <cell r="G10" t="str">
            <v>Council led</v>
          </cell>
          <cell r="H10" t="str">
            <v>Council led</v>
          </cell>
        </row>
        <row r="11">
          <cell r="C11" t="str">
            <v>Mt Albert War Memorial Hall</v>
          </cell>
          <cell r="D11" t="str">
            <v>Council led</v>
          </cell>
          <cell r="E11" t="str">
            <v>Council led</v>
          </cell>
          <cell r="F11" t="str">
            <v>Council led</v>
          </cell>
          <cell r="G11" t="str">
            <v>Council led</v>
          </cell>
          <cell r="H11" t="str">
            <v>Council led</v>
          </cell>
        </row>
        <row r="12">
          <cell r="C12" t="str">
            <v>Mt Eden War Memorial hall</v>
          </cell>
          <cell r="D12" t="str">
            <v>Council led</v>
          </cell>
          <cell r="E12" t="str">
            <v>Council led</v>
          </cell>
          <cell r="F12" t="str">
            <v>Council led</v>
          </cell>
          <cell r="G12" t="str">
            <v>Council led</v>
          </cell>
          <cell r="H12" t="str">
            <v>Council led</v>
          </cell>
        </row>
        <row r="13">
          <cell r="C13" t="str">
            <v>Point Chevalier Community Centre</v>
          </cell>
          <cell r="D13" t="str">
            <v>Council led</v>
          </cell>
          <cell r="E13" t="str">
            <v>Council led</v>
          </cell>
          <cell r="F13" t="str">
            <v>Council led</v>
          </cell>
          <cell r="G13" t="str">
            <v>Council led</v>
          </cell>
          <cell r="H13" t="str">
            <v>Council led</v>
          </cell>
        </row>
        <row r="14">
          <cell r="C14" t="str">
            <v>Sandringham Community Centre</v>
          </cell>
          <cell r="D14" t="str">
            <v>Council led</v>
          </cell>
          <cell r="E14" t="str">
            <v>Council led</v>
          </cell>
          <cell r="F14" t="str">
            <v>Council led</v>
          </cell>
          <cell r="G14" t="str">
            <v>Council led</v>
          </cell>
          <cell r="H14" t="str">
            <v>Council led</v>
          </cell>
        </row>
        <row r="15">
          <cell r="C15" t="str">
            <v>Western Springs Garden Community Hall/s</v>
          </cell>
          <cell r="D15" t="str">
            <v>Council led</v>
          </cell>
          <cell r="E15" t="str">
            <v>Council led</v>
          </cell>
          <cell r="F15" t="str">
            <v>Council led</v>
          </cell>
          <cell r="G15" t="str">
            <v>Council led</v>
          </cell>
          <cell r="H15" t="str">
            <v>Council led</v>
          </cell>
        </row>
        <row r="16">
          <cell r="C16" t="str">
            <v>Devonport Community House</v>
          </cell>
          <cell r="D16" t="str">
            <v>Community led</v>
          </cell>
          <cell r="E16" t="str">
            <v>Community led</v>
          </cell>
          <cell r="F16" t="str">
            <v>Community led</v>
          </cell>
          <cell r="G16" t="str">
            <v>Community led</v>
          </cell>
          <cell r="H16" t="str">
            <v>Community led</v>
          </cell>
        </row>
        <row r="17">
          <cell r="C17" t="str">
            <v>Devonport Museum</v>
          </cell>
          <cell r="D17" t="str">
            <v>Community led</v>
          </cell>
          <cell r="E17" t="str">
            <v>Community led</v>
          </cell>
          <cell r="F17" t="str">
            <v>Community led</v>
          </cell>
          <cell r="G17" t="str">
            <v>Community led</v>
          </cell>
          <cell r="H17" t="str">
            <v>Community led</v>
          </cell>
        </row>
        <row r="18">
          <cell r="C18" t="str">
            <v>Fort Takapuna - The Barracks</v>
          </cell>
          <cell r="D18" t="str">
            <v>Council led</v>
          </cell>
          <cell r="E18" t="str">
            <v>Council led</v>
          </cell>
          <cell r="F18" t="str">
            <v>Council led</v>
          </cell>
          <cell r="G18" t="str">
            <v>Council led</v>
          </cell>
          <cell r="H18" t="str">
            <v>Council led</v>
          </cell>
        </row>
        <row r="19">
          <cell r="C19" t="str">
            <v>Kerr St Artspace (Depot)</v>
          </cell>
          <cell r="D19" t="str">
            <v>Community led</v>
          </cell>
          <cell r="E19" t="str">
            <v>Community led</v>
          </cell>
          <cell r="F19" t="str">
            <v>Community led</v>
          </cell>
          <cell r="G19" t="str">
            <v>Community led</v>
          </cell>
          <cell r="H19" t="str">
            <v>Community led</v>
          </cell>
        </row>
        <row r="20">
          <cell r="C20" t="str">
            <v>Lake House Arts Centre</v>
          </cell>
          <cell r="D20" t="str">
            <v>Community led</v>
          </cell>
          <cell r="E20" t="str">
            <v>Community led</v>
          </cell>
          <cell r="F20" t="str">
            <v>Community led</v>
          </cell>
          <cell r="G20" t="str">
            <v>Community led</v>
          </cell>
          <cell r="H20" t="str">
            <v>Community led</v>
          </cell>
        </row>
        <row r="21">
          <cell r="C21" t="str">
            <v>Mary Thomas Centre - Crossland Room</v>
          </cell>
          <cell r="D21" t="str">
            <v>Council led</v>
          </cell>
          <cell r="E21" t="str">
            <v>Council led</v>
          </cell>
          <cell r="F21" t="str">
            <v>Council led</v>
          </cell>
          <cell r="G21" t="str">
            <v>Council led</v>
          </cell>
          <cell r="H21" t="str">
            <v>Council led</v>
          </cell>
        </row>
        <row r="22">
          <cell r="C22" t="str">
            <v>Michael King Writers Centre</v>
          </cell>
          <cell r="D22" t="str">
            <v>Community led</v>
          </cell>
          <cell r="E22" t="str">
            <v>Community led</v>
          </cell>
          <cell r="F22" t="str">
            <v>Community led</v>
          </cell>
          <cell r="G22" t="str">
            <v>Community led</v>
          </cell>
          <cell r="H22" t="str">
            <v>Community led</v>
          </cell>
        </row>
        <row r="23">
          <cell r="C23" t="str">
            <v>North Shore Brass</v>
          </cell>
          <cell r="D23" t="str">
            <v>Community led</v>
          </cell>
          <cell r="E23" t="str">
            <v>Community led</v>
          </cell>
          <cell r="F23" t="str">
            <v>Community led</v>
          </cell>
          <cell r="G23" t="str">
            <v>Community led</v>
          </cell>
          <cell r="H23" t="str">
            <v>Community led</v>
          </cell>
        </row>
        <row r="24">
          <cell r="C24" t="str">
            <v>Pumphouse Theatre</v>
          </cell>
          <cell r="D24" t="str">
            <v>Community led</v>
          </cell>
          <cell r="E24" t="str">
            <v>Community led</v>
          </cell>
          <cell r="F24" t="str">
            <v>Community led</v>
          </cell>
          <cell r="G24" t="str">
            <v>Community led</v>
          </cell>
          <cell r="H24" t="str">
            <v>Community led</v>
          </cell>
        </row>
        <row r="25">
          <cell r="C25" t="str">
            <v>Sunnynook Community Centre</v>
          </cell>
          <cell r="D25" t="str">
            <v>Community led</v>
          </cell>
          <cell r="E25" t="str">
            <v>Community led</v>
          </cell>
          <cell r="F25" t="str">
            <v>Community led</v>
          </cell>
          <cell r="G25" t="str">
            <v>Community led</v>
          </cell>
          <cell r="H25" t="str">
            <v>Community led</v>
          </cell>
        </row>
        <row r="26">
          <cell r="C26" t="str">
            <v>Sunnynook Community Centre - Kennedy Park</v>
          </cell>
          <cell r="D26" t="str">
            <v>Community led</v>
          </cell>
          <cell r="E26" t="str">
            <v>Community led</v>
          </cell>
          <cell r="F26" t="str">
            <v>Community led</v>
          </cell>
          <cell r="G26" t="str">
            <v>Community led</v>
          </cell>
          <cell r="H26" t="str">
            <v>Community led</v>
          </cell>
        </row>
        <row r="27">
          <cell r="C27" t="str">
            <v>Takapuna War Memorial Hall</v>
          </cell>
          <cell r="D27" t="str">
            <v>Council led</v>
          </cell>
          <cell r="E27" t="str">
            <v>Council led</v>
          </cell>
          <cell r="F27" t="str">
            <v>Council led</v>
          </cell>
          <cell r="G27" t="str">
            <v>Council led</v>
          </cell>
          <cell r="H27" t="str">
            <v>Council led</v>
          </cell>
        </row>
        <row r="28">
          <cell r="C28" t="str">
            <v>The Depot Artspace</v>
          </cell>
          <cell r="D28" t="str">
            <v>Community led</v>
          </cell>
          <cell r="E28" t="str">
            <v>Community led</v>
          </cell>
          <cell r="F28" t="str">
            <v>Community led</v>
          </cell>
          <cell r="G28" t="str">
            <v>Community led</v>
          </cell>
          <cell r="H28" t="str">
            <v>Community led</v>
          </cell>
        </row>
        <row r="29">
          <cell r="C29" t="str">
            <v>The Rose Centre</v>
          </cell>
          <cell r="D29" t="str">
            <v>Community led</v>
          </cell>
          <cell r="E29" t="str">
            <v>Community led</v>
          </cell>
          <cell r="F29" t="str">
            <v>Community led</v>
          </cell>
          <cell r="G29" t="str">
            <v>Community led</v>
          </cell>
          <cell r="H29" t="str">
            <v>Community led</v>
          </cell>
        </row>
        <row r="30">
          <cell r="C30" t="str">
            <v>Alfriston Hall</v>
          </cell>
          <cell r="D30" t="str">
            <v>Council led</v>
          </cell>
          <cell r="E30" t="str">
            <v>Council led</v>
          </cell>
          <cell r="F30" t="str">
            <v>Council led</v>
          </cell>
          <cell r="G30" t="str">
            <v>Council led</v>
          </cell>
          <cell r="H30" t="str">
            <v>Council led</v>
          </cell>
        </row>
        <row r="31">
          <cell r="C31" t="str">
            <v>Ararimu Hall</v>
          </cell>
          <cell r="D31" t="str">
            <v>Community led</v>
          </cell>
          <cell r="E31" t="str">
            <v>Community led</v>
          </cell>
          <cell r="F31" t="str">
            <v>Community led</v>
          </cell>
          <cell r="G31" t="str">
            <v>Community led</v>
          </cell>
          <cell r="H31" t="str">
            <v>Community led</v>
          </cell>
        </row>
        <row r="32">
          <cell r="C32" t="str">
            <v>Ardmore Hall</v>
          </cell>
          <cell r="D32" t="str">
            <v>Council led</v>
          </cell>
          <cell r="E32" t="str">
            <v>Council led</v>
          </cell>
          <cell r="F32" t="str">
            <v>Council led</v>
          </cell>
          <cell r="G32" t="str">
            <v>Council led</v>
          </cell>
          <cell r="H32" t="str">
            <v>Council led</v>
          </cell>
        </row>
        <row r="33">
          <cell r="C33" t="str">
            <v>Awhitu Central Hall</v>
          </cell>
          <cell r="D33" t="str">
            <v>Community led</v>
          </cell>
          <cell r="E33" t="str">
            <v>Community led</v>
          </cell>
          <cell r="F33" t="str">
            <v>Community led</v>
          </cell>
          <cell r="G33" t="str">
            <v>Community led</v>
          </cell>
          <cell r="H33" t="str">
            <v>Community led</v>
          </cell>
        </row>
        <row r="34">
          <cell r="C34" t="str">
            <v>Beachlands Memorial Hall</v>
          </cell>
          <cell r="D34" t="str">
            <v>Community led</v>
          </cell>
          <cell r="E34" t="str">
            <v>Community led</v>
          </cell>
          <cell r="F34" t="str">
            <v>Community led</v>
          </cell>
          <cell r="G34" t="str">
            <v>Council led</v>
          </cell>
          <cell r="H34" t="str">
            <v>Council led</v>
          </cell>
        </row>
        <row r="35">
          <cell r="C35" t="str">
            <v>Buckland Community Centre</v>
          </cell>
          <cell r="D35" t="str">
            <v>Community led</v>
          </cell>
          <cell r="E35" t="str">
            <v>Community led</v>
          </cell>
          <cell r="F35" t="str">
            <v>Community led</v>
          </cell>
          <cell r="G35" t="str">
            <v>Community led</v>
          </cell>
          <cell r="H35" t="str">
            <v>Community led</v>
          </cell>
        </row>
        <row r="36">
          <cell r="C36" t="str">
            <v>Clevedon Community Hall</v>
          </cell>
          <cell r="D36" t="str">
            <v>Council led</v>
          </cell>
          <cell r="E36" t="str">
            <v>Council led</v>
          </cell>
          <cell r="F36" t="str">
            <v>Council led</v>
          </cell>
          <cell r="G36" t="str">
            <v>Council led</v>
          </cell>
          <cell r="H36" t="str">
            <v>Council led</v>
          </cell>
        </row>
        <row r="37">
          <cell r="C37" t="str">
            <v>Clevedon District Centre</v>
          </cell>
          <cell r="D37" t="str">
            <v>Council led</v>
          </cell>
          <cell r="E37" t="str">
            <v>Council led</v>
          </cell>
          <cell r="F37" t="str">
            <v>Council led</v>
          </cell>
          <cell r="G37" t="str">
            <v>Council led</v>
          </cell>
          <cell r="H37" t="str">
            <v>Council led</v>
          </cell>
        </row>
        <row r="38">
          <cell r="C38" t="str">
            <v>Franklin Arts Centre</v>
          </cell>
          <cell r="D38" t="str">
            <v>Council led</v>
          </cell>
          <cell r="E38" t="str">
            <v>Council led</v>
          </cell>
          <cell r="F38" t="str">
            <v>Council led</v>
          </cell>
          <cell r="G38" t="str">
            <v>Council led</v>
          </cell>
          <cell r="H38" t="str">
            <v>Council led</v>
          </cell>
        </row>
        <row r="39">
          <cell r="C39" t="str">
            <v>Franklin The Centre</v>
          </cell>
          <cell r="D39" t="str">
            <v>Council led</v>
          </cell>
          <cell r="E39" t="str">
            <v>Council led</v>
          </cell>
          <cell r="F39" t="str">
            <v>Council led</v>
          </cell>
          <cell r="G39" t="str">
            <v>Council led</v>
          </cell>
          <cell r="H39" t="str">
            <v>Council led</v>
          </cell>
        </row>
        <row r="40">
          <cell r="C40" t="str">
            <v>Glenbrook Beach Hall</v>
          </cell>
          <cell r="D40" t="str">
            <v>Community led</v>
          </cell>
          <cell r="E40" t="str">
            <v>Community led</v>
          </cell>
          <cell r="F40" t="str">
            <v>Community led</v>
          </cell>
          <cell r="G40" t="str">
            <v>Community led</v>
          </cell>
          <cell r="H40" t="str">
            <v>Community led</v>
          </cell>
        </row>
        <row r="41">
          <cell r="C41" t="str">
            <v>Glenbrook War Memorial Hall</v>
          </cell>
          <cell r="D41" t="str">
            <v>Community led</v>
          </cell>
          <cell r="E41" t="str">
            <v>Community led</v>
          </cell>
          <cell r="F41" t="str">
            <v>Community led</v>
          </cell>
          <cell r="G41" t="str">
            <v>Community led</v>
          </cell>
          <cell r="H41" t="str">
            <v>Community led</v>
          </cell>
        </row>
        <row r="42">
          <cell r="C42" t="str">
            <v>Grahams Beach Settlers Hall</v>
          </cell>
          <cell r="D42" t="str">
            <v>Community led</v>
          </cell>
          <cell r="E42" t="str">
            <v>Community led</v>
          </cell>
          <cell r="F42" t="str">
            <v>Community led</v>
          </cell>
          <cell r="G42" t="str">
            <v>Community led</v>
          </cell>
          <cell r="H42" t="str">
            <v>Community led</v>
          </cell>
        </row>
        <row r="43">
          <cell r="C43" t="str">
            <v>Hunua Hall</v>
          </cell>
          <cell r="D43" t="str">
            <v>Community led</v>
          </cell>
          <cell r="E43" t="str">
            <v>Community led</v>
          </cell>
          <cell r="F43" t="str">
            <v>Community led</v>
          </cell>
          <cell r="G43" t="str">
            <v>Community led</v>
          </cell>
          <cell r="H43" t="str">
            <v>Community led</v>
          </cell>
        </row>
        <row r="44">
          <cell r="C44" t="str">
            <v>Karaka Hall</v>
          </cell>
          <cell r="D44" t="str">
            <v>Community led</v>
          </cell>
          <cell r="E44" t="str">
            <v>Community led</v>
          </cell>
          <cell r="F44" t="str">
            <v>Community led</v>
          </cell>
          <cell r="G44"/>
          <cell r="H44"/>
        </row>
        <row r="45">
          <cell r="C45" t="str">
            <v>Karaka War Memorial Hall</v>
          </cell>
          <cell r="D45" t="str">
            <v>Community led</v>
          </cell>
          <cell r="E45" t="str">
            <v>Community led</v>
          </cell>
          <cell r="F45" t="str">
            <v>Community led</v>
          </cell>
          <cell r="G45" t="str">
            <v>Community led</v>
          </cell>
          <cell r="H45" t="str">
            <v>Community led</v>
          </cell>
        </row>
        <row r="46">
          <cell r="C46" t="str">
            <v>Maraetai Beach Community Hall</v>
          </cell>
          <cell r="D46" t="str">
            <v>Community led</v>
          </cell>
          <cell r="E46" t="str">
            <v>Community led</v>
          </cell>
          <cell r="F46" t="str">
            <v>Community led</v>
          </cell>
          <cell r="G46" t="str">
            <v>Community led</v>
          </cell>
          <cell r="H46" t="str">
            <v>Community led</v>
          </cell>
        </row>
        <row r="47">
          <cell r="C47" t="str">
            <v>Mauku Victory Hall</v>
          </cell>
          <cell r="D47" t="str">
            <v>Community led</v>
          </cell>
          <cell r="E47" t="str">
            <v>Community led</v>
          </cell>
          <cell r="F47" t="str">
            <v>Community led</v>
          </cell>
          <cell r="G47" t="str">
            <v>Community led</v>
          </cell>
          <cell r="H47" t="str">
            <v>Community led</v>
          </cell>
        </row>
        <row r="48">
          <cell r="C48" t="str">
            <v>Mauku Hall</v>
          </cell>
          <cell r="D48" t="str">
            <v>Community led</v>
          </cell>
          <cell r="E48" t="str">
            <v>Community led</v>
          </cell>
          <cell r="F48" t="str">
            <v>Community led</v>
          </cell>
          <cell r="G48"/>
          <cell r="H48"/>
        </row>
        <row r="49">
          <cell r="C49" t="str">
            <v>Orere War Memorial Hall</v>
          </cell>
          <cell r="D49" t="str">
            <v>Community led</v>
          </cell>
          <cell r="E49" t="str">
            <v>Community led</v>
          </cell>
          <cell r="F49" t="str">
            <v>Community led</v>
          </cell>
          <cell r="G49" t="str">
            <v>Community led</v>
          </cell>
          <cell r="H49" t="str">
            <v>Community led</v>
          </cell>
        </row>
        <row r="50">
          <cell r="C50" t="str">
            <v>Paparimu Hall</v>
          </cell>
          <cell r="D50" t="str">
            <v>Community led</v>
          </cell>
          <cell r="E50" t="str">
            <v>Community led</v>
          </cell>
          <cell r="F50" t="str">
            <v>Community led</v>
          </cell>
          <cell r="G50" t="str">
            <v>Community led</v>
          </cell>
          <cell r="H50" t="str">
            <v>Community led</v>
          </cell>
        </row>
        <row r="51">
          <cell r="C51" t="str">
            <v>Pollok Community Centre</v>
          </cell>
          <cell r="D51" t="str">
            <v>Community led</v>
          </cell>
          <cell r="E51" t="str">
            <v>Community led</v>
          </cell>
          <cell r="F51" t="str">
            <v>Community led</v>
          </cell>
          <cell r="G51" t="str">
            <v>Community led</v>
          </cell>
          <cell r="H51" t="str">
            <v>Community led</v>
          </cell>
        </row>
        <row r="52">
          <cell r="C52" t="str">
            <v>Pukekohe East Community Centre</v>
          </cell>
          <cell r="D52" t="str">
            <v>Community led</v>
          </cell>
          <cell r="E52" t="str">
            <v>Community led</v>
          </cell>
          <cell r="F52" t="str">
            <v>Community led</v>
          </cell>
          <cell r="G52" t="str">
            <v>Community led</v>
          </cell>
          <cell r="H52" t="str">
            <v>Community led</v>
          </cell>
        </row>
        <row r="53">
          <cell r="C53" t="str">
            <v>Pukekohe Old Borough Building</v>
          </cell>
          <cell r="D53" t="str">
            <v>Council led</v>
          </cell>
          <cell r="E53" t="str">
            <v>Council led</v>
          </cell>
          <cell r="F53" t="str">
            <v>Council led</v>
          </cell>
          <cell r="G53" t="str">
            <v>Council led</v>
          </cell>
          <cell r="H53" t="str">
            <v>Council led</v>
          </cell>
        </row>
        <row r="54">
          <cell r="C54" t="str">
            <v>Pukekohe War Memorial Town Hall</v>
          </cell>
          <cell r="D54" t="str">
            <v>Council led</v>
          </cell>
          <cell r="E54" t="str">
            <v>Council led</v>
          </cell>
          <cell r="F54" t="str">
            <v>Council led</v>
          </cell>
          <cell r="G54" t="str">
            <v>Council led</v>
          </cell>
          <cell r="H54" t="str">
            <v>Council led</v>
          </cell>
        </row>
        <row r="55">
          <cell r="C55" t="str">
            <v>Pukeoware Hall</v>
          </cell>
          <cell r="D55" t="str">
            <v>Community led</v>
          </cell>
          <cell r="E55" t="str">
            <v>Community led</v>
          </cell>
          <cell r="F55" t="str">
            <v>Community led</v>
          </cell>
          <cell r="G55" t="str">
            <v>Community led</v>
          </cell>
          <cell r="H55" t="str">
            <v>Community led</v>
          </cell>
        </row>
        <row r="56">
          <cell r="C56" t="str">
            <v>Puni Hall</v>
          </cell>
          <cell r="D56" t="str">
            <v>Community led</v>
          </cell>
          <cell r="E56" t="str">
            <v>Community led</v>
          </cell>
          <cell r="F56" t="str">
            <v>Community led</v>
          </cell>
          <cell r="G56" t="str">
            <v>Community led</v>
          </cell>
          <cell r="H56" t="str">
            <v>Community led</v>
          </cell>
        </row>
        <row r="57">
          <cell r="C57" t="str">
            <v>Ramarama Hall</v>
          </cell>
          <cell r="D57" t="str">
            <v>Community led</v>
          </cell>
          <cell r="E57" t="str">
            <v>Community led</v>
          </cell>
          <cell r="F57" t="str">
            <v>Community led</v>
          </cell>
          <cell r="G57" t="str">
            <v>Community led</v>
          </cell>
          <cell r="H57" t="str">
            <v>Community led</v>
          </cell>
        </row>
        <row r="58">
          <cell r="C58" t="str">
            <v>Te Toro Hall</v>
          </cell>
          <cell r="D58" t="str">
            <v>Community led</v>
          </cell>
          <cell r="E58" t="str">
            <v>Community led</v>
          </cell>
          <cell r="F58" t="str">
            <v>Community led</v>
          </cell>
          <cell r="G58" t="str">
            <v>Community led</v>
          </cell>
          <cell r="H58" t="str">
            <v>Community led</v>
          </cell>
        </row>
        <row r="59">
          <cell r="C59" t="str">
            <v>Waiau Pa Hall</v>
          </cell>
          <cell r="D59" t="str">
            <v>Community led</v>
          </cell>
          <cell r="E59" t="str">
            <v>Community led</v>
          </cell>
          <cell r="F59" t="str">
            <v>Community led</v>
          </cell>
          <cell r="G59" t="str">
            <v>Community led</v>
          </cell>
          <cell r="H59" t="str">
            <v>Community led</v>
          </cell>
        </row>
        <row r="60">
          <cell r="C60" t="str">
            <v>Waipipi Hall</v>
          </cell>
          <cell r="D60" t="str">
            <v>Community led</v>
          </cell>
          <cell r="E60" t="str">
            <v>Community led</v>
          </cell>
          <cell r="F60" t="str">
            <v>Community led</v>
          </cell>
          <cell r="G60" t="str">
            <v>Community led</v>
          </cell>
          <cell r="H60" t="str">
            <v>Community led</v>
          </cell>
        </row>
        <row r="61">
          <cell r="C61" t="str">
            <v>Waiuku Community Hall</v>
          </cell>
          <cell r="D61" t="str">
            <v>Council led</v>
          </cell>
          <cell r="E61" t="str">
            <v>Council led</v>
          </cell>
          <cell r="F61" t="str">
            <v>Council led</v>
          </cell>
          <cell r="G61" t="str">
            <v>Council led</v>
          </cell>
          <cell r="H61" t="str">
            <v>Council led</v>
          </cell>
        </row>
        <row r="62">
          <cell r="C62" t="str">
            <v>Waiuku War Memorial Town Hall</v>
          </cell>
          <cell r="D62" t="str">
            <v>Community led</v>
          </cell>
          <cell r="E62" t="str">
            <v>Community led</v>
          </cell>
          <cell r="F62" t="str">
            <v>Community led</v>
          </cell>
          <cell r="G62" t="str">
            <v>Community led</v>
          </cell>
          <cell r="H62" t="str">
            <v>Community led</v>
          </cell>
        </row>
        <row r="63">
          <cell r="C63" t="str">
            <v>Whitford Community Hall</v>
          </cell>
          <cell r="D63" t="str">
            <v>Council led</v>
          </cell>
          <cell r="E63" t="str">
            <v>Council led</v>
          </cell>
          <cell r="F63" t="str">
            <v>Council led</v>
          </cell>
          <cell r="G63" t="str">
            <v>Council led</v>
          </cell>
          <cell r="H63" t="str">
            <v>Council led</v>
          </cell>
        </row>
        <row r="64">
          <cell r="C64" t="str">
            <v>Great Barrier Island Heritage Village and Arts Centre</v>
          </cell>
          <cell r="D64" t="str">
            <v>Community led</v>
          </cell>
          <cell r="E64" t="str">
            <v>Community led</v>
          </cell>
          <cell r="F64" t="str">
            <v>Community led</v>
          </cell>
          <cell r="G64" t="str">
            <v>Community led</v>
          </cell>
          <cell r="H64" t="str">
            <v>Community led</v>
          </cell>
        </row>
        <row r="65">
          <cell r="C65" t="str">
            <v>Corban Estate Arts Centre (CEAC)</v>
          </cell>
          <cell r="D65" t="str">
            <v>Community led</v>
          </cell>
          <cell r="E65" t="str">
            <v>Community led</v>
          </cell>
          <cell r="F65" t="str">
            <v>Community led</v>
          </cell>
          <cell r="G65" t="str">
            <v>Community led</v>
          </cell>
          <cell r="H65" t="str">
            <v>Community led</v>
          </cell>
        </row>
        <row r="66">
          <cell r="C66" t="str">
            <v>Glendene Community Hub</v>
          </cell>
          <cell r="D66" t="str">
            <v>Community led</v>
          </cell>
          <cell r="E66" t="str">
            <v>Community led</v>
          </cell>
          <cell r="F66" t="str">
            <v>Community led</v>
          </cell>
          <cell r="G66" t="str">
            <v>Community led</v>
          </cell>
          <cell r="H66" t="str">
            <v>Community led</v>
          </cell>
        </row>
        <row r="67">
          <cell r="C67" t="str">
            <v>Hub West McLaren Park Henderson South</v>
          </cell>
          <cell r="D67" t="str">
            <v>Community led</v>
          </cell>
          <cell r="E67" t="str">
            <v>Community led</v>
          </cell>
          <cell r="F67" t="str">
            <v>Community led</v>
          </cell>
          <cell r="G67" t="str">
            <v>Community led</v>
          </cell>
          <cell r="H67" t="str">
            <v>Community led</v>
          </cell>
        </row>
        <row r="68">
          <cell r="C68" t="str">
            <v>Kelston Community Centre</v>
          </cell>
          <cell r="D68" t="str">
            <v>Council led</v>
          </cell>
          <cell r="E68" t="str">
            <v>Council led</v>
          </cell>
          <cell r="F68" t="str">
            <v>Council led</v>
          </cell>
          <cell r="G68" t="str">
            <v>Council led</v>
          </cell>
          <cell r="H68" t="str">
            <v>Council led</v>
          </cell>
        </row>
        <row r="69">
          <cell r="C69" t="str">
            <v>Manutewhau - West Harbour Community Hub</v>
          </cell>
          <cell r="D69" t="str">
            <v>Community led</v>
          </cell>
          <cell r="E69" t="str">
            <v>Community led</v>
          </cell>
          <cell r="F69" t="str">
            <v>Community led</v>
          </cell>
          <cell r="G69" t="str">
            <v>Community led</v>
          </cell>
          <cell r="H69" t="str">
            <v>Community led</v>
          </cell>
        </row>
        <row r="70">
          <cell r="C70" t="str">
            <v>Massey Community Hub</v>
          </cell>
          <cell r="D70" t="str">
            <v>Community led</v>
          </cell>
          <cell r="E70" t="str">
            <v>Community led</v>
          </cell>
          <cell r="F70" t="str">
            <v>Community led</v>
          </cell>
          <cell r="G70" t="str">
            <v>Community led</v>
          </cell>
          <cell r="H70" t="str">
            <v>Community led</v>
          </cell>
        </row>
        <row r="71">
          <cell r="C71" t="str">
            <v>Pacifica Arts Centre (CEAC)</v>
          </cell>
          <cell r="D71" t="str">
            <v>Community led</v>
          </cell>
          <cell r="E71" t="str">
            <v>Community led</v>
          </cell>
          <cell r="F71" t="str">
            <v>Community led</v>
          </cell>
          <cell r="G71" t="str">
            <v>Community led</v>
          </cell>
          <cell r="H71" t="str">
            <v>Community led</v>
          </cell>
        </row>
        <row r="72">
          <cell r="C72" t="str">
            <v>Ranui Community Centre</v>
          </cell>
          <cell r="D72" t="str">
            <v>Community led</v>
          </cell>
          <cell r="E72" t="str">
            <v>Community led</v>
          </cell>
          <cell r="F72" t="str">
            <v>Community led</v>
          </cell>
          <cell r="G72" t="str">
            <v>Community led</v>
          </cell>
          <cell r="H72" t="str">
            <v>Community led</v>
          </cell>
        </row>
        <row r="73">
          <cell r="C73" t="str">
            <v>Sturges West Community House</v>
          </cell>
          <cell r="D73" t="str">
            <v>Community led</v>
          </cell>
          <cell r="E73" t="str">
            <v>Community led</v>
          </cell>
          <cell r="F73" t="str">
            <v>Community led</v>
          </cell>
          <cell r="G73" t="str">
            <v>Community led</v>
          </cell>
          <cell r="H73" t="str">
            <v>Community led</v>
          </cell>
        </row>
        <row r="74">
          <cell r="C74" t="str">
            <v>Te Atatū Peninsula Community Centre</v>
          </cell>
          <cell r="D74" t="str">
            <v>Council led</v>
          </cell>
          <cell r="E74" t="str">
            <v>Council led</v>
          </cell>
          <cell r="F74" t="str">
            <v>Council led</v>
          </cell>
          <cell r="G74" t="str">
            <v>Council led</v>
          </cell>
          <cell r="H74" t="str">
            <v>Council led</v>
          </cell>
        </row>
        <row r="75">
          <cell r="C75" t="str">
            <v>Te Atatū South Community Centre</v>
          </cell>
          <cell r="D75" t="str">
            <v>Council led</v>
          </cell>
          <cell r="E75" t="str">
            <v>Council led</v>
          </cell>
          <cell r="F75" t="str">
            <v>Council led</v>
          </cell>
          <cell r="G75" t="str">
            <v>Council led</v>
          </cell>
          <cell r="H75" t="str">
            <v>Council led</v>
          </cell>
        </row>
        <row r="76">
          <cell r="C76" t="str">
            <v>Waitakere Central Community Arts Council (CEAC)</v>
          </cell>
          <cell r="D76" t="str">
            <v>Community led</v>
          </cell>
          <cell r="E76" t="str">
            <v>Community led</v>
          </cell>
          <cell r="F76" t="str">
            <v>Community led</v>
          </cell>
          <cell r="G76" t="str">
            <v>Community led</v>
          </cell>
          <cell r="H76" t="str">
            <v>Community led</v>
          </cell>
        </row>
        <row r="77">
          <cell r="C77" t="str">
            <v>Zeal Youth Facility</v>
          </cell>
          <cell r="D77" t="str">
            <v>Community led</v>
          </cell>
          <cell r="E77" t="str">
            <v>Community led</v>
          </cell>
          <cell r="F77" t="str">
            <v>Community led</v>
          </cell>
          <cell r="G77" t="str">
            <v>Community led</v>
          </cell>
          <cell r="H77" t="str">
            <v>Community led</v>
          </cell>
        </row>
        <row r="78">
          <cell r="C78" t="str">
            <v>East Coast Bays Community Centre</v>
          </cell>
          <cell r="D78" t="str">
            <v>Community led</v>
          </cell>
          <cell r="E78" t="str">
            <v>Community led</v>
          </cell>
          <cell r="F78" t="str">
            <v>Community led</v>
          </cell>
          <cell r="G78" t="str">
            <v>Community led</v>
          </cell>
          <cell r="H78" t="str">
            <v>Community led</v>
          </cell>
        </row>
        <row r="79">
          <cell r="C79" t="str">
            <v>Bays Community Centre - St Annes Hall</v>
          </cell>
          <cell r="D79" t="str">
            <v>Community led</v>
          </cell>
          <cell r="E79" t="str">
            <v>Community led</v>
          </cell>
          <cell r="F79" t="str">
            <v>Community led</v>
          </cell>
          <cell r="G79" t="str">
            <v>Community led</v>
          </cell>
          <cell r="H79" t="str">
            <v>Community led</v>
          </cell>
        </row>
        <row r="80">
          <cell r="C80" t="str">
            <v>Centrestage Theatre</v>
          </cell>
          <cell r="D80" t="str">
            <v>Community led</v>
          </cell>
          <cell r="E80" t="str">
            <v>Community led</v>
          </cell>
          <cell r="F80" t="str">
            <v>Community led</v>
          </cell>
          <cell r="G80" t="str">
            <v>Community led</v>
          </cell>
          <cell r="H80" t="str">
            <v>Community led</v>
          </cell>
        </row>
        <row r="81">
          <cell r="C81" t="str">
            <v>Estuary Arts Centre</v>
          </cell>
          <cell r="D81" t="str">
            <v>Community led</v>
          </cell>
          <cell r="E81" t="str">
            <v>Community led</v>
          </cell>
          <cell r="F81" t="str">
            <v>Community led</v>
          </cell>
          <cell r="G81" t="str">
            <v>Community led</v>
          </cell>
          <cell r="H81" t="str">
            <v>Community led</v>
          </cell>
        </row>
        <row r="82">
          <cell r="C82" t="str">
            <v>Mairangi Arts Centre</v>
          </cell>
          <cell r="D82" t="str">
            <v>Community led</v>
          </cell>
          <cell r="E82" t="str">
            <v>Community led</v>
          </cell>
          <cell r="F82" t="str">
            <v>Community led</v>
          </cell>
          <cell r="G82" t="str">
            <v>Community led</v>
          </cell>
          <cell r="H82" t="str">
            <v>Community led</v>
          </cell>
        </row>
        <row r="83">
          <cell r="C83" t="str">
            <v>Okura Hall</v>
          </cell>
          <cell r="D83" t="str">
            <v>Community led</v>
          </cell>
          <cell r="E83" t="str">
            <v>Community led</v>
          </cell>
          <cell r="F83" t="str">
            <v>Community led</v>
          </cell>
          <cell r="G83" t="str">
            <v>Community led</v>
          </cell>
          <cell r="H83" t="str">
            <v>Community led</v>
          </cell>
        </row>
        <row r="84">
          <cell r="C84" t="str">
            <v>Orewa Community Centre</v>
          </cell>
          <cell r="D84" t="str">
            <v>Council led</v>
          </cell>
          <cell r="E84" t="str">
            <v>Council led</v>
          </cell>
          <cell r="F84" t="str">
            <v>Council led</v>
          </cell>
          <cell r="G84" t="str">
            <v>Council led</v>
          </cell>
          <cell r="H84" t="str">
            <v>Council led</v>
          </cell>
        </row>
        <row r="85">
          <cell r="C85" t="str">
            <v>Silverdale Hall</v>
          </cell>
          <cell r="D85" t="str">
            <v>Community led</v>
          </cell>
          <cell r="E85" t="str">
            <v>Community led</v>
          </cell>
          <cell r="F85" t="str">
            <v>Community led</v>
          </cell>
          <cell r="G85" t="str">
            <v>Community led</v>
          </cell>
          <cell r="H85" t="str">
            <v>Community led</v>
          </cell>
        </row>
        <row r="86">
          <cell r="C86" t="str">
            <v>Anchorage Park Community House</v>
          </cell>
          <cell r="D86" t="str">
            <v>Community led</v>
          </cell>
          <cell r="E86" t="str">
            <v>Community led</v>
          </cell>
          <cell r="F86" t="str">
            <v>Community led</v>
          </cell>
          <cell r="G86" t="str">
            <v>Community led</v>
          </cell>
          <cell r="H86" t="str">
            <v>Community led</v>
          </cell>
        </row>
        <row r="87">
          <cell r="C87" t="str">
            <v>Bucklands and Eastern Beaches War Memorial Hall</v>
          </cell>
          <cell r="D87" t="str">
            <v>Council led</v>
          </cell>
          <cell r="E87" t="str">
            <v>Council led</v>
          </cell>
          <cell r="F87" t="str">
            <v>Council led</v>
          </cell>
          <cell r="G87" t="str">
            <v>Council led</v>
          </cell>
          <cell r="H87" t="str">
            <v>Council led</v>
          </cell>
        </row>
        <row r="88">
          <cell r="C88" t="str">
            <v>Fencible Lounge</v>
          </cell>
          <cell r="D88" t="str">
            <v>Council led</v>
          </cell>
          <cell r="E88" t="str">
            <v>Council led</v>
          </cell>
          <cell r="F88" t="str">
            <v>Council led</v>
          </cell>
          <cell r="G88" t="str">
            <v>Council led</v>
          </cell>
          <cell r="H88" t="str">
            <v>Council led</v>
          </cell>
        </row>
        <row r="89">
          <cell r="C89" t="str">
            <v>Old Flat Bush School Hall</v>
          </cell>
          <cell r="D89" t="str">
            <v>Community led</v>
          </cell>
          <cell r="E89" t="str">
            <v>Community led</v>
          </cell>
          <cell r="F89" t="str">
            <v>Community led</v>
          </cell>
          <cell r="G89" t="str">
            <v>Community led</v>
          </cell>
          <cell r="H89" t="str">
            <v>Community led</v>
          </cell>
        </row>
        <row r="90">
          <cell r="C90" t="str">
            <v>Highland Park Community House</v>
          </cell>
          <cell r="D90" t="str">
            <v>Community led</v>
          </cell>
          <cell r="E90" t="str">
            <v>Community led</v>
          </cell>
          <cell r="F90" t="str">
            <v>Community led</v>
          </cell>
          <cell r="G90" t="str">
            <v>Community led</v>
          </cell>
          <cell r="H90" t="str">
            <v>Community led</v>
          </cell>
        </row>
        <row r="91">
          <cell r="C91" t="str">
            <v>Howick Brass Band</v>
          </cell>
          <cell r="D91" t="str">
            <v>Community led</v>
          </cell>
          <cell r="E91" t="str">
            <v>Community led</v>
          </cell>
          <cell r="F91" t="str">
            <v>Community led</v>
          </cell>
          <cell r="G91" t="str">
            <v>Community led</v>
          </cell>
          <cell r="H91" t="str">
            <v>Community led</v>
          </cell>
        </row>
        <row r="92">
          <cell r="C92" t="str">
            <v>Howick Childrens and Youth Theatre (Star of the Sea)</v>
          </cell>
          <cell r="D92" t="str">
            <v>Community led</v>
          </cell>
          <cell r="E92" t="str">
            <v>Community led</v>
          </cell>
          <cell r="F92" t="str">
            <v>Community led</v>
          </cell>
          <cell r="G92" t="str">
            <v>Community led</v>
          </cell>
          <cell r="H92" t="str">
            <v>Community led</v>
          </cell>
        </row>
        <row r="93">
          <cell r="C93" t="str">
            <v>Howick Historical Village</v>
          </cell>
          <cell r="D93" t="str">
            <v>Community led</v>
          </cell>
          <cell r="E93" t="str">
            <v>Community led</v>
          </cell>
          <cell r="F93" t="str">
            <v>Community led</v>
          </cell>
          <cell r="G93" t="str">
            <v>Community led</v>
          </cell>
          <cell r="H93" t="str">
            <v>Community led</v>
          </cell>
        </row>
        <row r="94">
          <cell r="C94" t="str">
            <v>Howick Information Service</v>
          </cell>
          <cell r="D94" t="str">
            <v>Council led</v>
          </cell>
          <cell r="E94" t="str">
            <v>Council led</v>
          </cell>
          <cell r="F94" t="str">
            <v>Council led</v>
          </cell>
          <cell r="G94" t="str">
            <v>Council led</v>
          </cell>
          <cell r="H94" t="str">
            <v>Council led</v>
          </cell>
        </row>
        <row r="95">
          <cell r="C95" t="str">
            <v>Howick Little Theatre</v>
          </cell>
          <cell r="D95" t="str">
            <v>Community led</v>
          </cell>
          <cell r="E95" t="str">
            <v>Community led</v>
          </cell>
          <cell r="F95" t="str">
            <v>Community led</v>
          </cell>
          <cell r="G95" t="str">
            <v>Community led</v>
          </cell>
          <cell r="H95" t="str">
            <v>Community led</v>
          </cell>
        </row>
        <row r="96">
          <cell r="C96" t="str">
            <v>Nixon Park Community Hall</v>
          </cell>
          <cell r="D96" t="str">
            <v>Council led</v>
          </cell>
          <cell r="E96" t="str">
            <v>Council led</v>
          </cell>
          <cell r="F96" t="str">
            <v>Council led</v>
          </cell>
          <cell r="G96" t="str">
            <v>Council led</v>
          </cell>
          <cell r="H96" t="str">
            <v>Council led</v>
          </cell>
        </row>
        <row r="97">
          <cell r="C97" t="str">
            <v>Ormiston Activity Centre</v>
          </cell>
          <cell r="D97" t="str">
            <v>Council led</v>
          </cell>
          <cell r="E97" t="str">
            <v>Council led</v>
          </cell>
          <cell r="F97" t="str">
            <v>Council led</v>
          </cell>
          <cell r="G97" t="str">
            <v>Council led</v>
          </cell>
          <cell r="H97" t="str">
            <v>Council led</v>
          </cell>
        </row>
        <row r="98">
          <cell r="C98" t="str">
            <v>Pakuranga Community Hall</v>
          </cell>
          <cell r="D98" t="str">
            <v>Council led</v>
          </cell>
          <cell r="E98" t="str">
            <v>Council led</v>
          </cell>
          <cell r="F98" t="str">
            <v>Council led</v>
          </cell>
          <cell r="G98" t="str">
            <v>Council led</v>
          </cell>
          <cell r="H98" t="str">
            <v>Council led</v>
          </cell>
        </row>
        <row r="99">
          <cell r="C99" t="str">
            <v>Te Tuhi</v>
          </cell>
          <cell r="D99" t="str">
            <v>Community led</v>
          </cell>
          <cell r="E99" t="str">
            <v>Community led</v>
          </cell>
          <cell r="F99" t="str">
            <v>Community led</v>
          </cell>
          <cell r="G99" t="str">
            <v>Community led</v>
          </cell>
          <cell r="H99" t="str">
            <v>Community led</v>
          </cell>
        </row>
        <row r="100">
          <cell r="C100" t="str">
            <v>Uxbridge</v>
          </cell>
          <cell r="D100" t="str">
            <v>Community led</v>
          </cell>
          <cell r="E100" t="str">
            <v>Community led</v>
          </cell>
          <cell r="F100" t="str">
            <v>Community led</v>
          </cell>
          <cell r="G100" t="str">
            <v>Community led</v>
          </cell>
          <cell r="H100" t="str">
            <v>Community led</v>
          </cell>
        </row>
        <row r="101">
          <cell r="C101" t="str">
            <v>Wetlands Building</v>
          </cell>
          <cell r="D101" t="str">
            <v>Council led</v>
          </cell>
          <cell r="E101" t="str">
            <v>Council led</v>
          </cell>
          <cell r="F101" t="str">
            <v>Council led</v>
          </cell>
          <cell r="G101" t="str">
            <v>Council led</v>
          </cell>
          <cell r="H101" t="str">
            <v>Council led</v>
          </cell>
        </row>
        <row r="102">
          <cell r="C102" t="str">
            <v>Bayview Community Centre</v>
          </cell>
          <cell r="D102" t="str">
            <v>Community led</v>
          </cell>
          <cell r="E102" t="str">
            <v>Community led</v>
          </cell>
          <cell r="F102" t="str">
            <v>Community led</v>
          </cell>
          <cell r="G102" t="str">
            <v>Community led</v>
          </cell>
          <cell r="H102" t="str">
            <v>Community led</v>
          </cell>
        </row>
        <row r="103">
          <cell r="C103" t="str">
            <v>Beach Haven Community House</v>
          </cell>
          <cell r="D103" t="str">
            <v>Community led</v>
          </cell>
          <cell r="E103" t="str">
            <v>Community led</v>
          </cell>
          <cell r="F103" t="str">
            <v>Community led</v>
          </cell>
          <cell r="G103" t="str">
            <v>Community led</v>
          </cell>
          <cell r="H103" t="str">
            <v>Community led</v>
          </cell>
        </row>
        <row r="104">
          <cell r="C104" t="str">
            <v>Birkdale Community House</v>
          </cell>
          <cell r="D104" t="str">
            <v>Community led</v>
          </cell>
          <cell r="E104" t="str">
            <v>Community led</v>
          </cell>
          <cell r="F104" t="str">
            <v>Community led</v>
          </cell>
          <cell r="G104" t="str">
            <v>Community led</v>
          </cell>
          <cell r="H104" t="str">
            <v>Community led</v>
          </cell>
        </row>
        <row r="105">
          <cell r="C105" t="str">
            <v>Birkdale Hall</v>
          </cell>
          <cell r="D105" t="str">
            <v>Council led</v>
          </cell>
          <cell r="E105" t="str">
            <v>Council led</v>
          </cell>
          <cell r="F105" t="str">
            <v>Council led</v>
          </cell>
          <cell r="G105" t="str">
            <v>Council led</v>
          </cell>
          <cell r="H105" t="str">
            <v>Council led</v>
          </cell>
        </row>
        <row r="106">
          <cell r="C106" t="str">
            <v>Glenfield Community Centre</v>
          </cell>
          <cell r="D106" t="str">
            <v>Community led</v>
          </cell>
          <cell r="E106" t="str">
            <v>Community led</v>
          </cell>
          <cell r="F106" t="str">
            <v>Community led</v>
          </cell>
          <cell r="G106" t="str">
            <v>Community led</v>
          </cell>
          <cell r="H106" t="str">
            <v>Community led</v>
          </cell>
        </row>
        <row r="107">
          <cell r="C107" t="str">
            <v>Highbury Community House</v>
          </cell>
          <cell r="D107" t="str">
            <v>Community led</v>
          </cell>
          <cell r="E107" t="str">
            <v>Community led</v>
          </cell>
          <cell r="F107" t="str">
            <v>Community led</v>
          </cell>
          <cell r="G107" t="str">
            <v>Community led</v>
          </cell>
          <cell r="H107" t="str">
            <v>Community led</v>
          </cell>
        </row>
        <row r="108">
          <cell r="C108" t="str">
            <v>Marlborough Park Youth Facility</v>
          </cell>
          <cell r="D108" t="str">
            <v>Community led</v>
          </cell>
          <cell r="E108" t="str">
            <v>Community led</v>
          </cell>
          <cell r="F108" t="str">
            <v>Community led</v>
          </cell>
          <cell r="G108" t="str">
            <v>Community led</v>
          </cell>
          <cell r="H108" t="str">
            <v>Community led</v>
          </cell>
        </row>
        <row r="109">
          <cell r="C109" t="str">
            <v>Northart Gallery</v>
          </cell>
          <cell r="D109" t="str">
            <v>Community led</v>
          </cell>
          <cell r="E109" t="str">
            <v>Community led</v>
          </cell>
          <cell r="F109" t="str">
            <v>Community led</v>
          </cell>
          <cell r="G109" t="str">
            <v>Community led</v>
          </cell>
          <cell r="H109" t="str">
            <v>Community led</v>
          </cell>
        </row>
        <row r="110">
          <cell r="C110" t="str">
            <v>Northcote War Memorial Hall</v>
          </cell>
          <cell r="D110" t="str">
            <v>Council led</v>
          </cell>
          <cell r="E110" t="str">
            <v>Council led</v>
          </cell>
          <cell r="F110" t="str">
            <v>Council led</v>
          </cell>
          <cell r="G110" t="str">
            <v>Council led</v>
          </cell>
          <cell r="H110" t="str">
            <v>Council led</v>
          </cell>
        </row>
        <row r="111">
          <cell r="C111" t="str">
            <v>Māngere Arts Centre - Ngā Tohu o Uenuku</v>
          </cell>
          <cell r="D111" t="str">
            <v>Council led</v>
          </cell>
          <cell r="E111" t="str">
            <v>Council led</v>
          </cell>
          <cell r="F111" t="str">
            <v>Council led</v>
          </cell>
          <cell r="G111" t="str">
            <v>Council led</v>
          </cell>
          <cell r="H111" t="str">
            <v>Council led</v>
          </cell>
        </row>
        <row r="112">
          <cell r="C112" t="str">
            <v>Mangere Central Community Hall</v>
          </cell>
          <cell r="D112" t="str">
            <v>Council led</v>
          </cell>
          <cell r="E112" t="str">
            <v>Council led</v>
          </cell>
          <cell r="F112" t="str">
            <v>Council led</v>
          </cell>
          <cell r="G112" t="str">
            <v>Council led</v>
          </cell>
          <cell r="H112" t="str">
            <v>Council led</v>
          </cell>
        </row>
        <row r="113">
          <cell r="C113" t="str">
            <v>Mangere Old School Hall</v>
          </cell>
          <cell r="D113" t="str">
            <v>Council led</v>
          </cell>
          <cell r="E113" t="str">
            <v>Council led</v>
          </cell>
          <cell r="F113" t="str">
            <v>Council led</v>
          </cell>
          <cell r="G113" t="str">
            <v>Council led</v>
          </cell>
          <cell r="H113" t="str">
            <v>Council led</v>
          </cell>
        </row>
        <row r="114">
          <cell r="C114" t="str">
            <v>Mangere War Memorial Hall</v>
          </cell>
          <cell r="D114" t="str">
            <v>Council led</v>
          </cell>
          <cell r="E114" t="str">
            <v>Council led</v>
          </cell>
          <cell r="F114" t="str">
            <v>Council led</v>
          </cell>
          <cell r="G114" t="str">
            <v>Council led</v>
          </cell>
          <cell r="H114" t="str">
            <v>Council led</v>
          </cell>
        </row>
        <row r="115">
          <cell r="C115" t="str">
            <v>Metro Theatre (Māngere East Hall)</v>
          </cell>
          <cell r="D115" t="str">
            <v>Council led</v>
          </cell>
          <cell r="E115" t="str">
            <v>Council led</v>
          </cell>
          <cell r="F115" t="str">
            <v>Council led</v>
          </cell>
          <cell r="G115" t="str">
            <v>Council led</v>
          </cell>
          <cell r="H115" t="str">
            <v>Council led</v>
          </cell>
        </row>
        <row r="116">
          <cell r="C116" t="str">
            <v>Nga Tapuwae Community Centre</v>
          </cell>
          <cell r="D116" t="str">
            <v>Community led</v>
          </cell>
          <cell r="E116" t="str">
            <v>Community led</v>
          </cell>
          <cell r="F116" t="str">
            <v>Community led</v>
          </cell>
          <cell r="G116" t="str">
            <v>Community led</v>
          </cell>
          <cell r="H116" t="str">
            <v>Community led</v>
          </cell>
        </row>
        <row r="117">
          <cell r="C117" t="str">
            <v>Otahuhu Town Hall &amp; Community Centre</v>
          </cell>
          <cell r="D117" t="str">
            <v>Community led</v>
          </cell>
          <cell r="E117" t="str">
            <v>Community led</v>
          </cell>
          <cell r="F117" t="str">
            <v>Community led</v>
          </cell>
          <cell r="G117" t="str">
            <v>Community led</v>
          </cell>
          <cell r="H117" t="str">
            <v>Community led</v>
          </cell>
        </row>
        <row r="118">
          <cell r="C118" t="str">
            <v>Whare Koa - Māngere Community House</v>
          </cell>
          <cell r="D118" t="str">
            <v>Council led</v>
          </cell>
          <cell r="E118" t="str">
            <v>Council led</v>
          </cell>
          <cell r="F118" t="str">
            <v>Council led</v>
          </cell>
          <cell r="G118" t="str">
            <v>Council led</v>
          </cell>
          <cell r="H118" t="str">
            <v>Council led</v>
          </cell>
        </row>
        <row r="119">
          <cell r="C119" t="str">
            <v>Clendon Park Community House</v>
          </cell>
          <cell r="D119" t="str">
            <v>Community led</v>
          </cell>
          <cell r="E119" t="str">
            <v>Community led</v>
          </cell>
          <cell r="F119" t="str">
            <v>Community led</v>
          </cell>
          <cell r="G119" t="str">
            <v>Community led</v>
          </cell>
          <cell r="H119" t="str">
            <v>Community led</v>
          </cell>
        </row>
        <row r="120">
          <cell r="C120" t="str">
            <v>Nathan Homestead</v>
          </cell>
          <cell r="D120" t="str">
            <v>Council led</v>
          </cell>
          <cell r="E120" t="str">
            <v>Council led</v>
          </cell>
          <cell r="F120" t="str">
            <v>Council led</v>
          </cell>
          <cell r="G120" t="str">
            <v>Council led</v>
          </cell>
          <cell r="H120" t="str">
            <v>Council led</v>
          </cell>
        </row>
        <row r="121">
          <cell r="C121" t="str">
            <v>Randwick Park Community House</v>
          </cell>
          <cell r="D121" t="str">
            <v>Community led</v>
          </cell>
          <cell r="E121" t="str">
            <v>Community led</v>
          </cell>
          <cell r="F121" t="str">
            <v>Community led</v>
          </cell>
          <cell r="G121" t="str">
            <v>Community led</v>
          </cell>
          <cell r="H121" t="str">
            <v>Community led</v>
          </cell>
        </row>
        <row r="122">
          <cell r="C122" t="str">
            <v>Te Whare Awhina o Tamworth</v>
          </cell>
          <cell r="D122" t="str">
            <v>Community led</v>
          </cell>
          <cell r="E122" t="str">
            <v>Community led</v>
          </cell>
          <cell r="F122" t="str">
            <v>Community led</v>
          </cell>
          <cell r="G122" t="str">
            <v>Community led</v>
          </cell>
          <cell r="H122" t="str">
            <v>Community led</v>
          </cell>
        </row>
        <row r="123">
          <cell r="C123" t="str">
            <v>Weymouth Community Hall</v>
          </cell>
          <cell r="D123" t="str">
            <v>Council led</v>
          </cell>
          <cell r="E123" t="str">
            <v>Council led</v>
          </cell>
          <cell r="F123" t="str">
            <v>Council led</v>
          </cell>
          <cell r="G123" t="str">
            <v>Council led</v>
          </cell>
          <cell r="H123" t="str">
            <v>Council led</v>
          </cell>
        </row>
        <row r="124">
          <cell r="C124" t="str">
            <v>Wiri Community Hall</v>
          </cell>
          <cell r="D124" t="str">
            <v>Council led</v>
          </cell>
          <cell r="E124" t="str">
            <v>Council led</v>
          </cell>
          <cell r="F124" t="str">
            <v>Council led</v>
          </cell>
          <cell r="G124" t="str">
            <v>Council led</v>
          </cell>
          <cell r="H124" t="str">
            <v>Council led</v>
          </cell>
        </row>
        <row r="125">
          <cell r="C125" t="str">
            <v>Dunkirk Rd Activity Centre</v>
          </cell>
          <cell r="D125" t="str">
            <v>Community led</v>
          </cell>
          <cell r="E125" t="str">
            <v>Community led</v>
          </cell>
          <cell r="F125" t="str">
            <v>Community led</v>
          </cell>
          <cell r="G125" t="str">
            <v>Community led</v>
          </cell>
          <cell r="H125" t="str">
            <v>Community led</v>
          </cell>
        </row>
        <row r="126">
          <cell r="C126" t="str">
            <v>Fergusson Hall</v>
          </cell>
          <cell r="D126" t="str">
            <v>Council led</v>
          </cell>
          <cell r="E126" t="str">
            <v>Council led</v>
          </cell>
          <cell r="F126" t="str">
            <v>Council led</v>
          </cell>
          <cell r="G126" t="str">
            <v>Council led</v>
          </cell>
          <cell r="H126" t="str">
            <v>Council led</v>
          </cell>
        </row>
        <row r="127">
          <cell r="C127" t="str">
            <v>Glen Innes Community  Hall</v>
          </cell>
          <cell r="D127" t="str">
            <v>Council led</v>
          </cell>
          <cell r="E127" t="str">
            <v>Council led</v>
          </cell>
          <cell r="F127" t="str">
            <v>Council led</v>
          </cell>
          <cell r="G127" t="str">
            <v>Council led</v>
          </cell>
          <cell r="H127" t="str">
            <v>Council led</v>
          </cell>
        </row>
        <row r="128">
          <cell r="C128" t="str">
            <v>Onehunga Community Centre</v>
          </cell>
          <cell r="D128" t="str">
            <v>Council led</v>
          </cell>
          <cell r="E128" t="str">
            <v>Council led</v>
          </cell>
          <cell r="F128" t="str">
            <v>Council led</v>
          </cell>
          <cell r="G128" t="str">
            <v>Council led</v>
          </cell>
          <cell r="H128" t="str">
            <v>Council led</v>
          </cell>
        </row>
        <row r="129">
          <cell r="C129" t="str">
            <v>Onehunga Community Centre - Pearce Street Hall</v>
          </cell>
          <cell r="D129" t="str">
            <v>Council led</v>
          </cell>
          <cell r="E129" t="str">
            <v>Council led</v>
          </cell>
          <cell r="F129" t="str">
            <v>Council led</v>
          </cell>
          <cell r="G129" t="str">
            <v>Council led</v>
          </cell>
          <cell r="H129" t="str">
            <v>Council led</v>
          </cell>
        </row>
        <row r="130">
          <cell r="C130" t="str">
            <v>Oranga Community Centre</v>
          </cell>
          <cell r="D130" t="str">
            <v>Council led</v>
          </cell>
          <cell r="E130" t="str">
            <v>Council led</v>
          </cell>
          <cell r="F130" t="str">
            <v>Council led</v>
          </cell>
          <cell r="G130" t="str">
            <v>Council led</v>
          </cell>
          <cell r="H130" t="str">
            <v>Council led</v>
          </cell>
        </row>
        <row r="131">
          <cell r="C131" t="str">
            <v>Panmure Community  Hall</v>
          </cell>
          <cell r="D131" t="str">
            <v>Council led</v>
          </cell>
          <cell r="E131" t="str">
            <v>Council led</v>
          </cell>
          <cell r="F131" t="str">
            <v>Council led</v>
          </cell>
          <cell r="G131" t="str">
            <v>Council led</v>
          </cell>
          <cell r="H131" t="str">
            <v>Council led</v>
          </cell>
        </row>
        <row r="132">
          <cell r="C132" t="str">
            <v>Riverside Community Centre</v>
          </cell>
          <cell r="D132" t="str">
            <v>Community led</v>
          </cell>
          <cell r="E132" t="str">
            <v>Community led</v>
          </cell>
          <cell r="F132" t="str">
            <v>Community led</v>
          </cell>
          <cell r="G132" t="str">
            <v>Council led</v>
          </cell>
          <cell r="H132" t="str">
            <v>Council led</v>
          </cell>
        </row>
        <row r="133">
          <cell r="C133" t="str">
            <v>Te Oro</v>
          </cell>
          <cell r="D133" t="str">
            <v>Council led</v>
          </cell>
          <cell r="E133" t="str">
            <v>Council led</v>
          </cell>
          <cell r="F133" t="str">
            <v>Council led</v>
          </cell>
          <cell r="G133" t="str">
            <v>Council led</v>
          </cell>
          <cell r="H133" t="str">
            <v>Council led</v>
          </cell>
        </row>
        <row r="134">
          <cell r="C134" t="str">
            <v>Remuera-Newmarket Community Centre</v>
          </cell>
          <cell r="D134" t="str">
            <v>Community led</v>
          </cell>
          <cell r="E134" t="str">
            <v>Community led</v>
          </cell>
          <cell r="F134" t="str">
            <v>Community led</v>
          </cell>
          <cell r="G134" t="str">
            <v>Community led</v>
          </cell>
          <cell r="H134" t="str">
            <v>Community led</v>
          </cell>
        </row>
        <row r="135">
          <cell r="C135" t="str">
            <v>Ellerslie War Memorial Hall</v>
          </cell>
          <cell r="D135" t="str">
            <v>Council led</v>
          </cell>
          <cell r="E135" t="str">
            <v>Council led</v>
          </cell>
          <cell r="F135" t="str">
            <v>Council led</v>
          </cell>
          <cell r="G135" t="str">
            <v>Council led</v>
          </cell>
          <cell r="H135" t="str">
            <v>Council led</v>
          </cell>
        </row>
        <row r="136">
          <cell r="C136" t="str">
            <v>Leicester Hall</v>
          </cell>
          <cell r="D136" t="str">
            <v>Council led</v>
          </cell>
          <cell r="E136" t="str">
            <v>Council led</v>
          </cell>
          <cell r="F136" t="str">
            <v>Council led</v>
          </cell>
          <cell r="G136" t="str">
            <v>Council led</v>
          </cell>
          <cell r="H136" t="str">
            <v>Council led</v>
          </cell>
        </row>
        <row r="137">
          <cell r="C137" t="str">
            <v>Meadowbank Community Centre</v>
          </cell>
          <cell r="D137" t="str">
            <v>Community led</v>
          </cell>
          <cell r="E137" t="str">
            <v>Community led</v>
          </cell>
          <cell r="F137" t="str">
            <v>Community led</v>
          </cell>
          <cell r="G137" t="str">
            <v>Council led</v>
          </cell>
          <cell r="H137" t="str">
            <v>Council led</v>
          </cell>
        </row>
        <row r="138">
          <cell r="C138" t="str">
            <v>Meadowbank Community Centre - Tahapa Hall</v>
          </cell>
          <cell r="D138" t="str">
            <v>Community led</v>
          </cell>
          <cell r="E138" t="str">
            <v>Community led</v>
          </cell>
          <cell r="F138" t="str">
            <v>Community led</v>
          </cell>
          <cell r="G138" t="str">
            <v>Council led</v>
          </cell>
          <cell r="H138" t="str">
            <v>Council led</v>
          </cell>
        </row>
        <row r="139">
          <cell r="C139" t="str">
            <v>Ōrākei Community Centre</v>
          </cell>
          <cell r="D139" t="str">
            <v>Council led</v>
          </cell>
          <cell r="E139" t="str">
            <v>Council led</v>
          </cell>
          <cell r="F139" t="str">
            <v>Council led</v>
          </cell>
          <cell r="G139" t="str">
            <v>Council led</v>
          </cell>
          <cell r="H139" t="str">
            <v>Council led</v>
          </cell>
        </row>
        <row r="140">
          <cell r="C140" t="str">
            <v>St Heliers Church &amp; Community Centre</v>
          </cell>
          <cell r="D140" t="str">
            <v>Community led</v>
          </cell>
          <cell r="E140" t="str">
            <v>Community led</v>
          </cell>
          <cell r="F140" t="str">
            <v>Community led</v>
          </cell>
          <cell r="G140" t="str">
            <v>Community led</v>
          </cell>
          <cell r="H140" t="str">
            <v>Community led</v>
          </cell>
        </row>
        <row r="141">
          <cell r="C141" t="str">
            <v>St Heliers Community Centre - Glendowie Community Hall</v>
          </cell>
          <cell r="D141" t="str">
            <v>Community led</v>
          </cell>
          <cell r="E141" t="str">
            <v>Community led</v>
          </cell>
          <cell r="F141" t="str">
            <v>Community led</v>
          </cell>
          <cell r="G141" t="str">
            <v>Community led</v>
          </cell>
          <cell r="H141" t="str">
            <v>Community led</v>
          </cell>
        </row>
        <row r="142">
          <cell r="C142" t="str">
            <v>Tamaki Ex-Services Association Hall</v>
          </cell>
          <cell r="D142" t="str">
            <v>Council led</v>
          </cell>
          <cell r="E142"/>
          <cell r="F142" t="str">
            <v>Community led</v>
          </cell>
          <cell r="G142" t="str">
            <v>Council led</v>
          </cell>
          <cell r="H142" t="str">
            <v>Council led</v>
          </cell>
        </row>
        <row r="143">
          <cell r="C143" t="str">
            <v>Clover Park Community House</v>
          </cell>
          <cell r="D143" t="str">
            <v>Community led</v>
          </cell>
          <cell r="E143" t="str">
            <v>Community led</v>
          </cell>
          <cell r="F143" t="str">
            <v>Community led</v>
          </cell>
          <cell r="G143" t="str">
            <v>Community led</v>
          </cell>
          <cell r="H143" t="str">
            <v>Community led</v>
          </cell>
        </row>
        <row r="144">
          <cell r="C144" t="str">
            <v>East Tamaki Community Hall</v>
          </cell>
          <cell r="D144" t="str">
            <v>Council led</v>
          </cell>
          <cell r="E144" t="str">
            <v>Council led</v>
          </cell>
          <cell r="F144" t="str">
            <v>Council led</v>
          </cell>
          <cell r="G144" t="str">
            <v>Council led</v>
          </cell>
          <cell r="H144" t="str">
            <v>Council led</v>
          </cell>
        </row>
        <row r="145">
          <cell r="C145" t="str">
            <v>Fresh Gallery Otara</v>
          </cell>
          <cell r="D145" t="str">
            <v>Council led</v>
          </cell>
          <cell r="E145" t="str">
            <v>Council led</v>
          </cell>
          <cell r="F145" t="str">
            <v>Council led</v>
          </cell>
          <cell r="G145" t="str">
            <v>Council led</v>
          </cell>
          <cell r="H145" t="str">
            <v>Council led</v>
          </cell>
        </row>
        <row r="146">
          <cell r="C146" t="str">
            <v>Friendship House</v>
          </cell>
          <cell r="D146" t="str">
            <v>Community led</v>
          </cell>
          <cell r="E146" t="str">
            <v>Community led</v>
          </cell>
          <cell r="F146" t="str">
            <v>Community led</v>
          </cell>
          <cell r="G146"/>
          <cell r="H146"/>
        </row>
        <row r="147">
          <cell r="C147" t="str">
            <v>Otara Music Arts Centre (OMAC)</v>
          </cell>
          <cell r="D147" t="str">
            <v>Council led</v>
          </cell>
          <cell r="E147" t="str">
            <v>Council led</v>
          </cell>
          <cell r="F147" t="str">
            <v>Council led</v>
          </cell>
          <cell r="G147" t="str">
            <v>Council led</v>
          </cell>
          <cell r="H147" t="str">
            <v>Council led</v>
          </cell>
        </row>
        <row r="148">
          <cell r="C148" t="str">
            <v>Papatoetoe Historical Society Museum</v>
          </cell>
          <cell r="D148" t="str">
            <v>Community led</v>
          </cell>
          <cell r="E148" t="str">
            <v>Community led</v>
          </cell>
          <cell r="F148" t="str">
            <v>Community led</v>
          </cell>
          <cell r="G148" t="str">
            <v>Community led</v>
          </cell>
          <cell r="H148" t="str">
            <v>Community led</v>
          </cell>
        </row>
        <row r="149">
          <cell r="C149" t="str">
            <v>Papatoetoe Town Hall</v>
          </cell>
          <cell r="D149" t="str">
            <v>Council led</v>
          </cell>
          <cell r="E149" t="str">
            <v>Council led</v>
          </cell>
          <cell r="F149" t="str">
            <v>Council led</v>
          </cell>
          <cell r="G149" t="str">
            <v>Council led</v>
          </cell>
          <cell r="H149" t="str">
            <v>Council led</v>
          </cell>
        </row>
        <row r="150">
          <cell r="C150" t="str">
            <v>Te Puke ō Tara Community Centre</v>
          </cell>
          <cell r="D150" t="str">
            <v>Council led</v>
          </cell>
          <cell r="E150" t="str">
            <v>Council led</v>
          </cell>
          <cell r="F150" t="str">
            <v>Council led</v>
          </cell>
          <cell r="G150" t="str">
            <v>Council led</v>
          </cell>
          <cell r="H150" t="str">
            <v>Council led</v>
          </cell>
        </row>
        <row r="151">
          <cell r="C151" t="str">
            <v>Tui Room</v>
          </cell>
          <cell r="D151" t="str">
            <v>Council led</v>
          </cell>
          <cell r="E151" t="str">
            <v>Council led</v>
          </cell>
          <cell r="F151" t="str">
            <v>Council led</v>
          </cell>
          <cell r="G151" t="str">
            <v>Council led</v>
          </cell>
          <cell r="H151" t="str">
            <v>Council led</v>
          </cell>
        </row>
        <row r="152">
          <cell r="C152" t="str">
            <v>Drury Hall</v>
          </cell>
          <cell r="D152" t="str">
            <v>Council led</v>
          </cell>
          <cell r="E152" t="str">
            <v>Council led</v>
          </cell>
          <cell r="F152" t="str">
            <v>Council led</v>
          </cell>
          <cell r="G152" t="str">
            <v>Council led</v>
          </cell>
          <cell r="H152" t="str">
            <v>Council led</v>
          </cell>
        </row>
        <row r="153">
          <cell r="C153" t="str">
            <v>Elizabeth Campbell Centre</v>
          </cell>
          <cell r="D153" t="str">
            <v>Council led</v>
          </cell>
          <cell r="E153" t="str">
            <v>Council led</v>
          </cell>
          <cell r="F153" t="str">
            <v>Council led</v>
          </cell>
          <cell r="G153" t="str">
            <v>Council led</v>
          </cell>
          <cell r="H153" t="str">
            <v>Council led</v>
          </cell>
        </row>
        <row r="154">
          <cell r="C154" t="str">
            <v>Hawkins Theatre</v>
          </cell>
          <cell r="D154" t="str">
            <v>Council led</v>
          </cell>
          <cell r="E154" t="str">
            <v>Council led</v>
          </cell>
          <cell r="F154" t="str">
            <v>Council led</v>
          </cell>
          <cell r="G154" t="str">
            <v>Council led</v>
          </cell>
          <cell r="H154" t="str">
            <v>Council led</v>
          </cell>
        </row>
        <row r="155">
          <cell r="C155" t="str">
            <v>Massey Park Grandstand</v>
          </cell>
          <cell r="D155" t="str">
            <v>Council led</v>
          </cell>
          <cell r="E155" t="str">
            <v>Council led</v>
          </cell>
          <cell r="F155" t="str">
            <v>Council led</v>
          </cell>
          <cell r="G155" t="str">
            <v>Council led</v>
          </cell>
          <cell r="H155" t="str">
            <v>Council led</v>
          </cell>
        </row>
        <row r="156">
          <cell r="C156" t="str">
            <v>Old Central School Hall</v>
          </cell>
          <cell r="D156" t="str">
            <v>Council led</v>
          </cell>
          <cell r="E156" t="str">
            <v>Council led</v>
          </cell>
          <cell r="F156" t="str">
            <v>Council led</v>
          </cell>
          <cell r="G156" t="str">
            <v>Council led</v>
          </cell>
          <cell r="H156" t="str">
            <v>Council led</v>
          </cell>
        </row>
        <row r="157">
          <cell r="C157" t="str">
            <v>Papakura Art Gallery</v>
          </cell>
          <cell r="D157" t="str">
            <v>Council led</v>
          </cell>
          <cell r="E157" t="str">
            <v>Council led</v>
          </cell>
          <cell r="F157" t="str">
            <v>Council led</v>
          </cell>
          <cell r="G157" t="str">
            <v>Council led</v>
          </cell>
          <cell r="H157" t="str">
            <v>Council led</v>
          </cell>
        </row>
        <row r="158">
          <cell r="C158" t="str">
            <v>Papakura Brass Band</v>
          </cell>
          <cell r="D158" t="str">
            <v>Community led</v>
          </cell>
          <cell r="E158" t="str">
            <v>Community led</v>
          </cell>
          <cell r="F158" t="str">
            <v>Community led</v>
          </cell>
          <cell r="G158" t="str">
            <v>Community led</v>
          </cell>
          <cell r="H158" t="str">
            <v>Community led</v>
          </cell>
        </row>
        <row r="159">
          <cell r="C159" t="str">
            <v>Papakura Library Meeting Room</v>
          </cell>
          <cell r="D159" t="str">
            <v>Council led</v>
          </cell>
          <cell r="E159" t="str">
            <v>Council led</v>
          </cell>
          <cell r="F159" t="str">
            <v>Council led</v>
          </cell>
          <cell r="G159" t="str">
            <v>Council led</v>
          </cell>
          <cell r="H159" t="str">
            <v>Council led</v>
          </cell>
        </row>
        <row r="160">
          <cell r="C160" t="str">
            <v>Papakura Museum</v>
          </cell>
          <cell r="D160" t="str">
            <v>Community led</v>
          </cell>
          <cell r="E160" t="str">
            <v>Community led</v>
          </cell>
          <cell r="F160" t="str">
            <v>Community led</v>
          </cell>
          <cell r="G160" t="str">
            <v>Community led</v>
          </cell>
          <cell r="H160" t="str">
            <v>Community led</v>
          </cell>
        </row>
        <row r="161">
          <cell r="C161" t="str">
            <v>Smiths Avenue Clubrooms</v>
          </cell>
          <cell r="D161" t="str">
            <v>Council led</v>
          </cell>
          <cell r="E161"/>
          <cell r="F161"/>
          <cell r="G161"/>
          <cell r="H161" t="str">
            <v>Council led</v>
          </cell>
        </row>
        <row r="162">
          <cell r="C162" t="str">
            <v>Takanini Hall</v>
          </cell>
          <cell r="D162" t="str">
            <v>Council led</v>
          </cell>
          <cell r="E162" t="str">
            <v>Council led</v>
          </cell>
          <cell r="F162" t="str">
            <v>Council led</v>
          </cell>
          <cell r="G162" t="str">
            <v>Council led</v>
          </cell>
          <cell r="H162" t="str">
            <v>Council led</v>
          </cell>
        </row>
        <row r="163">
          <cell r="C163" t="str">
            <v>Fickling Convention Centre</v>
          </cell>
          <cell r="D163" t="str">
            <v>Council led</v>
          </cell>
          <cell r="E163" t="str">
            <v>Council led</v>
          </cell>
          <cell r="F163" t="str">
            <v>Council led</v>
          </cell>
          <cell r="G163" t="str">
            <v>Council led</v>
          </cell>
          <cell r="H163" t="str">
            <v>Council led</v>
          </cell>
        </row>
        <row r="164">
          <cell r="C164" t="str">
            <v>Mt Roskill War Memorial Hall</v>
          </cell>
          <cell r="D164" t="str">
            <v>Council led</v>
          </cell>
          <cell r="E164" t="str">
            <v>Council led</v>
          </cell>
          <cell r="F164" t="str">
            <v>Council led</v>
          </cell>
          <cell r="G164" t="str">
            <v>Council led</v>
          </cell>
          <cell r="H164" t="str">
            <v>Council led</v>
          </cell>
        </row>
        <row r="165">
          <cell r="C165" t="str">
            <v>TSB Bank Wallace Arts Centre (Pah Homestead)</v>
          </cell>
          <cell r="D165" t="str">
            <v>Community led</v>
          </cell>
          <cell r="E165" t="str">
            <v>Community led</v>
          </cell>
          <cell r="F165" t="str">
            <v>Community led</v>
          </cell>
          <cell r="G165" t="str">
            <v>Community led</v>
          </cell>
          <cell r="H165" t="str">
            <v>Community led</v>
          </cell>
        </row>
        <row r="166">
          <cell r="C166" t="str">
            <v>Roskill Youth Zone</v>
          </cell>
          <cell r="D166" t="str">
            <v>Council led</v>
          </cell>
          <cell r="E166" t="str">
            <v>Council led</v>
          </cell>
          <cell r="F166" t="str">
            <v>Council led</v>
          </cell>
          <cell r="G166" t="str">
            <v>Council led</v>
          </cell>
          <cell r="H166" t="str">
            <v>Council led</v>
          </cell>
        </row>
        <row r="167">
          <cell r="C167" t="str">
            <v>Three Kings Tennis Pavilion</v>
          </cell>
          <cell r="D167" t="str">
            <v>Council led</v>
          </cell>
          <cell r="E167" t="str">
            <v>Council led</v>
          </cell>
          <cell r="F167" t="str">
            <v>Council led</v>
          </cell>
          <cell r="G167" t="str">
            <v>Council led</v>
          </cell>
          <cell r="H167" t="str">
            <v>Council led</v>
          </cell>
        </row>
        <row r="168">
          <cell r="C168" t="str">
            <v>Wesley Community Centre</v>
          </cell>
          <cell r="D168" t="str">
            <v>Council led</v>
          </cell>
          <cell r="E168" t="str">
            <v>Council led</v>
          </cell>
          <cell r="F168" t="str">
            <v>Council led</v>
          </cell>
          <cell r="G168" t="str">
            <v>Council led</v>
          </cell>
          <cell r="H168" t="str">
            <v>Council led</v>
          </cell>
        </row>
        <row r="169">
          <cell r="C169" t="str">
            <v>Ahuroa Hall</v>
          </cell>
          <cell r="D169" t="str">
            <v>Community led</v>
          </cell>
          <cell r="E169" t="str">
            <v>Community led</v>
          </cell>
          <cell r="F169" t="str">
            <v>Community led</v>
          </cell>
          <cell r="G169" t="str">
            <v>Community led</v>
          </cell>
          <cell r="H169" t="str">
            <v>Community led</v>
          </cell>
        </row>
        <row r="170">
          <cell r="C170" t="str">
            <v>Coatesville Settlers Hall</v>
          </cell>
          <cell r="D170" t="str">
            <v>Community led</v>
          </cell>
          <cell r="E170" t="str">
            <v>Community led</v>
          </cell>
          <cell r="F170" t="str">
            <v>Community led</v>
          </cell>
          <cell r="G170" t="str">
            <v>Community led</v>
          </cell>
          <cell r="H170" t="str">
            <v>Community led</v>
          </cell>
        </row>
        <row r="171">
          <cell r="C171" t="str">
            <v>Glasgow Park Hall</v>
          </cell>
          <cell r="D171" t="str">
            <v>Community led</v>
          </cell>
          <cell r="E171" t="str">
            <v>Community led</v>
          </cell>
          <cell r="F171" t="str">
            <v>Community led</v>
          </cell>
          <cell r="G171" t="str">
            <v>Community led</v>
          </cell>
          <cell r="H171" t="str">
            <v>Community led</v>
          </cell>
        </row>
        <row r="172">
          <cell r="C172" t="str">
            <v>Helensville Arts Centre</v>
          </cell>
          <cell r="D172" t="str">
            <v>Community led</v>
          </cell>
          <cell r="E172" t="str">
            <v>Community led</v>
          </cell>
          <cell r="F172" t="str">
            <v>Community led</v>
          </cell>
          <cell r="G172" t="str">
            <v>Community led</v>
          </cell>
          <cell r="H172" t="str">
            <v>Community led</v>
          </cell>
        </row>
        <row r="173">
          <cell r="C173" t="str">
            <v>Helensville War Memorial Hall</v>
          </cell>
          <cell r="D173" t="str">
            <v>Council led</v>
          </cell>
          <cell r="E173" t="str">
            <v>Council led</v>
          </cell>
          <cell r="F173" t="str">
            <v>Council led</v>
          </cell>
          <cell r="G173" t="str">
            <v>Council led</v>
          </cell>
          <cell r="H173" t="str">
            <v>Council led</v>
          </cell>
        </row>
        <row r="174">
          <cell r="C174" t="str">
            <v>Kaukapakapa Memorial Hall</v>
          </cell>
          <cell r="D174" t="str">
            <v>Council led</v>
          </cell>
          <cell r="E174" t="str">
            <v>Council led</v>
          </cell>
          <cell r="F174" t="str">
            <v>Council led</v>
          </cell>
          <cell r="G174" t="str">
            <v>Council led</v>
          </cell>
          <cell r="H174" t="str">
            <v>Council led</v>
          </cell>
        </row>
        <row r="175">
          <cell r="C175" t="str">
            <v>Kourawhero Hall</v>
          </cell>
          <cell r="D175" t="str">
            <v>Community led</v>
          </cell>
          <cell r="E175" t="str">
            <v>Community led</v>
          </cell>
          <cell r="F175" t="str">
            <v>Community led</v>
          </cell>
          <cell r="G175" t="str">
            <v>Community led</v>
          </cell>
          <cell r="H175" t="str">
            <v>Community led</v>
          </cell>
        </row>
        <row r="176">
          <cell r="C176" t="str">
            <v>Kumeu Arts Centre</v>
          </cell>
          <cell r="D176" t="str">
            <v>Community led</v>
          </cell>
          <cell r="E176" t="str">
            <v>Community led</v>
          </cell>
          <cell r="F176" t="str">
            <v>Community led</v>
          </cell>
          <cell r="G176" t="str">
            <v>Community led</v>
          </cell>
          <cell r="H176" t="str">
            <v>Community led</v>
          </cell>
        </row>
        <row r="177">
          <cell r="C177" t="str">
            <v>Leigh Hall</v>
          </cell>
          <cell r="D177" t="str">
            <v>Community led</v>
          </cell>
          <cell r="E177" t="str">
            <v>Community led</v>
          </cell>
          <cell r="F177" t="str">
            <v>Community led</v>
          </cell>
          <cell r="G177" t="str">
            <v>Community led</v>
          </cell>
          <cell r="H177" t="str">
            <v>Community led</v>
          </cell>
        </row>
        <row r="178">
          <cell r="C178" t="str">
            <v>Mahurangi East Community Centre</v>
          </cell>
          <cell r="D178" t="str">
            <v>Community led</v>
          </cell>
          <cell r="E178" t="str">
            <v>Community led</v>
          </cell>
          <cell r="F178" t="str">
            <v>Community led</v>
          </cell>
          <cell r="G178" t="str">
            <v>Community led</v>
          </cell>
          <cell r="H178" t="str">
            <v>Community led</v>
          </cell>
        </row>
        <row r="179">
          <cell r="C179" t="str">
            <v>Pakiri Hall</v>
          </cell>
          <cell r="D179" t="str">
            <v>Community led</v>
          </cell>
          <cell r="E179" t="str">
            <v>Community led</v>
          </cell>
          <cell r="F179" t="str">
            <v>Community led</v>
          </cell>
          <cell r="G179" t="str">
            <v>Community led</v>
          </cell>
          <cell r="H179" t="str">
            <v>Community led</v>
          </cell>
        </row>
        <row r="180">
          <cell r="C180" t="str">
            <v>Point Wells Hall</v>
          </cell>
          <cell r="D180" t="str">
            <v>Community led</v>
          </cell>
          <cell r="E180" t="str">
            <v>Community led</v>
          </cell>
          <cell r="F180" t="str">
            <v>Community led</v>
          </cell>
          <cell r="G180" t="str">
            <v>Community led</v>
          </cell>
          <cell r="H180" t="str">
            <v>Community led</v>
          </cell>
        </row>
        <row r="181">
          <cell r="C181" t="str">
            <v>Ranfurly Hall, Kaipara Flats</v>
          </cell>
          <cell r="D181" t="str">
            <v>Community led</v>
          </cell>
          <cell r="E181" t="str">
            <v>Community led</v>
          </cell>
          <cell r="F181" t="str">
            <v>Community led</v>
          </cell>
          <cell r="G181" t="str">
            <v>Community led</v>
          </cell>
          <cell r="H181" t="str">
            <v>Community led</v>
          </cell>
        </row>
        <row r="182">
          <cell r="C182" t="str">
            <v>Shoesmith Hall</v>
          </cell>
          <cell r="D182" t="str">
            <v>Council led</v>
          </cell>
          <cell r="E182" t="str">
            <v>Council led</v>
          </cell>
          <cell r="F182" t="str">
            <v>Council led</v>
          </cell>
          <cell r="G182" t="str">
            <v>Council led</v>
          </cell>
          <cell r="H182" t="str">
            <v>Council led</v>
          </cell>
        </row>
        <row r="183">
          <cell r="C183" t="str">
            <v>South Head Hall</v>
          </cell>
          <cell r="D183" t="str">
            <v>Council led</v>
          </cell>
          <cell r="E183" t="str">
            <v>Council led</v>
          </cell>
          <cell r="F183" t="str">
            <v>Council led</v>
          </cell>
          <cell r="G183" t="str">
            <v>Council led</v>
          </cell>
          <cell r="H183" t="str">
            <v>Council led</v>
          </cell>
        </row>
        <row r="184">
          <cell r="C184" t="str">
            <v>Tapora Hall</v>
          </cell>
          <cell r="D184" t="str">
            <v>Community led</v>
          </cell>
          <cell r="E184" t="str">
            <v>Community led</v>
          </cell>
          <cell r="F184" t="str">
            <v>Community led</v>
          </cell>
          <cell r="G184" t="str">
            <v>Community led</v>
          </cell>
          <cell r="H184" t="str">
            <v>Community led</v>
          </cell>
        </row>
        <row r="185">
          <cell r="C185" t="str">
            <v>Tauhoa (Victoria) Hall</v>
          </cell>
          <cell r="D185" t="str">
            <v>Community led</v>
          </cell>
          <cell r="E185" t="str">
            <v>Community led</v>
          </cell>
          <cell r="F185" t="str">
            <v>Community led</v>
          </cell>
          <cell r="G185" t="str">
            <v>Community led</v>
          </cell>
          <cell r="H185" t="str">
            <v>Community led</v>
          </cell>
        </row>
        <row r="186">
          <cell r="C186" t="str">
            <v>Te Hana Hall</v>
          </cell>
          <cell r="D186" t="str">
            <v>Council led</v>
          </cell>
          <cell r="E186" t="str">
            <v>Council led</v>
          </cell>
          <cell r="F186" t="str">
            <v>Council led</v>
          </cell>
          <cell r="G186" t="str">
            <v>Council led</v>
          </cell>
          <cell r="H186" t="str">
            <v>Council led</v>
          </cell>
        </row>
        <row r="187">
          <cell r="C187" t="str">
            <v>Waimauku War Memorial Hall</v>
          </cell>
          <cell r="D187" t="str">
            <v>Council led</v>
          </cell>
          <cell r="E187"/>
          <cell r="F187" t="str">
            <v>Community led</v>
          </cell>
          <cell r="G187" t="str">
            <v>Council led</v>
          </cell>
          <cell r="H187" t="str">
            <v>Council led</v>
          </cell>
        </row>
        <row r="188">
          <cell r="C188" t="str">
            <v>Wainui Hall</v>
          </cell>
          <cell r="D188" t="str">
            <v>Council led</v>
          </cell>
          <cell r="E188" t="str">
            <v>Council led</v>
          </cell>
          <cell r="F188" t="str">
            <v>Council led</v>
          </cell>
          <cell r="G188" t="str">
            <v>Council led</v>
          </cell>
          <cell r="H188" t="str">
            <v>Council led</v>
          </cell>
        </row>
        <row r="189">
          <cell r="C189" t="str">
            <v>Warkworth Masonic Hall</v>
          </cell>
          <cell r="D189" t="str">
            <v>Council led</v>
          </cell>
          <cell r="E189" t="str">
            <v>Council led</v>
          </cell>
          <cell r="F189" t="str">
            <v>Council led</v>
          </cell>
          <cell r="G189" t="str">
            <v>Council led</v>
          </cell>
          <cell r="H189" t="str">
            <v>Council led</v>
          </cell>
        </row>
        <row r="190">
          <cell r="C190" t="str">
            <v>Warkworth Town Hall</v>
          </cell>
          <cell r="D190"/>
          <cell r="E190"/>
          <cell r="F190"/>
          <cell r="G190" t="str">
            <v>Council led</v>
          </cell>
          <cell r="H190" t="str">
            <v>Council led</v>
          </cell>
        </row>
        <row r="191">
          <cell r="C191" t="str">
            <v>Wellsford Community Centre</v>
          </cell>
          <cell r="D191" t="str">
            <v>Community led</v>
          </cell>
          <cell r="E191" t="str">
            <v>Community led</v>
          </cell>
          <cell r="F191" t="str">
            <v>Community led</v>
          </cell>
          <cell r="G191" t="str">
            <v>Community led</v>
          </cell>
          <cell r="H191" t="str">
            <v>Community led</v>
          </cell>
        </row>
        <row r="192">
          <cell r="C192" t="str">
            <v>Whangaripo Hall</v>
          </cell>
          <cell r="D192" t="str">
            <v>Community led</v>
          </cell>
          <cell r="E192" t="str">
            <v>Community led</v>
          </cell>
          <cell r="F192" t="str">
            <v>Community led</v>
          </cell>
          <cell r="G192" t="str">
            <v>Community led</v>
          </cell>
          <cell r="H192" t="str">
            <v>Community led</v>
          </cell>
        </row>
        <row r="193">
          <cell r="C193" t="str">
            <v>Whangateau Hall</v>
          </cell>
          <cell r="D193" t="str">
            <v>Community led</v>
          </cell>
          <cell r="E193" t="str">
            <v>Community led</v>
          </cell>
          <cell r="F193" t="str">
            <v>Community led</v>
          </cell>
          <cell r="G193" t="str">
            <v>Community led</v>
          </cell>
          <cell r="H193" t="str">
            <v>Community led</v>
          </cell>
        </row>
        <row r="194">
          <cell r="C194" t="str">
            <v>Albany Community Hub</v>
          </cell>
          <cell r="D194" t="str">
            <v>Council led</v>
          </cell>
          <cell r="E194" t="str">
            <v>Council led</v>
          </cell>
          <cell r="F194" t="str">
            <v>Community led</v>
          </cell>
          <cell r="G194" t="str">
            <v>Council led</v>
          </cell>
          <cell r="H194" t="str">
            <v>Council led</v>
          </cell>
        </row>
        <row r="195">
          <cell r="C195" t="str">
            <v>Meadowood Community House</v>
          </cell>
          <cell r="D195" t="str">
            <v>Community led</v>
          </cell>
          <cell r="E195" t="str">
            <v>Community led</v>
          </cell>
          <cell r="F195" t="str">
            <v>Community led</v>
          </cell>
          <cell r="G195" t="str">
            <v>Community led</v>
          </cell>
          <cell r="H195" t="str">
            <v>Community led</v>
          </cell>
        </row>
        <row r="196">
          <cell r="C196" t="str">
            <v>Sunderland Lounge</v>
          </cell>
          <cell r="D196" t="str">
            <v>Council led</v>
          </cell>
          <cell r="E196" t="str">
            <v>Council led</v>
          </cell>
          <cell r="F196" t="str">
            <v>Community led</v>
          </cell>
          <cell r="G196" t="str">
            <v>Community led</v>
          </cell>
          <cell r="H196" t="str">
            <v>Community led</v>
          </cell>
        </row>
        <row r="197">
          <cell r="C197" t="str">
            <v>Hobsonville HQ</v>
          </cell>
          <cell r="D197" t="str">
            <v>Council led</v>
          </cell>
          <cell r="E197" t="str">
            <v>Council led</v>
          </cell>
          <cell r="F197" t="str">
            <v>Community led</v>
          </cell>
          <cell r="G197" t="str">
            <v>Community led</v>
          </cell>
          <cell r="H197" t="str">
            <v>Community led</v>
          </cell>
        </row>
        <row r="198">
          <cell r="C198" t="str">
            <v>Artworks Theatre</v>
          </cell>
          <cell r="D198" t="str">
            <v>Community led</v>
          </cell>
          <cell r="E198" t="str">
            <v>Community led</v>
          </cell>
          <cell r="F198" t="str">
            <v>Community led</v>
          </cell>
          <cell r="G198" t="str">
            <v>Community led</v>
          </cell>
          <cell r="H198" t="str">
            <v>Community led</v>
          </cell>
        </row>
        <row r="199">
          <cell r="C199" t="str">
            <v>Old Blackpool School Hall</v>
          </cell>
          <cell r="D199" t="str">
            <v>Council led</v>
          </cell>
          <cell r="E199" t="str">
            <v>Council led</v>
          </cell>
          <cell r="F199" t="str">
            <v>Council led</v>
          </cell>
          <cell r="G199" t="str">
            <v>Council led</v>
          </cell>
          <cell r="H199" t="str">
            <v>Council led</v>
          </cell>
        </row>
        <row r="200">
          <cell r="C200" t="str">
            <v>Old Surfdale Post Office</v>
          </cell>
          <cell r="D200" t="str">
            <v>Council led</v>
          </cell>
          <cell r="E200" t="str">
            <v>Council led</v>
          </cell>
          <cell r="F200" t="str">
            <v>Council led</v>
          </cell>
          <cell r="G200"/>
          <cell r="H200"/>
        </row>
        <row r="201">
          <cell r="C201" t="str">
            <v>Surfdale Hall</v>
          </cell>
          <cell r="D201" t="str">
            <v>Council led</v>
          </cell>
          <cell r="E201"/>
          <cell r="F201" t="str">
            <v>Community led</v>
          </cell>
          <cell r="G201"/>
          <cell r="H201" t="str">
            <v>Community led</v>
          </cell>
        </row>
        <row r="202">
          <cell r="C202" t="str">
            <v>Waiheke Community Art Gallery</v>
          </cell>
          <cell r="D202" t="str">
            <v>Community led</v>
          </cell>
          <cell r="E202" t="str">
            <v>Community led</v>
          </cell>
          <cell r="F202" t="str">
            <v>Community led</v>
          </cell>
          <cell r="G202" t="str">
            <v>Community led</v>
          </cell>
          <cell r="H202" t="str">
            <v>Community led</v>
          </cell>
        </row>
        <row r="203">
          <cell r="C203" t="str">
            <v>Barnett Hall</v>
          </cell>
          <cell r="D203" t="str">
            <v>Community led</v>
          </cell>
          <cell r="E203" t="str">
            <v>Community led</v>
          </cell>
          <cell r="F203" t="str">
            <v>Community led</v>
          </cell>
          <cell r="G203" t="str">
            <v>Community led</v>
          </cell>
          <cell r="H203" t="str">
            <v>Community led</v>
          </cell>
        </row>
        <row r="204">
          <cell r="C204" t="str">
            <v>Ceramco Park Function Centre</v>
          </cell>
          <cell r="D204" t="str">
            <v>Council led</v>
          </cell>
          <cell r="E204" t="str">
            <v>Council led</v>
          </cell>
          <cell r="F204" t="str">
            <v>Council led</v>
          </cell>
          <cell r="G204" t="str">
            <v>Council led</v>
          </cell>
          <cell r="H204" t="str">
            <v>Council led</v>
          </cell>
        </row>
        <row r="205">
          <cell r="C205" t="str">
            <v>Glen Eden Community and Recreation Centre War Memorial Hall</v>
          </cell>
          <cell r="D205" t="str">
            <v>Community led</v>
          </cell>
          <cell r="E205" t="str">
            <v>Community led</v>
          </cell>
          <cell r="F205" t="str">
            <v>Community led</v>
          </cell>
          <cell r="G205" t="str">
            <v>Community led</v>
          </cell>
          <cell r="H205" t="str">
            <v>Community led</v>
          </cell>
        </row>
        <row r="206">
          <cell r="C206" t="str">
            <v>Glen Eden Community House</v>
          </cell>
          <cell r="D206" t="str">
            <v>Community led</v>
          </cell>
          <cell r="E206" t="str">
            <v>Community led</v>
          </cell>
          <cell r="F206" t="str">
            <v>Community led</v>
          </cell>
          <cell r="G206" t="str">
            <v>Community led</v>
          </cell>
          <cell r="H206" t="str">
            <v>Community led</v>
          </cell>
        </row>
        <row r="207">
          <cell r="C207" t="str">
            <v>Hoani Waititi House</v>
          </cell>
          <cell r="D207" t="str">
            <v>Community led</v>
          </cell>
          <cell r="E207" t="str">
            <v>Community led</v>
          </cell>
          <cell r="F207" t="str">
            <v>Community led</v>
          </cell>
          <cell r="G207" t="str">
            <v>Community led</v>
          </cell>
          <cell r="H207" t="str">
            <v>Community led</v>
          </cell>
        </row>
        <row r="208">
          <cell r="C208" t="str">
            <v>Huia Hall</v>
          </cell>
          <cell r="D208" t="str">
            <v>Community led</v>
          </cell>
          <cell r="E208" t="str">
            <v>Community led</v>
          </cell>
          <cell r="F208" t="str">
            <v>Community led</v>
          </cell>
          <cell r="G208" t="str">
            <v>Community led</v>
          </cell>
          <cell r="H208" t="str">
            <v>Community led</v>
          </cell>
        </row>
        <row r="209">
          <cell r="C209" t="str">
            <v>Laingholm Village Hall</v>
          </cell>
          <cell r="D209" t="str">
            <v>Community led</v>
          </cell>
          <cell r="E209" t="str">
            <v>Community led</v>
          </cell>
          <cell r="F209" t="str">
            <v>Community led</v>
          </cell>
          <cell r="G209" t="str">
            <v>Community led</v>
          </cell>
          <cell r="H209" t="str">
            <v>Community led</v>
          </cell>
        </row>
        <row r="210">
          <cell r="C210" t="str">
            <v xml:space="preserve">Lopdell Precinct </v>
          </cell>
          <cell r="D210" t="str">
            <v>Council led</v>
          </cell>
          <cell r="E210" t="str">
            <v>Council led</v>
          </cell>
          <cell r="F210" t="str">
            <v>Council led</v>
          </cell>
          <cell r="G210" t="str">
            <v>Council led</v>
          </cell>
          <cell r="H210" t="str">
            <v>Council led</v>
          </cell>
        </row>
        <row r="211">
          <cell r="C211" t="str">
            <v>McCahon House</v>
          </cell>
          <cell r="D211" t="str">
            <v>Community led</v>
          </cell>
          <cell r="E211" t="str">
            <v>Community led</v>
          </cell>
          <cell r="F211" t="str">
            <v>Community led</v>
          </cell>
          <cell r="G211" t="str">
            <v>Community led</v>
          </cell>
          <cell r="H211" t="str">
            <v>Community led</v>
          </cell>
        </row>
        <row r="212">
          <cell r="C212" t="str">
            <v>Oratia Settlers Hall</v>
          </cell>
          <cell r="D212" t="str">
            <v>Community led</v>
          </cell>
          <cell r="E212" t="str">
            <v>Community led</v>
          </cell>
          <cell r="F212" t="str">
            <v>Community led</v>
          </cell>
          <cell r="G212" t="str">
            <v>Community led</v>
          </cell>
          <cell r="H212" t="str">
            <v>Community led</v>
          </cell>
        </row>
        <row r="213">
          <cell r="C213" t="str">
            <v>Oratia Small Hall</v>
          </cell>
          <cell r="D213" t="str">
            <v>Community led</v>
          </cell>
          <cell r="E213" t="str">
            <v>Community led</v>
          </cell>
          <cell r="F213" t="str">
            <v>Community led</v>
          </cell>
          <cell r="G213" t="str">
            <v>Community led</v>
          </cell>
          <cell r="H213" t="str">
            <v>Community led</v>
          </cell>
        </row>
        <row r="214">
          <cell r="C214" t="str">
            <v>Paturoa Bay Hall</v>
          </cell>
          <cell r="D214" t="str">
            <v>Community led</v>
          </cell>
          <cell r="E214" t="str">
            <v>Community led</v>
          </cell>
          <cell r="F214" t="str">
            <v>Community led</v>
          </cell>
          <cell r="G214" t="str">
            <v>Community led</v>
          </cell>
          <cell r="H214" t="str">
            <v>Community led</v>
          </cell>
        </row>
        <row r="215">
          <cell r="C215" t="str">
            <v>Playhouse Theatre</v>
          </cell>
          <cell r="D215" t="str">
            <v>Community led</v>
          </cell>
          <cell r="E215" t="str">
            <v>Community led</v>
          </cell>
          <cell r="F215" t="str">
            <v>Community led</v>
          </cell>
          <cell r="G215" t="str">
            <v>Community led</v>
          </cell>
          <cell r="H215" t="str">
            <v>Community led</v>
          </cell>
        </row>
        <row r="216">
          <cell r="C216" t="str">
            <v>Shadbolt House (not operational)</v>
          </cell>
          <cell r="D216" t="str">
            <v>Community led</v>
          </cell>
          <cell r="E216" t="str">
            <v>Community led</v>
          </cell>
          <cell r="F216" t="str">
            <v>Community led</v>
          </cell>
          <cell r="G216" t="str">
            <v>Community led</v>
          </cell>
          <cell r="H216" t="str">
            <v>Community led</v>
          </cell>
        </row>
        <row r="217">
          <cell r="C217" t="str">
            <v>Te Uru</v>
          </cell>
          <cell r="D217" t="str">
            <v>Community led</v>
          </cell>
          <cell r="E217" t="str">
            <v>Community led</v>
          </cell>
          <cell r="F217" t="str">
            <v>Community led</v>
          </cell>
          <cell r="G217" t="str">
            <v>Community led</v>
          </cell>
          <cell r="H217" t="str">
            <v>Community led</v>
          </cell>
        </row>
        <row r="218">
          <cell r="C218" t="str">
            <v>Titirangi Community House</v>
          </cell>
          <cell r="D218" t="str">
            <v>Community led</v>
          </cell>
          <cell r="E218" t="str">
            <v>Community led</v>
          </cell>
          <cell r="F218" t="str">
            <v>Community led</v>
          </cell>
          <cell r="G218" t="str">
            <v>Community led</v>
          </cell>
          <cell r="H218" t="str">
            <v>Community led</v>
          </cell>
        </row>
        <row r="219">
          <cell r="C219" t="str">
            <v>Titirangi War Memorial Hall</v>
          </cell>
          <cell r="D219" t="str">
            <v>Council led</v>
          </cell>
          <cell r="E219" t="str">
            <v>Council led</v>
          </cell>
          <cell r="F219" t="str">
            <v>Council led</v>
          </cell>
          <cell r="G219" t="str">
            <v>Council led</v>
          </cell>
          <cell r="H219" t="str">
            <v>Council led</v>
          </cell>
        </row>
        <row r="220">
          <cell r="C220" t="str">
            <v>Upstairs Art Gallery (Lopdell)</v>
          </cell>
          <cell r="D220" t="str">
            <v>Community led</v>
          </cell>
          <cell r="E220" t="str">
            <v>Community led</v>
          </cell>
          <cell r="F220" t="str">
            <v>Community led</v>
          </cell>
          <cell r="G220" t="str">
            <v>Community led</v>
          </cell>
          <cell r="H220" t="str">
            <v>Community led</v>
          </cell>
        </row>
        <row r="221">
          <cell r="C221" t="str">
            <v>Waiatarua Hall</v>
          </cell>
          <cell r="D221" t="str">
            <v>Community led</v>
          </cell>
          <cell r="E221" t="str">
            <v>Community led</v>
          </cell>
          <cell r="F221" t="str">
            <v>Community led</v>
          </cell>
          <cell r="G221" t="str">
            <v>Community led</v>
          </cell>
          <cell r="H221" t="str">
            <v>Community led</v>
          </cell>
        </row>
        <row r="222">
          <cell r="C222" t="str">
            <v>Waitakere Hall</v>
          </cell>
          <cell r="D222" t="str">
            <v>Community led</v>
          </cell>
          <cell r="E222" t="str">
            <v>Community led</v>
          </cell>
          <cell r="F222" t="str">
            <v>Community led</v>
          </cell>
          <cell r="G222" t="str">
            <v>Community led</v>
          </cell>
          <cell r="H222" t="str">
            <v>Community led</v>
          </cell>
        </row>
        <row r="223">
          <cell r="C223" t="str">
            <v>Waitakere Township Hall</v>
          </cell>
          <cell r="D223" t="str">
            <v>Community led</v>
          </cell>
          <cell r="E223" t="str">
            <v>Community led</v>
          </cell>
          <cell r="F223" t="str">
            <v>Community led</v>
          </cell>
          <cell r="G223" t="str">
            <v>Community led</v>
          </cell>
          <cell r="H223" t="str">
            <v>Community led</v>
          </cell>
        </row>
        <row r="224">
          <cell r="C224" t="str">
            <v>West Coast Gallery</v>
          </cell>
          <cell r="D224" t="str">
            <v>Community led</v>
          </cell>
          <cell r="E224" t="str">
            <v>Community led</v>
          </cell>
          <cell r="F224" t="str">
            <v>Community led</v>
          </cell>
          <cell r="G224" t="str">
            <v>Community led</v>
          </cell>
          <cell r="H224" t="str">
            <v>Community led</v>
          </cell>
        </row>
        <row r="225">
          <cell r="C225" t="str">
            <v>Cox’s Bay Pavilion</v>
          </cell>
          <cell r="D225" t="str">
            <v>Council led</v>
          </cell>
          <cell r="E225" t="str">
            <v>Council led</v>
          </cell>
          <cell r="F225" t="str">
            <v>Council led</v>
          </cell>
          <cell r="G225" t="str">
            <v>Council led</v>
          </cell>
          <cell r="H225" t="str">
            <v>Council led</v>
          </cell>
        </row>
        <row r="226">
          <cell r="C226" t="str">
            <v>Ellen Melville Centre</v>
          </cell>
          <cell r="D226" t="str">
            <v>Council led</v>
          </cell>
          <cell r="E226" t="str">
            <v>Council led</v>
          </cell>
          <cell r="F226" t="str">
            <v>Council led</v>
          </cell>
          <cell r="G226" t="str">
            <v>Council led</v>
          </cell>
          <cell r="H226" t="str">
            <v>Council led</v>
          </cell>
        </row>
        <row r="227">
          <cell r="C227" t="str">
            <v>Freeman’s Bay Community Hall</v>
          </cell>
          <cell r="D227" t="str">
            <v>Council led</v>
          </cell>
          <cell r="E227" t="str">
            <v>Council led</v>
          </cell>
          <cell r="F227" t="str">
            <v>Council led</v>
          </cell>
          <cell r="G227" t="str">
            <v>Council led</v>
          </cell>
          <cell r="H227" t="str">
            <v>Council led</v>
          </cell>
        </row>
        <row r="228">
          <cell r="C228" t="str">
            <v>Grey Lynn Community Centre</v>
          </cell>
          <cell r="D228" t="str">
            <v>Community led</v>
          </cell>
          <cell r="E228" t="str">
            <v>Community led</v>
          </cell>
          <cell r="F228" t="str">
            <v>Community led</v>
          </cell>
          <cell r="G228" t="str">
            <v>Community led</v>
          </cell>
          <cell r="H228" t="str">
            <v>Community led</v>
          </cell>
        </row>
        <row r="229">
          <cell r="C229" t="str">
            <v>Grey Lynn Library Hall</v>
          </cell>
          <cell r="D229" t="str">
            <v>Council led</v>
          </cell>
          <cell r="E229" t="str">
            <v>Community led</v>
          </cell>
          <cell r="F229" t="str">
            <v>Community led</v>
          </cell>
          <cell r="G229" t="str">
            <v>Council led</v>
          </cell>
          <cell r="H229" t="str">
            <v>Council led</v>
          </cell>
        </row>
        <row r="230">
          <cell r="C230" t="str">
            <v>Leys Institute Hall</v>
          </cell>
          <cell r="D230" t="str">
            <v>Council led</v>
          </cell>
          <cell r="E230" t="str">
            <v>Council led</v>
          </cell>
          <cell r="F230" t="str">
            <v>Council led</v>
          </cell>
          <cell r="G230"/>
          <cell r="H230"/>
        </row>
        <row r="231">
          <cell r="C231" t="str">
            <v>Outhwaite Hall</v>
          </cell>
          <cell r="D231" t="str">
            <v>Council led</v>
          </cell>
          <cell r="E231" t="str">
            <v>Council led</v>
          </cell>
          <cell r="F231" t="str">
            <v>Council led</v>
          </cell>
          <cell r="G231" t="str">
            <v>Council led</v>
          </cell>
          <cell r="H231" t="str">
            <v>Council led</v>
          </cell>
        </row>
        <row r="232">
          <cell r="C232" t="str">
            <v>Parnell Community Centre</v>
          </cell>
          <cell r="D232" t="str">
            <v>Community led</v>
          </cell>
          <cell r="E232" t="str">
            <v>Community led</v>
          </cell>
          <cell r="F232" t="str">
            <v>Community led</v>
          </cell>
          <cell r="G232" t="str">
            <v>Community led</v>
          </cell>
          <cell r="H232" t="str">
            <v>Community led</v>
          </cell>
        </row>
        <row r="233">
          <cell r="C233" t="str">
            <v>Ponsonby Community Centre</v>
          </cell>
          <cell r="D233" t="str">
            <v>Community led</v>
          </cell>
          <cell r="E233" t="str">
            <v>Community led</v>
          </cell>
          <cell r="F233" t="str">
            <v>Community led</v>
          </cell>
          <cell r="G233" t="str">
            <v>Community led</v>
          </cell>
          <cell r="H233" t="str">
            <v>Community led</v>
          </cell>
        </row>
        <row r="234">
          <cell r="C234" t="str">
            <v>Ponsonby Community Centre - Leys Institute Gymnasium</v>
          </cell>
          <cell r="D234" t="str">
            <v>Community led</v>
          </cell>
          <cell r="E234" t="str">
            <v>Community led</v>
          </cell>
          <cell r="F234" t="str">
            <v>Community led</v>
          </cell>
          <cell r="G234"/>
          <cell r="H234"/>
        </row>
        <row r="235">
          <cell r="C235" t="str">
            <v>Q Theatre</v>
          </cell>
          <cell r="D235" t="str">
            <v>Community led</v>
          </cell>
          <cell r="E235" t="str">
            <v>Community led</v>
          </cell>
          <cell r="F235" t="str">
            <v>Community led</v>
          </cell>
          <cell r="G235" t="str">
            <v>Community led</v>
          </cell>
          <cell r="H235" t="str">
            <v>Community led</v>
          </cell>
        </row>
        <row r="236">
          <cell r="C236" t="str">
            <v>Studio One Toi Tū</v>
          </cell>
          <cell r="D236" t="str">
            <v>Council led</v>
          </cell>
          <cell r="E236" t="str">
            <v>Council led</v>
          </cell>
          <cell r="F236" t="str">
            <v>Council led</v>
          </cell>
          <cell r="G236" t="str">
            <v>Council led</v>
          </cell>
          <cell r="H236" t="str">
            <v>Council led</v>
          </cell>
        </row>
        <row r="237">
          <cell r="C237" t="str">
            <v>Avondale Community Centre</v>
          </cell>
          <cell r="D237" t="str">
            <v>Council led</v>
          </cell>
          <cell r="E237" t="str">
            <v>Council led</v>
          </cell>
          <cell r="F237" t="str">
            <v>Council led</v>
          </cell>
          <cell r="G237" t="str">
            <v>Council led</v>
          </cell>
          <cell r="H237" t="str">
            <v>Council led</v>
          </cell>
        </row>
        <row r="238">
          <cell r="C238" t="str">
            <v>Blockhouse Bay Community Centre</v>
          </cell>
          <cell r="D238" t="str">
            <v>Community led</v>
          </cell>
          <cell r="E238" t="str">
            <v>Community led</v>
          </cell>
          <cell r="F238" t="str">
            <v>Community led</v>
          </cell>
          <cell r="G238" t="str">
            <v>Community led</v>
          </cell>
          <cell r="H238" t="str">
            <v>Community led</v>
          </cell>
        </row>
        <row r="239">
          <cell r="C239" t="str">
            <v>Green Bay Community House</v>
          </cell>
          <cell r="D239" t="str">
            <v>Community led</v>
          </cell>
          <cell r="E239" t="str">
            <v>Community led</v>
          </cell>
          <cell r="F239" t="str">
            <v>Community led</v>
          </cell>
          <cell r="G239" t="str">
            <v>Community led</v>
          </cell>
          <cell r="H239" t="str">
            <v>Community led</v>
          </cell>
        </row>
        <row r="240">
          <cell r="C240" t="str">
            <v>Kelston Community Hub</v>
          </cell>
          <cell r="D240" t="str">
            <v>Community led</v>
          </cell>
          <cell r="E240" t="str">
            <v>Community led</v>
          </cell>
          <cell r="F240" t="str">
            <v>Community led</v>
          </cell>
          <cell r="G240" t="str">
            <v>Community led</v>
          </cell>
          <cell r="H240" t="str">
            <v>Community led</v>
          </cell>
        </row>
        <row r="241">
          <cell r="C241" t="str">
            <v>New Lynn Community Centre</v>
          </cell>
          <cell r="D241" t="str">
            <v>Council led</v>
          </cell>
          <cell r="E241" t="str">
            <v>Council led</v>
          </cell>
          <cell r="F241" t="str">
            <v>Council led</v>
          </cell>
          <cell r="G241" t="str">
            <v>Council led</v>
          </cell>
          <cell r="H241" t="str">
            <v>Council led</v>
          </cell>
        </row>
        <row r="242">
          <cell r="C242" t="str">
            <v>Te Toi Uku</v>
          </cell>
          <cell r="D242" t="str">
            <v>Community led</v>
          </cell>
          <cell r="E242" t="str">
            <v>Community led</v>
          </cell>
          <cell r="F242" t="str">
            <v>Community led</v>
          </cell>
          <cell r="G242" t="str">
            <v>Community led</v>
          </cell>
          <cell r="H242" t="str">
            <v>Community led</v>
          </cell>
        </row>
        <row r="243">
          <cell r="C243" t="str">
            <v xml:space="preserve">Te Manawa </v>
          </cell>
          <cell r="D243"/>
          <cell r="E243" t="str">
            <v>Council led</v>
          </cell>
          <cell r="F243" t="str">
            <v>Council led</v>
          </cell>
          <cell r="G243" t="str">
            <v>Council led</v>
          </cell>
          <cell r="H243" t="str">
            <v>Council led</v>
          </cell>
        </row>
        <row r="244">
          <cell r="C244" t="str">
            <v>City of Manukau Pipe Band</v>
          </cell>
          <cell r="D244"/>
          <cell r="E244"/>
          <cell r="F244"/>
          <cell r="G244"/>
          <cell r="H244"/>
        </row>
        <row r="245">
          <cell r="C245" t="str">
            <v>Hibiscus Coast Youth Centre</v>
          </cell>
          <cell r="E245"/>
          <cell r="F245"/>
          <cell r="G245" t="str">
            <v>Community led</v>
          </cell>
          <cell r="H245" t="str">
            <v>Community led</v>
          </cell>
        </row>
        <row r="246">
          <cell r="C246" t="str">
            <v>Kawakawa Bay Community Hall</v>
          </cell>
          <cell r="D246"/>
          <cell r="E246"/>
          <cell r="F246"/>
          <cell r="G246" t="str">
            <v>Community led</v>
          </cell>
          <cell r="H246" t="str">
            <v>Community led</v>
          </cell>
        </row>
        <row r="247">
          <cell r="C247" t="str">
            <v>Matakawau War Memorial Hall</v>
          </cell>
          <cell r="D247"/>
          <cell r="E247"/>
          <cell r="F247"/>
          <cell r="G247" t="str">
            <v>Community led</v>
          </cell>
          <cell r="H247" t="str">
            <v>Community led</v>
          </cell>
        </row>
        <row r="248">
          <cell r="C248" t="str">
            <v>Hearts and Minds</v>
          </cell>
          <cell r="D248"/>
          <cell r="E248"/>
          <cell r="F248"/>
          <cell r="G248" t="str">
            <v>Community led</v>
          </cell>
          <cell r="H248" t="str">
            <v>Community led</v>
          </cell>
        </row>
        <row r="249">
          <cell r="C249" t="str">
            <v>TAPAC</v>
          </cell>
          <cell r="D249"/>
          <cell r="E249"/>
          <cell r="F249"/>
          <cell r="G249" t="str">
            <v>Community led</v>
          </cell>
          <cell r="H249" t="str">
            <v>Community led</v>
          </cell>
        </row>
        <row r="250">
          <cell r="C250" t="str">
            <v>Manutukutuku</v>
          </cell>
          <cell r="D250"/>
          <cell r="E250"/>
          <cell r="F250"/>
          <cell r="G250" t="str">
            <v>Community led</v>
          </cell>
          <cell r="H250" t="str">
            <v>Community led</v>
          </cell>
        </row>
        <row r="251">
          <cell r="C251" t="str">
            <v>Manukau Concert Band (MCB)</v>
          </cell>
          <cell r="F251"/>
          <cell r="G251"/>
          <cell r="H251"/>
        </row>
        <row r="252">
          <cell r="C252" t="str">
            <v>Sistema Aotearoa</v>
          </cell>
          <cell r="F252"/>
          <cell r="G252"/>
          <cell r="H252"/>
        </row>
        <row r="253">
          <cell r="C253" t="str">
            <v>Takaanini</v>
          </cell>
          <cell r="D253" t="str">
            <v>n/a</v>
          </cell>
          <cell r="E253" t="str">
            <v>n/a</v>
          </cell>
          <cell r="F253" t="str">
            <v>n/a</v>
          </cell>
          <cell r="G253"/>
          <cell r="H253" t="str">
            <v>Council led</v>
          </cell>
        </row>
        <row r="254">
          <cell r="C254" t="str">
            <v>Papakura Pipe Band</v>
          </cell>
          <cell r="F254"/>
          <cell r="G254"/>
          <cell r="H254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e Durbin" id="{7888652C-60F8-4E12-805F-14B989AF90B0}" userId="lee.durbin@aucklandcouncil.govt.nz" providerId="PeoplePicker"/>
  <person displayName="Lisianne Hoch" id="{6EA73B52-149E-4EE9-9025-451A57ECBDA8}" userId="S::hochl@aklc.govt.nz::2f38dc84-a10d-4f5d-8470-c2d00bbf3cb9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Byun" refreshedDate="44740.942579513889" createdVersion="7" refreshedVersion="7" minRefreshableVersion="3" recordCount="976" xr:uid="{781D4579-1DB7-48EB-ACB2-61C11777F1AF}">
  <cacheSource type="worksheet">
    <worksheetSource ref="B1:G1048576" sheet="Data"/>
  </cacheSource>
  <cacheFields count="6">
    <cacheField name="Local Board" numFmtId="0">
      <sharedItems containsBlank="1" count="22">
        <s v="Albert-Eden"/>
        <s v="Devonport-Takapuna"/>
        <s v="Franklin"/>
        <s v="Great Barrier"/>
        <s v="Henderson-Massey"/>
        <s v="Hibiscus and Bays"/>
        <s v="Howick"/>
        <s v="Kaipatiki"/>
        <s v="Mangere-Otahuhu"/>
        <s v="Manurewa"/>
        <s v="Maungakiekie-Tamaki"/>
        <s v="Orakei"/>
        <s v="Otara-Papatoetoe"/>
        <s v="Papakura"/>
        <s v="Puketapapa"/>
        <s v="Rodney"/>
        <s v="Upper Harbour"/>
        <s v="Waiheke"/>
        <s v="Waitakere Ranges"/>
        <s v="Waitemata"/>
        <s v="Whau"/>
        <m/>
      </sharedItems>
    </cacheField>
    <cacheField name="Facility Name" numFmtId="0">
      <sharedItems containsBlank="1" count="245">
        <s v="Athol Syms Centre"/>
        <s v="Epsom Community Centre"/>
        <s v="Ferndale House"/>
        <s v="Jack Dickey Hall"/>
        <s v="Melville Cricket Pavilion"/>
        <s v="Mt Albert Community &amp; Recreation Centre"/>
        <s v="Mt Albert Senior Citizens Hall"/>
        <s v="Mt Albert War Memorial Hall"/>
        <s v="Mt Eden War Memorial hall"/>
        <s v="Point Chevalier Community Centre"/>
        <s v="Sandringham Community Centre"/>
        <s v="Western Springs Garden Community Hall/s"/>
        <s v="Devonport Community House"/>
        <s v="Devonport Museum"/>
        <s v="Fort Takapuna - The Barracks"/>
        <s v="Kennedy Park Observation Post"/>
        <s v="Kerr St Artspace (Depot)"/>
        <s v="Lake House Arts Centre"/>
        <s v="Mary Thomas Centre - Crossland Room"/>
        <s v="Michael King Writers Centre"/>
        <s v="North Shore Brass"/>
        <s v="Pumphouse Theatre"/>
        <s v="Sunnynook Community Centre"/>
        <s v="Takapuna War Memorial Hall"/>
        <s v="The Depot Artspace"/>
        <s v="The Rose Centre"/>
        <s v="Alfriston Hall"/>
        <s v="Ararimu Hall"/>
        <s v="Ardmore Hall"/>
        <s v="Awhitu Central Hall"/>
        <s v="Beachlands Memorial Hall"/>
        <s v="Buckland Community Centre"/>
        <s v="Clevedon Community Hall"/>
        <s v="Clevedon District Centre"/>
        <s v="Franklin Arts Centre"/>
        <s v="Franklin The Centre"/>
        <s v="Glenbrook Beach Hall"/>
        <s v="Glenbrook War Memorial Hall"/>
        <s v="Grahams Beach Settlers Hall"/>
        <s v="Hunua Hall"/>
        <s v="Karaka War Memorial Hall"/>
        <s v="Kawakawa Bay Community Hall"/>
        <s v="Maraetai Beach Community Hall"/>
        <s v="Matakawau War Memorial Hall"/>
        <s v="Mauku Victory Hall"/>
        <s v="Orere War Memorial Hall"/>
        <s v="Paparimu Hall"/>
        <s v="Pollok Community Centre"/>
        <s v="Pukekohe East Community Centre"/>
        <s v="Pukekohe Old Borough Building"/>
        <s v="Pukekohe War Memorial Town Hall"/>
        <s v="Pukeoware Hall"/>
        <s v="Puni Hall"/>
        <s v="Ramarama Hall"/>
        <s v="Te Toro Hall"/>
        <s v="Waiau Pa Hall"/>
        <s v="Waipipi Hall"/>
        <s v="Waiuku Community Hall"/>
        <s v="Waiuku War Memorial Town Hall"/>
        <s v="Whitford Community Hall"/>
        <s v="Great Barrier Island Heritage Village and Arts Centre"/>
        <s v="Corban Estate Arts Centre (CEAC)"/>
        <s v="Glendene Community Hub"/>
        <s v="Hub West McLaren Park Henderson South"/>
        <s v="Kelston Community Centre"/>
        <s v="Manutewhau - West Harbour Community Hub"/>
        <s v="Massey Community Hub"/>
        <s v="Pacifica Arts Centre (CEAC)"/>
        <s v="Ranui Community Centre"/>
        <s v="Sturges West Community House"/>
        <s v="Te Atatū Peninsula Community Centre"/>
        <s v="Te Atatū South Community Centre"/>
        <s v="Te Manawa "/>
        <s v="Waitakere Central Community Arts Council (CEAC)"/>
        <s v="Zeal Youth Facility"/>
        <s v="Bays Community Centre - St Annes Hall"/>
        <s v="Centrestage Theatre"/>
        <s v="East Coast Bays Community Centre"/>
        <s v="Estuary Arts Centre"/>
        <s v="Hibiscus Coast Youth Centre"/>
        <s v="Mairangi Arts Centre"/>
        <s v="Okura Hall"/>
        <s v="Orewa Community Centre"/>
        <s v="Silverdale Hall"/>
        <s v="Anchorage Park Community House"/>
        <s v="Bucklands and Eastern Beaches War Memorial Hall"/>
        <s v="Fencible Lounge"/>
        <s v="Highland Park Community House"/>
        <s v="Howick Brass Band"/>
        <s v="Howick Childrens and Youth Theatre (Star of the Sea)"/>
        <s v="Howick Historical Village"/>
        <s v="Howick Information Service"/>
        <s v="Howick Little Theatre"/>
        <s v="Nixon Park Community Hall"/>
        <s v="Old Flat Bush School Hall"/>
        <s v="Ormiston Activity Centre"/>
        <s v="Pakuranga Community Hall"/>
        <s v="Te Tuhi"/>
        <s v="Uxbridge"/>
        <s v="Wetlands Building"/>
        <s v="Bayview Community Centre"/>
        <s v="Beach Haven Community House"/>
        <s v="Birkdale Community House"/>
        <s v="Birkdale Hall"/>
        <s v="Glenfield Community Centre"/>
        <s v="Hearts and Minds"/>
        <s v="Highbury Community House"/>
        <s v="Marlborough Park Youth Facility"/>
        <s v="Northart Gallery"/>
        <s v="Northcote War Memorial Hall"/>
        <s v="Māngere Arts Centre - Ngā Tohu o Uenuku"/>
        <s v="Mangere Central Community Hall"/>
        <s v="Mangere Old School Hall"/>
        <s v="Mangere War Memorial Hall"/>
        <s v="Metro Theatre (Māngere East Hall)"/>
        <s v="Nga Tapuwae Community Centre"/>
        <s v="Otahuhu Town Hall &amp; Community Centre"/>
        <s v="Whare Koa - Māngere Community House"/>
        <s v="Clendon Park Community House"/>
        <s v="Manu Tukutuku Community Centre"/>
        <s v="Nathan Homestead"/>
        <s v="Randwick Park Community House"/>
        <s v="Te Whare Awhina o Tamworth"/>
        <s v="Weymouth Community Hall"/>
        <s v="Wiri Community Hall"/>
        <s v="Dunkirk Rd Activity Centre"/>
        <s v="Fergusson Hall"/>
        <s v="Glen Innes Community  Hall"/>
        <s v="Onehunga Community Centre"/>
        <s v="Onehunga Community Centre - Pearce Street Hall"/>
        <s v="Oranga Community Centre"/>
        <s v="Panmure Community  Hall"/>
        <s v="Riverside Community Centre"/>
        <s v="Te Oro"/>
        <s v="Ellerslie War Memorial Hall"/>
        <s v="Leicester Hall"/>
        <s v="Meadowbank Community Centre"/>
        <s v="Ōrākei Community Centre"/>
        <s v="Remuera-Newmarket Community Centre"/>
        <s v="St Heliers Church &amp; Community Centre"/>
        <s v="St Heliers Community Centre - Glendowie Community Hall"/>
        <s v="Tahapa Hall"/>
        <s v="Tamaki Ex-Services Association Hall"/>
        <s v="Clover Park Community House"/>
        <s v="East Tamaki Community Hall"/>
        <s v="Fresh Gallery Otara"/>
        <s v="Friendship House"/>
        <s v="Otara Music Arts Centre (OMAC)"/>
        <s v="Papatoetoe Historical Society Museum"/>
        <s v="Papatoetoe Town Hall"/>
        <s v="Te Puke ō Tara Community Centre"/>
        <s v="Tui Room"/>
        <s v="Drury Hall"/>
        <s v="Elizabeth Campbell Centre"/>
        <s v="Hawkins Theatre"/>
        <s v="Massey Park Grandstand"/>
        <s v="Old Central School Hall"/>
        <s v="Papakura Art Gallery"/>
        <s v="Papakura Brass Band"/>
        <s v="Papakura Library Meeting Room"/>
        <s v="Papakura Museum"/>
        <s v="Smiths Avenue Clubrooms"/>
        <s v="Takanini Hall"/>
        <s v="Fickling Convention Centre"/>
        <s v="Mt Roskill War Memorial Hall"/>
        <s v="Roskill Youth Zone"/>
        <s v="Three Kings Tennis Pavilion"/>
        <s v="TSB Bank Wallace Arts Centre"/>
        <s v="Wesley Community Centre"/>
        <s v="Ahuroa Hall"/>
        <s v="Coatesville Settlers Hall"/>
        <s v="Glasgow Park Hall"/>
        <s v="Helensville Arts Centre"/>
        <s v="Helensville War Memorial Hall"/>
        <s v="Kaukapakapa Memorial Hall"/>
        <s v="Kourawhero Hall"/>
        <s v="Kumeu Arts Centre"/>
        <s v="Leigh Hall"/>
        <s v="Mahurangi East Community Centre"/>
        <s v="Pakiri Hall"/>
        <s v="Point Wells Hall"/>
        <s v="Ranfurly Hall, Kaipara Flats"/>
        <s v="Shoesmith Hall"/>
        <s v="South Head Hall"/>
        <s v="Tapora Hall"/>
        <s v="Tauhoa (Victoria) Hall"/>
        <s v="Te Hana Hall"/>
        <s v="Waimauku War Memorial Hall"/>
        <s v="Wainui Hall"/>
        <s v="Warkworth Masonic Hall"/>
        <s v="Warkworth Town Hall"/>
        <s v="Wellsford Community Centre"/>
        <s v="Whangaripo Hall"/>
        <s v="Whangateau Hall"/>
        <s v="Albany Community Hub"/>
        <s v="Headquarters, Hobsonville"/>
        <s v="Meadowood Community House"/>
        <s v="Sunderland Lounge"/>
        <s v="Artworks Theatre"/>
        <s v="Old Blackpool School Hall"/>
        <s v="Old Surfdale Post Office"/>
        <s v="Surfdale Hall"/>
        <s v="Waiheke Community Art Gallery"/>
        <s v="Barnett Hall"/>
        <s v="Ceramco Park Function Centre"/>
        <s v="Glen Eden Community and Recreation Centre War Memorial Hall"/>
        <s v="Glen Eden Community House"/>
        <s v="Hoani Waititi House"/>
        <s v="Huia Hall"/>
        <s v="Laingholm Village Hall"/>
        <s v="Lopdell Precinct "/>
        <s v="McCahon House"/>
        <s v="Oratia Settlers Hall"/>
        <s v="Oratia Small Hall"/>
        <s v="Paturoa Bay Hall"/>
        <s v="Playhouse Theatre"/>
        <s v="Shadbolt House (not operational)"/>
        <s v="Te Uru"/>
        <s v="Titirangi Community House"/>
        <s v="Titirangi War Memorial Hall"/>
        <s v="Upstairs Art Gallery (Lopdell)"/>
        <s v="Waiatarua Hall"/>
        <s v="Waitakere Hall"/>
        <s v="Waitakere Township Hall"/>
        <s v="West Coast Gallery"/>
        <s v="Cox’s Bay Pavilion"/>
        <s v="Ellen Melville Centre"/>
        <s v="Freeman’s Bay Community Hall"/>
        <s v="Grey Lynn Community Centre"/>
        <s v="Grey Lynn Library Hall"/>
        <s v="Leys Institute Hall"/>
        <s v="Outhwaite Hall"/>
        <s v="Parnell Community Centre"/>
        <s v="Ponsonby Community Centre"/>
        <s v="Ponsonby Community Centre - Leys Institute Gymnasium"/>
        <s v="Q Theatre"/>
        <s v="Studio One Toi Tū"/>
        <s v="TAPAC"/>
        <s v="Avondale Community Centre"/>
        <s v="Blockhouse Bay Community Centre"/>
        <s v="Green Bay Community House"/>
        <s v="Kelston Community Hub"/>
        <s v="New Lynn Community Centre"/>
        <s v="Te Toi Uku"/>
        <m/>
      </sharedItems>
    </cacheField>
    <cacheField name="Facility Address" numFmtId="0">
      <sharedItems containsBlank="1"/>
    </cacheField>
    <cacheField name="Service Types" numFmtId="0">
      <sharedItems containsBlank="1"/>
    </cacheField>
    <cacheField name="Financial Year" numFmtId="0">
      <sharedItems containsBlank="1" count="5">
        <s v="FY19"/>
        <s v="FY20"/>
        <s v="FY21"/>
        <s v="FY22"/>
        <m/>
      </sharedItems>
    </cacheField>
    <cacheField name="Delivery Model" numFmtId="0">
      <sharedItems containsBlank="1" count="7">
        <s v="Council Led"/>
        <s v="Community led"/>
        <s v="Exclude - no longer in portpolio"/>
        <s v="Exclude - closed"/>
        <s v="Exclude - Regional Facility"/>
        <m/>
        <s v="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6">
  <r>
    <x v="0"/>
    <x v="0"/>
    <s v="11 Griffin Avenue"/>
    <s v="Venue for hire"/>
    <x v="0"/>
    <x v="0"/>
  </r>
  <r>
    <x v="0"/>
    <x v="1"/>
    <s v="202 Gillies Avenue"/>
    <s v="Community centre"/>
    <x v="0"/>
    <x v="1"/>
  </r>
  <r>
    <x v="0"/>
    <x v="2"/>
    <s v="830 New North Road"/>
    <s v="Venue for hire"/>
    <x v="0"/>
    <x v="0"/>
  </r>
  <r>
    <x v="0"/>
    <x v="3"/>
    <s v="174 Greenlane West Road"/>
    <s v="Venue for hire"/>
    <x v="0"/>
    <x v="0"/>
  </r>
  <r>
    <x v="0"/>
    <x v="4"/>
    <s v="249-259 Gillies Avenue"/>
    <s v="Venue for hire"/>
    <x v="0"/>
    <x v="0"/>
  </r>
  <r>
    <x v="0"/>
    <x v="5"/>
    <s v="773 New North Road"/>
    <s v="Community centre"/>
    <x v="0"/>
    <x v="1"/>
  </r>
  <r>
    <x v="0"/>
    <x v="6"/>
    <s v="Cnr Wairere Ave &amp; New North Road  Mt Albert"/>
    <s v="Venue for hire"/>
    <x v="0"/>
    <x v="0"/>
  </r>
  <r>
    <x v="0"/>
    <x v="7"/>
    <s v="Cnr Wairere Ave &amp; New North Road  Mt Albert"/>
    <s v="Venue for hire"/>
    <x v="0"/>
    <x v="0"/>
  </r>
  <r>
    <x v="0"/>
    <x v="8"/>
    <s v="487 Dominion Road"/>
    <s v="Venue for hire"/>
    <x v="0"/>
    <x v="0"/>
  </r>
  <r>
    <x v="0"/>
    <x v="9"/>
    <s v="18 Huia Road"/>
    <s v="Venue for hire"/>
    <x v="0"/>
    <x v="0"/>
  </r>
  <r>
    <x v="0"/>
    <x v="10"/>
    <s v="18-20 Kitchener Street"/>
    <s v="Venue for hire"/>
    <x v="0"/>
    <x v="0"/>
  </r>
  <r>
    <x v="0"/>
    <x v="11"/>
    <s v="956-990 Great North Road"/>
    <s v="Venue for hire"/>
    <x v="0"/>
    <x v="0"/>
  </r>
  <r>
    <x v="1"/>
    <x v="12"/>
    <s v="32 Clarence St, Devonport, Auckland 0642"/>
    <s v="Community centre"/>
    <x v="0"/>
    <x v="1"/>
  </r>
  <r>
    <x v="1"/>
    <x v="13"/>
    <s v="33A Vauxhall Rd"/>
    <s v="Arts Facility"/>
    <x v="0"/>
    <x v="1"/>
  </r>
  <r>
    <x v="1"/>
    <x v="14"/>
    <s v="170 Vauhall Road"/>
    <s v="Venue for hire"/>
    <x v="0"/>
    <x v="0"/>
  </r>
  <r>
    <x v="1"/>
    <x v="15"/>
    <s v="137-147 Beach Road, _x000a_ _x000a_Post Addres: 148 Sycamore Drive, Sunnynook Auckland 0620"/>
    <s v="Community centre"/>
    <x v="0"/>
    <x v="1"/>
  </r>
  <r>
    <x v="1"/>
    <x v="16"/>
    <s v="Kerr Street, Devonport"/>
    <s v="Arts Facility"/>
    <x v="0"/>
    <x v="1"/>
  </r>
  <r>
    <x v="1"/>
    <x v="17"/>
    <s v="37 Fred Thomas Drive"/>
    <s v="Arts Facility"/>
    <x v="0"/>
    <x v="1"/>
  </r>
  <r>
    <x v="1"/>
    <x v="18"/>
    <s v="Gibbons Road"/>
    <s v="Venue for hire"/>
    <x v="0"/>
    <x v="0"/>
  </r>
  <r>
    <x v="1"/>
    <x v="19"/>
    <s v="Signalmans House, Summit Road"/>
    <s v="Arts Facility"/>
    <x v="0"/>
    <x v="1"/>
  </r>
  <r>
    <x v="1"/>
    <x v="20"/>
    <m/>
    <e v="#N/A"/>
    <x v="0"/>
    <x v="1"/>
  </r>
  <r>
    <x v="1"/>
    <x v="21"/>
    <s v="Killarney Park"/>
    <s v="Arts Facility"/>
    <x v="0"/>
    <x v="1"/>
  </r>
  <r>
    <x v="1"/>
    <x v="22"/>
    <s v="148 Sycamore Drive"/>
    <s v="Community centre"/>
    <x v="0"/>
    <x v="1"/>
  </r>
  <r>
    <x v="1"/>
    <x v="23"/>
    <s v="7 The Strand"/>
    <s v="Venue for hire"/>
    <x v="0"/>
    <x v="0"/>
  </r>
  <r>
    <x v="1"/>
    <x v="24"/>
    <s v="28 Clarence St"/>
    <s v="Arts Facility"/>
    <x v="0"/>
    <x v="1"/>
  </r>
  <r>
    <x v="1"/>
    <x v="25"/>
    <s v="4 School Rd"/>
    <s v="Arts Facility"/>
    <x v="0"/>
    <x v="1"/>
  </r>
  <r>
    <x v="2"/>
    <x v="26"/>
    <s v="300 Mill Road"/>
    <s v="Venue for hire"/>
    <x v="0"/>
    <x v="0"/>
  </r>
  <r>
    <x v="2"/>
    <x v="27"/>
    <s v="7 Steel Road"/>
    <s v="Venue for hire"/>
    <x v="0"/>
    <x v="1"/>
  </r>
  <r>
    <x v="2"/>
    <x v="28"/>
    <s v="177 Burnside Road"/>
    <s v="Venue for hire"/>
    <x v="0"/>
    <x v="0"/>
  </r>
  <r>
    <x v="2"/>
    <x v="29"/>
    <s v="15 Hamilton Road_x000a_ _x000a_ "/>
    <s v="Venue for hire"/>
    <x v="0"/>
    <x v="1"/>
  </r>
  <r>
    <x v="2"/>
    <x v="30"/>
    <s v="49 Wakelin Road"/>
    <s v="Venue for hire"/>
    <x v="0"/>
    <x v="1"/>
  </r>
  <r>
    <x v="2"/>
    <x v="31"/>
    <s v="Cnr Logan and Buckville Road"/>
    <s v="Venue for hire"/>
    <x v="0"/>
    <x v="1"/>
  </r>
  <r>
    <x v="2"/>
    <x v="32"/>
    <s v="1 Papakura Clevedon Road"/>
    <s v="Venue for hire"/>
    <x v="0"/>
    <x v="0"/>
  </r>
  <r>
    <x v="2"/>
    <x v="33"/>
    <s v="2 North Road"/>
    <s v="Venue for hire"/>
    <x v="0"/>
    <x v="0"/>
  </r>
  <r>
    <x v="2"/>
    <x v="34"/>
    <s v="10-12 Massey Avenue_x000a_"/>
    <s v="Arts Facility"/>
    <x v="0"/>
    <x v="0"/>
  </r>
  <r>
    <x v="2"/>
    <x v="35"/>
    <s v="10-12 Massey Avenue_x000a_"/>
    <s v="Venue for hire"/>
    <x v="0"/>
    <x v="0"/>
  </r>
  <r>
    <x v="2"/>
    <x v="36"/>
    <s v="McLarin Road, Glenbrook Beach"/>
    <s v="Venue for hire"/>
    <x v="0"/>
    <x v="1"/>
  </r>
  <r>
    <x v="2"/>
    <x v="37"/>
    <s v="Crn Glenbrook and Glenbrook Station Roads"/>
    <s v="Venue for hire"/>
    <x v="0"/>
    <x v="1"/>
  </r>
  <r>
    <x v="2"/>
    <x v="38"/>
    <s v="Grahams Beach Road, Grahams Beach"/>
    <s v="Venue for hire"/>
    <x v="0"/>
    <x v="1"/>
  </r>
  <r>
    <x v="2"/>
    <x v="39"/>
    <s v="2314 Hunua Rd_x000a_ _x000a_ "/>
    <s v="Venue for hire"/>
    <x v="0"/>
    <x v="1"/>
  </r>
  <r>
    <x v="2"/>
    <x v="40"/>
    <s v="321 Linwood Road"/>
    <s v="Venue for hire"/>
    <x v="0"/>
    <x v="1"/>
  </r>
  <r>
    <x v="2"/>
    <x v="41"/>
    <s v="9 Kawakawa Orere Road"/>
    <s v="Venue for hire"/>
    <x v="0"/>
    <x v="1"/>
  </r>
  <r>
    <x v="2"/>
    <x v="42"/>
    <s v="12 Rewa Road"/>
    <s v="Venue for hire"/>
    <x v="0"/>
    <x v="1"/>
  </r>
  <r>
    <x v="2"/>
    <x v="43"/>
    <s v="2615 Awhitu Road, RD4"/>
    <s v="Venue for hire"/>
    <x v="0"/>
    <x v="1"/>
  </r>
  <r>
    <x v="2"/>
    <x v="44"/>
    <s v="430 Union Road_x000a_ "/>
    <s v="Venue for hire"/>
    <x v="0"/>
    <x v="1"/>
  </r>
  <r>
    <x v="2"/>
    <x v="45"/>
    <s v="289 Orere Point Road"/>
    <s v="Venue for hire"/>
    <x v="0"/>
    <x v="1"/>
  </r>
  <r>
    <x v="2"/>
    <x v="46"/>
    <s v="345 Paparimu Road RD3_x000a_ "/>
    <s v="Venue for hire"/>
    <x v="0"/>
    <x v="1"/>
  </r>
  <r>
    <x v="2"/>
    <x v="47"/>
    <s v="4 Cemetery Road"/>
    <s v="Venue for hire"/>
    <x v="0"/>
    <x v="1"/>
  </r>
  <r>
    <x v="2"/>
    <x v="48"/>
    <s v="233 Pukekohe East Road_x000a_ _x000a_ "/>
    <s v="Venue for hire"/>
    <x v="0"/>
    <x v="1"/>
  </r>
  <r>
    <x v="2"/>
    <x v="49"/>
    <s v="Wesley Street"/>
    <s v="Venue for hire"/>
    <x v="0"/>
    <x v="0"/>
  </r>
  <r>
    <x v="2"/>
    <x v="50"/>
    <s v="Massey Avenue"/>
    <s v="Venue for hire"/>
    <x v="0"/>
    <x v="0"/>
  </r>
  <r>
    <x v="2"/>
    <x v="51"/>
    <s v="Cnr Bald Hill and Waiuku Road"/>
    <s v="Venue for hire"/>
    <x v="0"/>
    <x v="1"/>
  </r>
  <r>
    <x v="2"/>
    <x v="52"/>
    <s v="Co/ Puni School,357 Waiuku Road RD3"/>
    <s v="Venue for hire"/>
    <x v="0"/>
    <x v="1"/>
  </r>
  <r>
    <x v="2"/>
    <x v="53"/>
    <s v="13 Maher Road, Ramarama"/>
    <s v="Venue for hire"/>
    <x v="0"/>
    <x v="1"/>
  </r>
  <r>
    <x v="2"/>
    <x v="54"/>
    <s v="Cnr Te Toro and Cooper Road_x000a_ "/>
    <s v="Venue for hire"/>
    <x v="0"/>
    <x v="1"/>
  </r>
  <r>
    <x v="2"/>
    <x v="55"/>
    <s v=" Cnr McKenzie &amp; Waiau Pa Roads"/>
    <s v="Venue for hire"/>
    <x v="0"/>
    <x v="1"/>
  </r>
  <r>
    <x v="2"/>
    <x v="56"/>
    <s v="41 Creamery Road"/>
    <s v="Venue for hire"/>
    <x v="0"/>
    <x v="1"/>
  </r>
  <r>
    <x v="2"/>
    <x v="57"/>
    <s v="King Street"/>
    <s v="Venue for hire"/>
    <x v="0"/>
    <x v="0"/>
  </r>
  <r>
    <x v="2"/>
    <x v="58"/>
    <s v="Cnr Queen St and Victoria Ave"/>
    <s v="Venue for hire"/>
    <x v="0"/>
    <x v="1"/>
  </r>
  <r>
    <x v="2"/>
    <x v="59"/>
    <s v="1 Whitford Maraetai Road"/>
    <s v="Venue for hire"/>
    <x v="0"/>
    <x v="0"/>
  </r>
  <r>
    <x v="3"/>
    <x v="60"/>
    <s v="80 Hector Sanderson Road"/>
    <s v="Arts Facility"/>
    <x v="0"/>
    <x v="1"/>
  </r>
  <r>
    <x v="4"/>
    <x v="61"/>
    <s v="426 Great North Rd"/>
    <s v="Arts Facility"/>
    <x v="0"/>
    <x v="1"/>
  </r>
  <r>
    <x v="4"/>
    <x v="62"/>
    <s v="82 Hepburn Rd, Glendene"/>
    <s v="Community centre"/>
    <x v="0"/>
    <x v="1"/>
  </r>
  <r>
    <x v="4"/>
    <x v="63"/>
    <s v="27 Corban Avenue"/>
    <s v="Community centre"/>
    <x v="0"/>
    <x v="1"/>
  </r>
  <r>
    <x v="4"/>
    <x v="64"/>
    <s v="126 Awaroa Road and Corner of Great North Road"/>
    <s v="Venue for hire"/>
    <x v="0"/>
    <x v="0"/>
  </r>
  <r>
    <x v="4"/>
    <x v="65"/>
    <s v="74 Oreil Ave, West Harbour, Auckland 0618"/>
    <s v="Community centre"/>
    <x v="0"/>
    <x v="1"/>
  </r>
  <r>
    <x v="4"/>
    <x v="66"/>
    <s v="385 Don Buck Road"/>
    <s v="Community centre"/>
    <x v="0"/>
    <x v="1"/>
  </r>
  <r>
    <x v="4"/>
    <x v="67"/>
    <s v="426 Great North Rd"/>
    <s v="Arts Facility"/>
    <x v="0"/>
    <x v="1"/>
  </r>
  <r>
    <x v="4"/>
    <x v="68"/>
    <s v="474 Swanson Rd_x000a_ _x000a_Postal Address: 47 Swanson Road, Ranui, Auckland 0612"/>
    <s v="Community centre"/>
    <x v="0"/>
    <x v="1"/>
  </r>
  <r>
    <x v="4"/>
    <x v="69"/>
    <s v="58 Summerland Drive"/>
    <s v="Community centre"/>
    <x v="0"/>
    <x v="1"/>
  </r>
  <r>
    <x v="4"/>
    <x v="70"/>
    <s v="595 Te Atatū Road"/>
    <s v="Community centre"/>
    <x v="0"/>
    <x v="0"/>
  </r>
  <r>
    <x v="4"/>
    <x v="71"/>
    <s v="247 Edmonton Road"/>
    <s v="Venue for hire"/>
    <x v="0"/>
    <x v="0"/>
  </r>
  <r>
    <x v="4"/>
    <x v="72"/>
    <s v="11 Kohuhu Lane, Westgate, Auckland 0814"/>
    <s v="Community centre"/>
    <x v="0"/>
    <x v="0"/>
  </r>
  <r>
    <x v="4"/>
    <x v="73"/>
    <s v="The Studio, Corban Estate Arts Centre,  2 Mt Lebanon Lane"/>
    <s v="Arts Facility"/>
    <x v="0"/>
    <x v="1"/>
  </r>
  <r>
    <x v="4"/>
    <x v="74"/>
    <s v="20 Alderman Drive, Henderson_x000a__x000a__x000a__x000a__x000a__x000a__x000a_"/>
    <s v="Community centre"/>
    <x v="0"/>
    <x v="1"/>
  </r>
  <r>
    <x v="5"/>
    <x v="75"/>
    <s v="1 Glencoe Road"/>
    <s v="Community centre"/>
    <x v="0"/>
    <x v="1"/>
  </r>
  <r>
    <x v="5"/>
    <x v="76"/>
    <s v="Centreway Rd, Orewa"/>
    <s v="Arts Facility"/>
    <x v="0"/>
    <x v="1"/>
  </r>
  <r>
    <x v="5"/>
    <x v="77"/>
    <s v="2 Glen Road,"/>
    <s v="Community centre"/>
    <x v="0"/>
    <x v="1"/>
  </r>
  <r>
    <x v="5"/>
    <x v="78"/>
    <s v="214B Hibiscus Coast Highway"/>
    <s v="Arts Facility"/>
    <x v="0"/>
    <x v="1"/>
  </r>
  <r>
    <x v="5"/>
    <x v="79"/>
    <s v="​214D Hibiscus Coast Highway,_x000a_Orewa, Auckland 0931"/>
    <s v="Community centre"/>
    <x v="0"/>
    <x v="1"/>
  </r>
  <r>
    <x v="5"/>
    <x v="80"/>
    <s v="20 Hastings Rd"/>
    <s v="Arts Facility"/>
    <x v="0"/>
    <x v="1"/>
  </r>
  <r>
    <x v="5"/>
    <x v="81"/>
    <s v="81 Okura River Road"/>
    <s v="Venue for hire"/>
    <x v="0"/>
    <x v="1"/>
  </r>
  <r>
    <x v="5"/>
    <x v="82"/>
    <s v="Moana Court"/>
    <s v="Venue for hire"/>
    <x v="0"/>
    <x v="0"/>
  </r>
  <r>
    <x v="5"/>
    <x v="83"/>
    <s v="7 Silverdale Street"/>
    <s v="Venue for hire"/>
    <x v="0"/>
    <x v="1"/>
  </r>
  <r>
    <x v="6"/>
    <x v="84"/>
    <s v="16 Swan Cresent"/>
    <s v="Community centre"/>
    <x v="0"/>
    <x v="1"/>
  </r>
  <r>
    <x v="6"/>
    <x v="85"/>
    <s v="48 The Parade"/>
    <s v="Venue for hire"/>
    <x v="0"/>
    <x v="0"/>
  </r>
  <r>
    <x v="6"/>
    <x v="86"/>
    <s v="Howick Library Complex  25 Uxbridge Road"/>
    <s v="Venue for hire"/>
    <x v="0"/>
    <x v="0"/>
  </r>
  <r>
    <x v="6"/>
    <x v="87"/>
    <s v="47 Aviemore Drive"/>
    <s v="Community centre"/>
    <x v="0"/>
    <x v="1"/>
  </r>
  <r>
    <x v="6"/>
    <x v="88"/>
    <s v="Wellington Street Domain, Howick"/>
    <s v="Band (Arts Funded)"/>
    <x v="0"/>
    <x v="1"/>
  </r>
  <r>
    <x v="6"/>
    <x v="89"/>
    <s v="Star of the Sea Building, 29 Granger Rd"/>
    <s v="Arts Facility"/>
    <x v="0"/>
    <x v="1"/>
  </r>
  <r>
    <x v="6"/>
    <x v="90"/>
    <s v="Lloyd Elsmore Park Bells Rd"/>
    <s v="Arts Facility"/>
    <x v="0"/>
    <x v="1"/>
  </r>
  <r>
    <x v="6"/>
    <x v="91"/>
    <s v="91 Picton Street"/>
    <s v="Venue for hire"/>
    <x v="0"/>
    <x v="0"/>
  </r>
  <r>
    <x v="6"/>
    <x v="92"/>
    <s v="Lloyd Elsmore Park 1 Sir Lloyd Dr"/>
    <s v="Arts Facility"/>
    <x v="0"/>
    <x v="1"/>
  </r>
  <r>
    <x v="6"/>
    <x v="93"/>
    <s v="70 Sale Street"/>
    <s v="Venue for hire"/>
    <x v="0"/>
    <x v="0"/>
  </r>
  <r>
    <x v="6"/>
    <x v="94"/>
    <s v="160R Murphys Road"/>
    <s v="Venue for hire"/>
    <x v="0"/>
    <x v="1"/>
  </r>
  <r>
    <x v="6"/>
    <x v="95"/>
    <s v="163 Chapel Road"/>
    <s v="Venue for hire"/>
    <x v="0"/>
    <x v="0"/>
  </r>
  <r>
    <x v="6"/>
    <x v="96"/>
    <s v="346 Pakuranga Road"/>
    <s v="Venue for hire"/>
    <x v="0"/>
    <x v="0"/>
  </r>
  <r>
    <x v="6"/>
    <x v="97"/>
    <s v="13 Reeves Rd"/>
    <s v="Arts Facility"/>
    <x v="0"/>
    <x v="1"/>
  </r>
  <r>
    <x v="6"/>
    <x v="98"/>
    <s v="35 Uxbridge Road"/>
    <s v="Arts Facility"/>
    <x v="0"/>
    <x v="1"/>
  </r>
  <r>
    <x v="6"/>
    <x v="99"/>
    <s v="Stancombe Road"/>
    <s v="Venue for hire"/>
    <x v="0"/>
    <x v="0"/>
  </r>
  <r>
    <x v="7"/>
    <x v="100"/>
    <s v="72 Bayview Road"/>
    <s v="Community centre"/>
    <x v="0"/>
    <x v="1"/>
  </r>
  <r>
    <x v="7"/>
    <x v="101"/>
    <s v="130 Beachaven Road"/>
    <s v="Community centre"/>
    <x v="0"/>
    <x v="1"/>
  </r>
  <r>
    <x v="7"/>
    <x v="102"/>
    <s v="134 Birkdale Road"/>
    <s v="Community centre"/>
    <x v="0"/>
    <x v="1"/>
  </r>
  <r>
    <x v="7"/>
    <x v="103"/>
    <s v="136 Birkdale Road"/>
    <s v="Venue for hire"/>
    <x v="0"/>
    <x v="0"/>
  </r>
  <r>
    <x v="7"/>
    <x v="104"/>
    <s v="Glenfield and Bentley Avenue"/>
    <s v="Community centre"/>
    <x v="0"/>
    <x v="1"/>
  </r>
  <r>
    <x v="7"/>
    <x v="105"/>
    <s v="Norman King Building, R65 Pearn Crescent, Northcote_x000a_ _x000a_PO BOX 36336 Northcote, Auckland 0748"/>
    <s v="Community centre"/>
    <x v="0"/>
    <x v="1"/>
  </r>
  <r>
    <x v="7"/>
    <x v="106"/>
    <s v="110 Hinemoa St"/>
    <s v="Community centre"/>
    <x v="0"/>
    <x v="1"/>
  </r>
  <r>
    <x v="7"/>
    <x v="107"/>
    <s v="13R Chartwell Ave, Glenfield, Auckland_x000a_PO Box 34 344 Birkenhead 0746"/>
    <s v="Community centre"/>
    <x v="0"/>
    <x v="1"/>
  </r>
  <r>
    <x v="7"/>
    <x v="108"/>
    <s v="2 Norman King Square, Ernie Mays St"/>
    <s v="Arts Facility"/>
    <x v="0"/>
    <x v="1"/>
  </r>
  <r>
    <x v="7"/>
    <x v="109"/>
    <s v="2 Rodney Rd"/>
    <s v="Venue for hire"/>
    <x v="0"/>
    <x v="0"/>
  </r>
  <r>
    <x v="8"/>
    <x v="110"/>
    <s v="Corner Bader Drive and Orly Avenue"/>
    <s v="Arts Facility"/>
    <x v="0"/>
    <x v="0"/>
  </r>
  <r>
    <x v="8"/>
    <x v="111"/>
    <s v="241 Kirkbride Road"/>
    <s v="Venue for hire"/>
    <x v="0"/>
    <x v="0"/>
  </r>
  <r>
    <x v="8"/>
    <x v="112"/>
    <s v="299 Kirkbride Road"/>
    <s v="Venue for hire"/>
    <x v="0"/>
    <x v="0"/>
  </r>
  <r>
    <x v="8"/>
    <x v="113"/>
    <s v="23 Domain Road"/>
    <s v="Venue for hire"/>
    <x v="0"/>
    <x v="0"/>
  </r>
  <r>
    <x v="8"/>
    <x v="114"/>
    <s v="362 Massey Road_x000a_"/>
    <s v="Venue for hire"/>
    <x v="0"/>
    <x v="0"/>
  </r>
  <r>
    <x v="8"/>
    <x v="115"/>
    <s v="253 Buckland Road, Mangere, Auckland_x000a_PO Box 59 177, Mangere Bridge, Acukland 2151"/>
    <s v="Community centre"/>
    <x v="0"/>
    <x v="1"/>
  </r>
  <r>
    <x v="8"/>
    <x v="116"/>
    <s v="10-16 High Street"/>
    <s v="Community centre"/>
    <x v="0"/>
    <x v="1"/>
  </r>
  <r>
    <x v="8"/>
    <x v="117"/>
    <s v="141 Robertson Rd_x000a_"/>
    <s v="Community centre"/>
    <x v="0"/>
    <x v="0"/>
  </r>
  <r>
    <x v="9"/>
    <x v="118"/>
    <s v="60R Finlayson Ave"/>
    <s v="Community centre"/>
    <x v="0"/>
    <x v="1"/>
  </r>
  <r>
    <x v="9"/>
    <x v="119"/>
    <s v="32 ​Riverton Drive, Randwick Park, Manurewa_x000a_ _x000a_PO Box 20-2002, Manurewa"/>
    <s v="Community centre"/>
    <x v="0"/>
    <x v="1"/>
  </r>
  <r>
    <x v="9"/>
    <x v="120"/>
    <s v="70 Hill Rd_x000a_"/>
    <s v="Arts Facility"/>
    <x v="0"/>
    <x v="0"/>
  </r>
  <r>
    <x v="9"/>
    <x v="121"/>
    <s v="139 Shifnal Drive, Randwick Park"/>
    <s v="Community centre"/>
    <x v="0"/>
    <x v="1"/>
  </r>
  <r>
    <x v="9"/>
    <x v="122"/>
    <s v="4 Tamworth Close"/>
    <s v="Community centre"/>
    <x v="0"/>
    <x v="1"/>
  </r>
  <r>
    <x v="9"/>
    <x v="123"/>
    <s v="11 Beihlers Road"/>
    <s v="Venue for hire"/>
    <x v="0"/>
    <x v="0"/>
  </r>
  <r>
    <x v="9"/>
    <x v="124"/>
    <s v="11 Inverell Avenue"/>
    <s v="Venue for hire"/>
    <x v="0"/>
    <x v="0"/>
  </r>
  <r>
    <x v="10"/>
    <x v="125"/>
    <s v="50 Dunkirk Rd, Panmure Auckland 1072_x000a_ _x000a_PO Box 14 466, Panmure, Auckland 1741"/>
    <s v="Community centre"/>
    <x v="0"/>
    <x v="1"/>
  </r>
  <r>
    <x v="10"/>
    <x v="126"/>
    <s v="5 Olea Road  Onehunga"/>
    <s v="Venue for hire"/>
    <x v="0"/>
    <x v="0"/>
  </r>
  <r>
    <x v="10"/>
    <x v="127"/>
    <s v="96-108 Line Road  Glen Innes"/>
    <s v="Venue for hire"/>
    <x v="0"/>
    <x v="0"/>
  </r>
  <r>
    <x v="10"/>
    <x v="128"/>
    <s v="83 Church St_x000a__x000a__x000a__x000a_096349253_x000a__x000a__x000a_"/>
    <s v="Community centre"/>
    <x v="0"/>
    <x v="0"/>
  </r>
  <r>
    <x v="10"/>
    <x v="129"/>
    <s v="5 Pearce Street_x000a__x000a__x000a__x000a_Venue Hire- 09 379 2030_x000a_"/>
    <s v="Venue for hire"/>
    <x v="0"/>
    <x v="0"/>
  </r>
  <r>
    <x v="10"/>
    <x v="130"/>
    <s v="52c Waitangi Rd"/>
    <s v="Community centre"/>
    <x v="0"/>
    <x v="0"/>
  </r>
  <r>
    <x v="10"/>
    <x v="131"/>
    <s v="3 Pilkington Road, Panmure_x000a_"/>
    <s v="Venue for hire"/>
    <x v="0"/>
    <x v="0"/>
  </r>
  <r>
    <x v="10"/>
    <x v="132"/>
    <s v="Cnr Bernard Street &amp; Peace Ave,"/>
    <s v="Venue for hire"/>
    <x v="0"/>
    <x v="1"/>
  </r>
  <r>
    <x v="10"/>
    <x v="133"/>
    <s v="98 Line Rd"/>
    <s v="Arts Facility"/>
    <x v="0"/>
    <x v="0"/>
  </r>
  <r>
    <x v="11"/>
    <x v="134"/>
    <s v="138 Main Highway  Ellerslie"/>
    <s v="Venue for hire"/>
    <x v="0"/>
    <x v="0"/>
  </r>
  <r>
    <x v="11"/>
    <x v="135"/>
    <s v="20 Findlay Street"/>
    <s v="Venue for hire"/>
    <x v="0"/>
    <x v="0"/>
  </r>
  <r>
    <x v="11"/>
    <x v="136"/>
    <s v="29 St Johns Rd_x000a_"/>
    <s v="Venue for hire"/>
    <x v="0"/>
    <x v="0"/>
  </r>
  <r>
    <x v="11"/>
    <x v="137"/>
    <s v="156 Kepa Rd_x000a__x000a__x000a__x000a_Venue hire _x000a__x000a__x000a_"/>
    <s v="Venue for hire"/>
    <x v="0"/>
    <x v="0"/>
  </r>
  <r>
    <x v="11"/>
    <x v="138"/>
    <s v="130 Remuera Rd"/>
    <s v="Community centre"/>
    <x v="0"/>
    <x v="1"/>
  </r>
  <r>
    <x v="11"/>
    <x v="139"/>
    <s v="St Heliers Bay Road"/>
    <s v="Community centre"/>
    <x v="0"/>
    <x v="1"/>
  </r>
  <r>
    <x v="11"/>
    <x v="140"/>
    <s v="Cnr Mt Taylor Drive &amp; Crossfield Road  Glendowie"/>
    <s v="Community centre"/>
    <x v="0"/>
    <x v="1"/>
  </r>
  <r>
    <x v="11"/>
    <x v="141"/>
    <s v="Tahapa Crescent"/>
    <s v="Venue for hire"/>
    <x v="0"/>
    <x v="0"/>
  </r>
  <r>
    <x v="11"/>
    <x v="142"/>
    <s v="Cnr Turua &amp; Polygon Street  St Helliers"/>
    <s v="Venue for hire"/>
    <x v="0"/>
    <x v="0"/>
  </r>
  <r>
    <x v="12"/>
    <x v="143"/>
    <s v="16R Israel Avenue"/>
    <s v="Community centre"/>
    <x v="0"/>
    <x v="1"/>
  </r>
  <r>
    <x v="12"/>
    <x v="144"/>
    <s v="244 East Tamaki Road"/>
    <s v="Venue for hire"/>
    <x v="0"/>
    <x v="0"/>
  </r>
  <r>
    <x v="12"/>
    <x v="145"/>
    <s v="3/46 Fair Mall, Otara_x000a_"/>
    <s v="Arts Facility"/>
    <x v="0"/>
    <x v="0"/>
  </r>
  <r>
    <x v="12"/>
    <x v="146"/>
    <s v="20 Putney Way, Manukau CBD, Auckland 2104"/>
    <s v="Community centre"/>
    <x v="0"/>
    <x v="1"/>
  </r>
  <r>
    <x v="12"/>
    <x v="147"/>
    <s v="46 fair Mall, Otara_x000a_"/>
    <s v="Arts Facility"/>
    <x v="0"/>
    <x v="0"/>
  </r>
  <r>
    <x v="12"/>
    <x v="148"/>
    <s v="91 Cambridge Tce"/>
    <s v="Arts Facility"/>
    <x v="0"/>
    <x v="1"/>
  </r>
  <r>
    <x v="12"/>
    <x v="149"/>
    <s v="35 St George Street"/>
    <s v="Venue for hire"/>
    <x v="0"/>
    <x v="0"/>
  </r>
  <r>
    <x v="12"/>
    <x v="150"/>
    <s v="20 Newbury Street"/>
    <s v="Community centre"/>
    <x v="0"/>
    <x v="0"/>
  </r>
  <r>
    <x v="12"/>
    <x v="151"/>
    <s v="Fair Mall"/>
    <s v="Venue for hire"/>
    <x v="0"/>
    <x v="0"/>
  </r>
  <r>
    <x v="13"/>
    <x v="152"/>
    <s v="10 Tui Street"/>
    <s v="Venue for hire"/>
    <x v="0"/>
    <x v="0"/>
  </r>
  <r>
    <x v="13"/>
    <x v="153"/>
    <s v="294 Great South Rd"/>
    <s v="Venue for hire"/>
    <x v="0"/>
    <x v="0"/>
  </r>
  <r>
    <x v="13"/>
    <x v="154"/>
    <s v="13 Ray Small Dr, Papakura_x000a_"/>
    <s v="Arts Facility"/>
    <x v="0"/>
    <x v="0"/>
  </r>
  <r>
    <x v="13"/>
    <x v="155"/>
    <s v="2 Ron Keat Drive"/>
    <s v="Venue for hire"/>
    <x v="0"/>
    <x v="0"/>
  </r>
  <r>
    <x v="13"/>
    <x v="156"/>
    <s v="57 Wood Street"/>
    <s v="Venue for hire"/>
    <x v="0"/>
    <x v="0"/>
  </r>
  <r>
    <x v="13"/>
    <x v="157"/>
    <s v="10 Averill Street"/>
    <s v="Arts Facility"/>
    <x v="0"/>
    <x v="0"/>
  </r>
  <r>
    <x v="13"/>
    <x v="158"/>
    <s v="104 Arimu Road"/>
    <s v="Band (Arts Funded)"/>
    <x v="0"/>
    <x v="1"/>
  </r>
  <r>
    <x v="13"/>
    <x v="159"/>
    <s v="Level 3 Accent Point, 209 Great South Road"/>
    <s v="Venue for hire"/>
    <x v="0"/>
    <x v="0"/>
  </r>
  <r>
    <x v="13"/>
    <x v="160"/>
    <s v="209 Great South Rd"/>
    <s v="Arts Facility"/>
    <x v="0"/>
    <x v="1"/>
  </r>
  <r>
    <x v="13"/>
    <x v="161"/>
    <s v="18 Smiths Avenue"/>
    <s v="Venue for hire"/>
    <x v="0"/>
    <x v="0"/>
  </r>
  <r>
    <x v="13"/>
    <x v="162"/>
    <s v="8 Takanini Road"/>
    <s v="Venue for hire"/>
    <x v="0"/>
    <x v="0"/>
  </r>
  <r>
    <x v="14"/>
    <x v="163"/>
    <s v="546-548 Mt Albert Road  Mt Albert"/>
    <s v="Venue for hire"/>
    <x v="0"/>
    <x v="0"/>
  </r>
  <r>
    <x v="14"/>
    <x v="164"/>
    <s v="13 May Road  Mt Roskill"/>
    <s v="Venue for hire"/>
    <x v="0"/>
    <x v="0"/>
  </r>
  <r>
    <x v="14"/>
    <x v="165"/>
    <s v="740 Sandringham Rd"/>
    <s v="Community centre"/>
    <x v="0"/>
    <x v="0"/>
  </r>
  <r>
    <x v="14"/>
    <x v="166"/>
    <s v="Cnr Mt Albert &amp; Mt Eden Roads  three Kings"/>
    <s v="Venue for hire"/>
    <x v="0"/>
    <x v="0"/>
  </r>
  <r>
    <x v="14"/>
    <x v="167"/>
    <s v="72 Hillsborough Road, Hillsborough, Auckland 1042"/>
    <s v="Arts Facility"/>
    <x v="0"/>
    <x v="1"/>
  </r>
  <r>
    <x v="14"/>
    <x v="168"/>
    <s v="740 Sandringham Rd Ext"/>
    <s v="Community centre"/>
    <x v="0"/>
    <x v="0"/>
  </r>
  <r>
    <x v="15"/>
    <x v="169"/>
    <s v="1345 Ahuroa Road"/>
    <s v="Venue for hire"/>
    <x v="0"/>
    <x v="1"/>
  </r>
  <r>
    <x v="15"/>
    <x v="170"/>
    <s v="4 Mahoenui Valley Road  Coatesville"/>
    <s v="Venue for hire"/>
    <x v="0"/>
    <x v="1"/>
  </r>
  <r>
    <x v="15"/>
    <x v="171"/>
    <s v="62 Muriwai Road  Waimauku"/>
    <s v="Venue for hire"/>
    <x v="0"/>
    <x v="1"/>
  </r>
  <r>
    <x v="15"/>
    <x v="172"/>
    <s v="49 Commercial Rd"/>
    <s v="Arts Facility"/>
    <x v="0"/>
    <x v="1"/>
  </r>
  <r>
    <x v="15"/>
    <x v="173"/>
    <s v="2 Porter Crescent"/>
    <s v="Venue for hire"/>
    <x v="0"/>
    <x v="0"/>
  </r>
  <r>
    <x v="15"/>
    <x v="174"/>
    <s v="947 Kaipara Coast Highway  Kaukapakapa"/>
    <s v="Venue for hire"/>
    <x v="0"/>
    <x v="0"/>
  </r>
  <r>
    <x v="15"/>
    <x v="175"/>
    <s v="Woodcocks Road  Warkworth"/>
    <s v="Venue for hire"/>
    <x v="0"/>
    <x v="1"/>
  </r>
  <r>
    <x v="15"/>
    <x v="176"/>
    <s v="300 Main Rd"/>
    <s v="Arts Facility"/>
    <x v="0"/>
    <x v="1"/>
  </r>
  <r>
    <x v="15"/>
    <x v="177"/>
    <s v="4 Cumberland Street  Leigh"/>
    <s v="Venue for hire"/>
    <x v="0"/>
    <x v="1"/>
  </r>
  <r>
    <x v="15"/>
    <x v="178"/>
    <s v="21 Hamatana Road"/>
    <s v="Venue for hire"/>
    <x v="0"/>
    <x v="1"/>
  </r>
  <r>
    <x v="15"/>
    <x v="179"/>
    <s v="1026 Pakiri Road"/>
    <s v="Venue for hire"/>
    <x v="0"/>
    <x v="1"/>
  </r>
  <r>
    <x v="15"/>
    <x v="180"/>
    <s v="5 Point Wells Road"/>
    <s v="Venue for hire"/>
    <x v="0"/>
    <x v="1"/>
  </r>
  <r>
    <x v="15"/>
    <x v="181"/>
    <s v="903 Kaipara Flats Road  Kaipara"/>
    <s v="Venue for hire"/>
    <x v="0"/>
    <x v="1"/>
  </r>
  <r>
    <x v="15"/>
    <x v="182"/>
    <s v="Shoesmith St"/>
    <s v="Venue for hire"/>
    <x v="0"/>
    <x v="0"/>
  </r>
  <r>
    <x v="15"/>
    <x v="183"/>
    <s v="23 Donohue Road"/>
    <s v="Venue for hire"/>
    <x v="0"/>
    <x v="0"/>
  </r>
  <r>
    <x v="15"/>
    <x v="184"/>
    <s v="5 Okahukura Road  Wellsford"/>
    <s v="Venue for hire"/>
    <x v="0"/>
    <x v="1"/>
  </r>
  <r>
    <x v="15"/>
    <x v="185"/>
    <s v="2 Naumai Road"/>
    <s v="Venue for hire"/>
    <x v="0"/>
    <x v="1"/>
  </r>
  <r>
    <x v="15"/>
    <x v="186"/>
    <s v="12 Whakapirau Road"/>
    <s v="Venue for hire"/>
    <x v="0"/>
    <x v="0"/>
  </r>
  <r>
    <x v="15"/>
    <x v="187"/>
    <s v="24 Waimauku Station Road  Waimauku"/>
    <s v="Venue for hire"/>
    <x v="0"/>
    <x v="0"/>
  </r>
  <r>
    <x v="15"/>
    <x v="188"/>
    <s v="439 Waitoki Road"/>
    <s v="Venue for hire"/>
    <x v="0"/>
    <x v="0"/>
  </r>
  <r>
    <x v="15"/>
    <x v="189"/>
    <s v="3 Baxter Street  Warkworth"/>
    <s v="Venue for hire"/>
    <x v="0"/>
    <x v="0"/>
  </r>
  <r>
    <x v="15"/>
    <x v="190"/>
    <s v="2 Alnwick Street  Warkworth"/>
    <s v="Venue for hire"/>
    <x v="0"/>
    <x v="0"/>
  </r>
  <r>
    <x v="15"/>
    <x v="191"/>
    <s v="1 Matheson Road"/>
    <s v="Venue for hire"/>
    <x v="0"/>
    <x v="1"/>
  </r>
  <r>
    <x v="15"/>
    <x v="192"/>
    <s v="1272 Whangaripo Valley Road"/>
    <s v="Venue for hire"/>
    <x v="0"/>
    <x v="1"/>
  </r>
  <r>
    <x v="15"/>
    <x v="193"/>
    <s v="511 Leigh Road"/>
    <s v="Venue for hire"/>
    <x v="0"/>
    <x v="1"/>
  </r>
  <r>
    <x v="16"/>
    <x v="194"/>
    <s v="575 Albany Highway, Albany, Auckland 0632"/>
    <s v="Community centre"/>
    <x v="0"/>
    <x v="0"/>
  </r>
  <r>
    <x v="16"/>
    <x v="195"/>
    <s v="14 Boundary Road"/>
    <s v="Venue for hire"/>
    <x v="0"/>
    <x v="0"/>
  </r>
  <r>
    <x v="16"/>
    <x v="196"/>
    <s v="55 Meadowood Drive,"/>
    <s v="Community centre"/>
    <x v="0"/>
    <x v="1"/>
  </r>
  <r>
    <x v="16"/>
    <x v="197"/>
    <s v="5 Marine Parade"/>
    <s v="Venue for hire"/>
    <x v="0"/>
    <x v="0"/>
  </r>
  <r>
    <x v="17"/>
    <x v="198"/>
    <s v="3 Korora Rd, Oneroa 1081"/>
    <s v="Arts Facility"/>
    <x v="0"/>
    <x v="1"/>
  </r>
  <r>
    <x v="17"/>
    <x v="199"/>
    <s v="Rata St  Blackpool"/>
    <s v="Venue for hire"/>
    <x v="0"/>
    <x v="0"/>
  </r>
  <r>
    <x v="17"/>
    <x v="200"/>
    <s v="6 Hamilton Road, Surfdale, Auckland 1081"/>
    <s v="Venue for hire"/>
    <x v="0"/>
    <x v="0"/>
  </r>
  <r>
    <x v="17"/>
    <x v="201"/>
    <s v="6 Hamilton Road, Surfdale, Auckland 1081"/>
    <s v="Venue for hire"/>
    <x v="0"/>
    <x v="1"/>
  </r>
  <r>
    <x v="17"/>
    <x v="202"/>
    <s v="2 Korora Rd, Oneroa 1081"/>
    <s v="Arts Facility"/>
    <x v="0"/>
    <x v="1"/>
  </r>
  <r>
    <x v="18"/>
    <x v="203"/>
    <s v="2 North Piha Road"/>
    <s v="Venue for hire"/>
    <x v="0"/>
    <x v="1"/>
  </r>
  <r>
    <x v="18"/>
    <x v="204"/>
    <s v="120 Glendale Road"/>
    <s v="Venue for hire"/>
    <x v="0"/>
    <x v="0"/>
  </r>
  <r>
    <x v="18"/>
    <x v="205"/>
    <s v="44 Glendale Road"/>
    <s v="Venue for hire"/>
    <x v="0"/>
    <x v="1"/>
  </r>
  <r>
    <x v="18"/>
    <x v="206"/>
    <s v="13 Pisces Road"/>
    <s v="Community centre"/>
    <x v="0"/>
    <x v="1"/>
  </r>
  <r>
    <x v="18"/>
    <x v="207"/>
    <s v="451 West Coast Rd"/>
    <s v="Community centre"/>
    <x v="0"/>
    <x v="1"/>
  </r>
  <r>
    <x v="18"/>
    <x v="208"/>
    <s v="1258 Huia Road"/>
    <s v="Venue for hire"/>
    <x v="0"/>
    <x v="1"/>
  </r>
  <r>
    <x v="18"/>
    <x v="209"/>
    <s v="69 Victory Road"/>
    <s v="Venue for hire"/>
    <x v="0"/>
    <x v="1"/>
  </r>
  <r>
    <x v="18"/>
    <x v="210"/>
    <s v="418 Titirangi Rd, Titirangi _x000a_"/>
    <s v="Arts Facility"/>
    <x v="0"/>
    <x v="0"/>
  </r>
  <r>
    <x v="18"/>
    <x v="211"/>
    <s v="13 Totara Avenue"/>
    <s v="Arts Facility"/>
    <x v="0"/>
    <x v="1"/>
  </r>
  <r>
    <x v="18"/>
    <x v="212"/>
    <s v="567 West Coast Road,"/>
    <s v="Venue for hire"/>
    <x v="0"/>
    <x v="1"/>
  </r>
  <r>
    <x v="18"/>
    <x v="213"/>
    <s v="565-567 West Coast Road"/>
    <s v="Venue for hire"/>
    <x v="0"/>
    <x v="1"/>
  </r>
  <r>
    <x v="18"/>
    <x v="214"/>
    <s v="Titirangi Beach"/>
    <s v="Venue for hire"/>
    <x v="0"/>
    <x v="1"/>
  </r>
  <r>
    <x v="18"/>
    <x v="215"/>
    <s v="15 Glendale Rd, Glen Eden"/>
    <s v="Arts Facility"/>
    <x v="0"/>
    <x v="1"/>
  </r>
  <r>
    <x v="18"/>
    <x v="216"/>
    <s v="35 Arapito Street"/>
    <s v="Arts Facility"/>
    <x v="0"/>
    <x v="1"/>
  </r>
  <r>
    <x v="18"/>
    <x v="217"/>
    <s v="420 Titirangi Rd"/>
    <s v="Arts Facility"/>
    <x v="0"/>
    <x v="1"/>
  </r>
  <r>
    <x v="18"/>
    <x v="218"/>
    <s v="500 South Titirangi Road"/>
    <s v="Community centre"/>
    <x v="0"/>
    <x v="1"/>
  </r>
  <r>
    <x v="18"/>
    <x v="219"/>
    <s v="500 South Titirangi Road"/>
    <s v="Venue for hire"/>
    <x v="0"/>
    <x v="0"/>
  </r>
  <r>
    <x v="18"/>
    <x v="220"/>
    <s v="Level 1, Lopdell House, 418 Titirangi Rd"/>
    <s v="Arts Facility"/>
    <x v="0"/>
    <x v="1"/>
  </r>
  <r>
    <x v="18"/>
    <x v="221"/>
    <s v="911 West Coast Road"/>
    <s v="Venue for hire"/>
    <x v="0"/>
    <x v="1"/>
  </r>
  <r>
    <x v="18"/>
    <x v="222"/>
    <s v="Landfills - RDC WCC, Bethells Road"/>
    <s v="Venue for hire"/>
    <x v="0"/>
    <x v="1"/>
  </r>
  <r>
    <x v="18"/>
    <x v="223"/>
    <s v="37 Township Road"/>
    <s v="Venue for hire"/>
    <x v="0"/>
    <x v="1"/>
  </r>
  <r>
    <x v="18"/>
    <x v="224"/>
    <s v="Old Fire Station, Seaview Rd"/>
    <s v="Arts Facility"/>
    <x v="0"/>
    <x v="1"/>
  </r>
  <r>
    <x v="19"/>
    <x v="225"/>
    <s v="West End Road"/>
    <s v="Venue for hire"/>
    <x v="0"/>
    <x v="0"/>
  </r>
  <r>
    <x v="19"/>
    <x v="226"/>
    <s v="Cnr High Street &amp; Freyburg Place"/>
    <s v="Community centre"/>
    <x v="0"/>
    <x v="0"/>
  </r>
  <r>
    <x v="19"/>
    <x v="227"/>
    <s v="52 Hepburn Street"/>
    <s v="Venue for hire"/>
    <x v="0"/>
    <x v="0"/>
  </r>
  <r>
    <x v="19"/>
    <x v="228"/>
    <s v="510 Richmond Rd"/>
    <s v="Community centre"/>
    <x v="0"/>
    <x v="1"/>
  </r>
  <r>
    <x v="19"/>
    <x v="229"/>
    <s v="474 Great Nth Road"/>
    <s v="Venue for hire"/>
    <x v="0"/>
    <x v="0"/>
  </r>
  <r>
    <x v="19"/>
    <x v="230"/>
    <s v="20 St Marys Road"/>
    <s v="Venue for hire"/>
    <x v="0"/>
    <x v="0"/>
  </r>
  <r>
    <x v="19"/>
    <x v="231"/>
    <s v="Cnr Parks &amp; Carlton Gore Roads"/>
    <s v="Venue for hire"/>
    <x v="0"/>
    <x v="0"/>
  </r>
  <r>
    <x v="19"/>
    <x v="232"/>
    <s v="545 Parnell Rd"/>
    <s v="Community centre"/>
    <x v="0"/>
    <x v="1"/>
  </r>
  <r>
    <x v="19"/>
    <x v="233"/>
    <s v="20 Ponsonby Terrace"/>
    <s v="Community centre"/>
    <x v="0"/>
    <x v="1"/>
  </r>
  <r>
    <x v="19"/>
    <x v="234"/>
    <s v="20 St Marys Road"/>
    <s v="Community centre"/>
    <x v="0"/>
    <x v="1"/>
  </r>
  <r>
    <x v="19"/>
    <x v="235"/>
    <s v="305 Queen St"/>
    <s v="Arts Facility"/>
    <x v="0"/>
    <x v="1"/>
  </r>
  <r>
    <x v="19"/>
    <x v="236"/>
    <s v="1 Ponsonby Rd"/>
    <s v="Arts Facility"/>
    <x v="0"/>
    <x v="0"/>
  </r>
  <r>
    <x v="19"/>
    <x v="237"/>
    <s v="​100 Motions Road, Western Springs, Auckland 1022"/>
    <s v="Arts Facility"/>
    <x v="0"/>
    <x v="1"/>
  </r>
  <r>
    <x v="20"/>
    <x v="238"/>
    <s v="99 Rosebank Rd"/>
    <s v="Venue for hire"/>
    <x v="0"/>
    <x v="0"/>
  </r>
  <r>
    <x v="20"/>
    <x v="239"/>
    <s v="524 Blockhouse Bay Rd"/>
    <s v="Community centre"/>
    <x v="0"/>
    <x v="1"/>
  </r>
  <r>
    <x v="20"/>
    <x v="240"/>
    <s v="1 Barron Drive"/>
    <s v="Community centre"/>
    <x v="0"/>
    <x v="1"/>
  </r>
  <r>
    <x v="20"/>
    <x v="241"/>
    <s v="68 St Leonards Rd"/>
    <s v="Community centre"/>
    <x v="0"/>
    <x v="1"/>
  </r>
  <r>
    <x v="20"/>
    <x v="242"/>
    <s v="45 Totara Ave_x000a_"/>
    <s v="Community centre"/>
    <x v="0"/>
    <x v="0"/>
  </r>
  <r>
    <x v="20"/>
    <x v="243"/>
    <s v="8 Ambrico Place"/>
    <s v="Arts Facility"/>
    <x v="0"/>
    <x v="1"/>
  </r>
  <r>
    <x v="0"/>
    <x v="0"/>
    <s v="11 Griffin Avenue"/>
    <s v="Venue for hire"/>
    <x v="1"/>
    <x v="0"/>
  </r>
  <r>
    <x v="0"/>
    <x v="1"/>
    <s v="202 Gillies Avenue"/>
    <s v="Community centre"/>
    <x v="1"/>
    <x v="1"/>
  </r>
  <r>
    <x v="0"/>
    <x v="2"/>
    <s v="830 New North Road"/>
    <s v="Venue for hire"/>
    <x v="1"/>
    <x v="0"/>
  </r>
  <r>
    <x v="0"/>
    <x v="3"/>
    <s v="174 Greenlane West Road"/>
    <s v="Venue for hire"/>
    <x v="1"/>
    <x v="0"/>
  </r>
  <r>
    <x v="0"/>
    <x v="4"/>
    <s v="249-259 Gillies Avenue"/>
    <s v="Venue for hire"/>
    <x v="1"/>
    <x v="0"/>
  </r>
  <r>
    <x v="0"/>
    <x v="5"/>
    <s v="773 New North Road"/>
    <s v="Community centre"/>
    <x v="1"/>
    <x v="1"/>
  </r>
  <r>
    <x v="0"/>
    <x v="6"/>
    <s v="Cnr Wairere Ave &amp; New North Road  Mt Albert"/>
    <s v="Venue for hire"/>
    <x v="1"/>
    <x v="0"/>
  </r>
  <r>
    <x v="0"/>
    <x v="7"/>
    <s v="Cnr Wairere Ave &amp; New North Road  Mt Albert"/>
    <s v="Venue for hire"/>
    <x v="1"/>
    <x v="0"/>
  </r>
  <r>
    <x v="0"/>
    <x v="8"/>
    <s v="487 Dominion Road"/>
    <s v="Venue for hire"/>
    <x v="1"/>
    <x v="0"/>
  </r>
  <r>
    <x v="0"/>
    <x v="9"/>
    <s v="18 Huia Road"/>
    <s v="Venue for hire"/>
    <x v="1"/>
    <x v="0"/>
  </r>
  <r>
    <x v="0"/>
    <x v="10"/>
    <s v="18-20 Kitchener Street"/>
    <s v="Venue for hire"/>
    <x v="1"/>
    <x v="0"/>
  </r>
  <r>
    <x v="0"/>
    <x v="11"/>
    <s v="956-990 Great North Road"/>
    <s v="Venue for hire"/>
    <x v="1"/>
    <x v="0"/>
  </r>
  <r>
    <x v="1"/>
    <x v="12"/>
    <s v="32 Clarence St, Devonport, Auckland 0642"/>
    <s v="Community centre"/>
    <x v="1"/>
    <x v="1"/>
  </r>
  <r>
    <x v="1"/>
    <x v="13"/>
    <s v="33A Vauxhall Rd"/>
    <s v="Arts Facility"/>
    <x v="1"/>
    <x v="1"/>
  </r>
  <r>
    <x v="1"/>
    <x v="14"/>
    <s v="170 Vauhall Road"/>
    <s v="Venue for hire"/>
    <x v="1"/>
    <x v="0"/>
  </r>
  <r>
    <x v="1"/>
    <x v="15"/>
    <s v="137-147 Beach Road, _x000a_ _x000a_Post Addres: 148 Sycamore Drive, Sunnynook Auckland 0620"/>
    <s v="Community centre"/>
    <x v="1"/>
    <x v="1"/>
  </r>
  <r>
    <x v="1"/>
    <x v="16"/>
    <s v="Kerr Street, Devonport"/>
    <s v="Arts Facility"/>
    <x v="1"/>
    <x v="1"/>
  </r>
  <r>
    <x v="1"/>
    <x v="17"/>
    <s v="37 Fred Thomas Drive"/>
    <s v="Arts Facility"/>
    <x v="1"/>
    <x v="1"/>
  </r>
  <r>
    <x v="1"/>
    <x v="18"/>
    <s v="Gibbons Road"/>
    <s v="Venue for hire"/>
    <x v="1"/>
    <x v="0"/>
  </r>
  <r>
    <x v="1"/>
    <x v="19"/>
    <s v="Signalmans House, Summit Road"/>
    <s v="Arts Facility"/>
    <x v="1"/>
    <x v="1"/>
  </r>
  <r>
    <x v="1"/>
    <x v="20"/>
    <m/>
    <e v="#N/A"/>
    <x v="1"/>
    <x v="1"/>
  </r>
  <r>
    <x v="1"/>
    <x v="21"/>
    <s v="Killarney Park"/>
    <s v="Arts Facility"/>
    <x v="1"/>
    <x v="1"/>
  </r>
  <r>
    <x v="1"/>
    <x v="22"/>
    <s v="148 Sycamore Drive"/>
    <s v="Community centre"/>
    <x v="1"/>
    <x v="1"/>
  </r>
  <r>
    <x v="1"/>
    <x v="23"/>
    <s v="7 The Strand"/>
    <s v="Venue for hire"/>
    <x v="1"/>
    <x v="0"/>
  </r>
  <r>
    <x v="1"/>
    <x v="24"/>
    <s v="28 Clarence St"/>
    <s v="Arts Facility"/>
    <x v="1"/>
    <x v="1"/>
  </r>
  <r>
    <x v="1"/>
    <x v="25"/>
    <s v="4 School Rd"/>
    <s v="Arts Facility"/>
    <x v="1"/>
    <x v="1"/>
  </r>
  <r>
    <x v="2"/>
    <x v="26"/>
    <s v="300 Mill Road"/>
    <s v="Venue for hire"/>
    <x v="1"/>
    <x v="0"/>
  </r>
  <r>
    <x v="2"/>
    <x v="27"/>
    <s v="7 Steel Road"/>
    <s v="Venue for hire"/>
    <x v="1"/>
    <x v="1"/>
  </r>
  <r>
    <x v="2"/>
    <x v="28"/>
    <s v="177 Burnside Road"/>
    <s v="Venue for hire"/>
    <x v="1"/>
    <x v="0"/>
  </r>
  <r>
    <x v="2"/>
    <x v="29"/>
    <s v="15 Hamilton Road_x000a_ _x000a_ "/>
    <s v="Venue for hire"/>
    <x v="1"/>
    <x v="1"/>
  </r>
  <r>
    <x v="2"/>
    <x v="30"/>
    <s v="49 Wakelin Road"/>
    <s v="Venue for hire"/>
    <x v="1"/>
    <x v="1"/>
  </r>
  <r>
    <x v="2"/>
    <x v="31"/>
    <s v="Cnr Logan and Buckville Road"/>
    <s v="Venue for hire"/>
    <x v="1"/>
    <x v="1"/>
  </r>
  <r>
    <x v="2"/>
    <x v="32"/>
    <s v="1 Papakura Clevedon Road"/>
    <s v="Venue for hire"/>
    <x v="1"/>
    <x v="0"/>
  </r>
  <r>
    <x v="2"/>
    <x v="33"/>
    <s v="2 North Road"/>
    <s v="Venue for hire"/>
    <x v="1"/>
    <x v="0"/>
  </r>
  <r>
    <x v="2"/>
    <x v="34"/>
    <s v="10-12 Massey Avenue_x000a_"/>
    <s v="Arts Facility"/>
    <x v="1"/>
    <x v="0"/>
  </r>
  <r>
    <x v="2"/>
    <x v="35"/>
    <s v="10-12 Massey Avenue_x000a_"/>
    <s v="Venue for hire"/>
    <x v="1"/>
    <x v="0"/>
  </r>
  <r>
    <x v="2"/>
    <x v="36"/>
    <s v="McLarin Road, Glenbrook Beach"/>
    <s v="Venue for hire"/>
    <x v="1"/>
    <x v="1"/>
  </r>
  <r>
    <x v="2"/>
    <x v="37"/>
    <s v="Crn Glenbrook and Glenbrook Station Roads"/>
    <s v="Venue for hire"/>
    <x v="1"/>
    <x v="1"/>
  </r>
  <r>
    <x v="2"/>
    <x v="38"/>
    <s v="Grahams Beach Road, Grahams Beach"/>
    <s v="Venue for hire"/>
    <x v="1"/>
    <x v="1"/>
  </r>
  <r>
    <x v="2"/>
    <x v="39"/>
    <s v="2314 Hunua Rd_x000a_ _x000a_ "/>
    <s v="Venue for hire"/>
    <x v="1"/>
    <x v="1"/>
  </r>
  <r>
    <x v="2"/>
    <x v="40"/>
    <s v="321 Linwood Road"/>
    <s v="Venue for hire"/>
    <x v="1"/>
    <x v="1"/>
  </r>
  <r>
    <x v="2"/>
    <x v="41"/>
    <s v="9 Kawakawa Orere Road"/>
    <s v="Venue for hire"/>
    <x v="1"/>
    <x v="1"/>
  </r>
  <r>
    <x v="2"/>
    <x v="42"/>
    <s v="12 Rewa Road"/>
    <s v="Venue for hire"/>
    <x v="1"/>
    <x v="1"/>
  </r>
  <r>
    <x v="2"/>
    <x v="43"/>
    <s v="2615 Awhitu Road, RD4"/>
    <s v="Venue for hire"/>
    <x v="1"/>
    <x v="1"/>
  </r>
  <r>
    <x v="2"/>
    <x v="44"/>
    <s v="430 Union Road_x000a_ "/>
    <s v="Venue for hire"/>
    <x v="1"/>
    <x v="1"/>
  </r>
  <r>
    <x v="2"/>
    <x v="45"/>
    <s v="289 Orere Point Road"/>
    <s v="Venue for hire"/>
    <x v="1"/>
    <x v="1"/>
  </r>
  <r>
    <x v="2"/>
    <x v="46"/>
    <s v="345 Paparimu Road RD3_x000a_ "/>
    <s v="Venue for hire"/>
    <x v="1"/>
    <x v="1"/>
  </r>
  <r>
    <x v="2"/>
    <x v="47"/>
    <s v="4 Cemetery Road"/>
    <s v="Venue for hire"/>
    <x v="1"/>
    <x v="1"/>
  </r>
  <r>
    <x v="2"/>
    <x v="48"/>
    <s v="233 Pukekohe East Road_x000a_ _x000a_ "/>
    <s v="Venue for hire"/>
    <x v="1"/>
    <x v="1"/>
  </r>
  <r>
    <x v="2"/>
    <x v="49"/>
    <s v="Wesley Street"/>
    <s v="Venue for hire"/>
    <x v="1"/>
    <x v="0"/>
  </r>
  <r>
    <x v="2"/>
    <x v="50"/>
    <s v="Massey Avenue"/>
    <s v="Venue for hire"/>
    <x v="1"/>
    <x v="0"/>
  </r>
  <r>
    <x v="2"/>
    <x v="51"/>
    <s v="Cnr Bald Hill and Waiuku Road"/>
    <s v="Venue for hire"/>
    <x v="1"/>
    <x v="1"/>
  </r>
  <r>
    <x v="2"/>
    <x v="52"/>
    <s v="Co/ Puni School,357 Waiuku Road RD3"/>
    <s v="Venue for hire"/>
    <x v="1"/>
    <x v="1"/>
  </r>
  <r>
    <x v="2"/>
    <x v="53"/>
    <s v="13 Maher Road, Ramarama"/>
    <s v="Venue for hire"/>
    <x v="1"/>
    <x v="1"/>
  </r>
  <r>
    <x v="2"/>
    <x v="54"/>
    <s v="Cnr Te Toro and Cooper Road_x000a_ "/>
    <s v="Venue for hire"/>
    <x v="1"/>
    <x v="1"/>
  </r>
  <r>
    <x v="2"/>
    <x v="55"/>
    <s v=" Cnr McKenzie &amp; Waiau Pa Roads"/>
    <s v="Venue for hire"/>
    <x v="1"/>
    <x v="1"/>
  </r>
  <r>
    <x v="2"/>
    <x v="56"/>
    <s v="41 Creamery Road"/>
    <s v="Venue for hire"/>
    <x v="1"/>
    <x v="1"/>
  </r>
  <r>
    <x v="2"/>
    <x v="57"/>
    <s v="King Street"/>
    <s v="Venue for hire"/>
    <x v="1"/>
    <x v="0"/>
  </r>
  <r>
    <x v="2"/>
    <x v="58"/>
    <s v="Cnr Queen St and Victoria Ave"/>
    <s v="Venue for hire"/>
    <x v="1"/>
    <x v="1"/>
  </r>
  <r>
    <x v="2"/>
    <x v="59"/>
    <s v="1 Whitford Maraetai Road"/>
    <s v="Venue for hire"/>
    <x v="1"/>
    <x v="0"/>
  </r>
  <r>
    <x v="3"/>
    <x v="60"/>
    <s v="80 Hector Sanderson Road"/>
    <s v="Arts Facility"/>
    <x v="1"/>
    <x v="1"/>
  </r>
  <r>
    <x v="4"/>
    <x v="61"/>
    <s v="426 Great North Rd"/>
    <s v="Arts Facility"/>
    <x v="1"/>
    <x v="1"/>
  </r>
  <r>
    <x v="4"/>
    <x v="62"/>
    <s v="82 Hepburn Rd, Glendene"/>
    <s v="Community centre"/>
    <x v="1"/>
    <x v="1"/>
  </r>
  <r>
    <x v="4"/>
    <x v="63"/>
    <s v="27 Corban Avenue"/>
    <s v="Community centre"/>
    <x v="1"/>
    <x v="1"/>
  </r>
  <r>
    <x v="4"/>
    <x v="64"/>
    <s v="126 Awaroa Road and Corner of Great North Road"/>
    <s v="Venue for hire"/>
    <x v="1"/>
    <x v="0"/>
  </r>
  <r>
    <x v="4"/>
    <x v="65"/>
    <s v="74 Oreil Ave, West Harbour, Auckland 0618"/>
    <s v="Community centre"/>
    <x v="1"/>
    <x v="1"/>
  </r>
  <r>
    <x v="4"/>
    <x v="66"/>
    <s v="385 Don Buck Road"/>
    <s v="Community centre"/>
    <x v="1"/>
    <x v="1"/>
  </r>
  <r>
    <x v="4"/>
    <x v="67"/>
    <s v="426 Great North Rd"/>
    <s v="Arts Facility"/>
    <x v="1"/>
    <x v="1"/>
  </r>
  <r>
    <x v="4"/>
    <x v="68"/>
    <s v="474 Swanson Rd_x000a_ _x000a_Postal Address: 47 Swanson Road, Ranui, Auckland 0612"/>
    <s v="Community centre"/>
    <x v="1"/>
    <x v="1"/>
  </r>
  <r>
    <x v="4"/>
    <x v="69"/>
    <s v="58 Summerland Drive"/>
    <s v="Community centre"/>
    <x v="1"/>
    <x v="1"/>
  </r>
  <r>
    <x v="4"/>
    <x v="70"/>
    <s v="595 Te Atatū Road"/>
    <s v="Community centre"/>
    <x v="1"/>
    <x v="0"/>
  </r>
  <r>
    <x v="4"/>
    <x v="71"/>
    <s v="247 Edmonton Road"/>
    <s v="Venue for hire"/>
    <x v="1"/>
    <x v="0"/>
  </r>
  <r>
    <x v="4"/>
    <x v="72"/>
    <s v="11 Kohuhu Lane, Westgate, Auckland 0814"/>
    <s v="Community centre"/>
    <x v="1"/>
    <x v="0"/>
  </r>
  <r>
    <x v="4"/>
    <x v="73"/>
    <s v="The Studio, Corban Estate Arts Centre,  2 Mt Lebanon Lane"/>
    <s v="Arts Facility"/>
    <x v="1"/>
    <x v="1"/>
  </r>
  <r>
    <x v="4"/>
    <x v="74"/>
    <s v="20 Alderman Drive, Henderson_x000a__x000a__x000a__x000a__x000a__x000a__x000a_"/>
    <s v="Community centre"/>
    <x v="1"/>
    <x v="1"/>
  </r>
  <r>
    <x v="5"/>
    <x v="75"/>
    <s v="1 Glencoe Road"/>
    <s v="Community centre"/>
    <x v="1"/>
    <x v="1"/>
  </r>
  <r>
    <x v="5"/>
    <x v="76"/>
    <s v="Centreway Rd, Orewa"/>
    <s v="Arts Facility"/>
    <x v="1"/>
    <x v="1"/>
  </r>
  <r>
    <x v="5"/>
    <x v="77"/>
    <s v="2 Glen Road,"/>
    <s v="Community centre"/>
    <x v="1"/>
    <x v="1"/>
  </r>
  <r>
    <x v="5"/>
    <x v="78"/>
    <s v="214B Hibiscus Coast Highway"/>
    <s v="Arts Facility"/>
    <x v="1"/>
    <x v="1"/>
  </r>
  <r>
    <x v="5"/>
    <x v="79"/>
    <s v="​214D Hibiscus Coast Highway,_x000a_Orewa, Auckland 0931"/>
    <s v="Community centre"/>
    <x v="1"/>
    <x v="1"/>
  </r>
  <r>
    <x v="5"/>
    <x v="80"/>
    <s v="20 Hastings Rd"/>
    <s v="Arts Facility"/>
    <x v="1"/>
    <x v="1"/>
  </r>
  <r>
    <x v="5"/>
    <x v="81"/>
    <s v="81 Okura River Road"/>
    <s v="Venue for hire"/>
    <x v="1"/>
    <x v="1"/>
  </r>
  <r>
    <x v="5"/>
    <x v="82"/>
    <s v="Moana Court"/>
    <s v="Venue for hire"/>
    <x v="1"/>
    <x v="0"/>
  </r>
  <r>
    <x v="5"/>
    <x v="83"/>
    <s v="7 Silverdale Street"/>
    <s v="Venue for hire"/>
    <x v="1"/>
    <x v="1"/>
  </r>
  <r>
    <x v="6"/>
    <x v="84"/>
    <s v="16 Swan Cresent"/>
    <s v="Community centre"/>
    <x v="1"/>
    <x v="1"/>
  </r>
  <r>
    <x v="6"/>
    <x v="85"/>
    <s v="48 The Parade"/>
    <s v="Venue for hire"/>
    <x v="1"/>
    <x v="0"/>
  </r>
  <r>
    <x v="6"/>
    <x v="86"/>
    <s v="Howick Library Complex  25 Uxbridge Road"/>
    <s v="Venue for hire"/>
    <x v="1"/>
    <x v="0"/>
  </r>
  <r>
    <x v="6"/>
    <x v="87"/>
    <s v="47 Aviemore Drive"/>
    <s v="Community centre"/>
    <x v="1"/>
    <x v="1"/>
  </r>
  <r>
    <x v="6"/>
    <x v="88"/>
    <s v="Wellington Street Domain, Howick"/>
    <s v="Band (Arts Funded)"/>
    <x v="1"/>
    <x v="1"/>
  </r>
  <r>
    <x v="6"/>
    <x v="89"/>
    <s v="Star of the Sea Building, 29 Granger Rd"/>
    <s v="Arts Facility"/>
    <x v="1"/>
    <x v="1"/>
  </r>
  <r>
    <x v="6"/>
    <x v="90"/>
    <s v="Lloyd Elsmore Park Bells Rd"/>
    <s v="Arts Facility"/>
    <x v="1"/>
    <x v="1"/>
  </r>
  <r>
    <x v="6"/>
    <x v="91"/>
    <s v="91 Picton Street"/>
    <s v="Venue for hire"/>
    <x v="1"/>
    <x v="0"/>
  </r>
  <r>
    <x v="6"/>
    <x v="92"/>
    <s v="Lloyd Elsmore Park 1 Sir Lloyd Dr"/>
    <s v="Arts Facility"/>
    <x v="1"/>
    <x v="1"/>
  </r>
  <r>
    <x v="6"/>
    <x v="93"/>
    <s v="70 Sale Street"/>
    <s v="Venue for hire"/>
    <x v="1"/>
    <x v="0"/>
  </r>
  <r>
    <x v="6"/>
    <x v="94"/>
    <s v="160R Murphys Road"/>
    <s v="Venue for hire"/>
    <x v="1"/>
    <x v="1"/>
  </r>
  <r>
    <x v="6"/>
    <x v="95"/>
    <s v="163 Chapel Road"/>
    <s v="Venue for hire"/>
    <x v="1"/>
    <x v="0"/>
  </r>
  <r>
    <x v="6"/>
    <x v="96"/>
    <s v="346 Pakuranga Road"/>
    <s v="Venue for hire"/>
    <x v="1"/>
    <x v="0"/>
  </r>
  <r>
    <x v="6"/>
    <x v="97"/>
    <s v="13 Reeves Rd"/>
    <s v="Arts Facility"/>
    <x v="1"/>
    <x v="1"/>
  </r>
  <r>
    <x v="6"/>
    <x v="98"/>
    <s v="35 Uxbridge Road"/>
    <s v="Arts Facility"/>
    <x v="1"/>
    <x v="1"/>
  </r>
  <r>
    <x v="6"/>
    <x v="99"/>
    <s v="Stancombe Road"/>
    <s v="Venue for hire"/>
    <x v="1"/>
    <x v="0"/>
  </r>
  <r>
    <x v="7"/>
    <x v="100"/>
    <s v="72 Bayview Road"/>
    <s v="Community centre"/>
    <x v="1"/>
    <x v="1"/>
  </r>
  <r>
    <x v="7"/>
    <x v="101"/>
    <s v="130 Beachaven Road"/>
    <s v="Community centre"/>
    <x v="1"/>
    <x v="1"/>
  </r>
  <r>
    <x v="7"/>
    <x v="102"/>
    <s v="134 Birkdale Road"/>
    <s v="Community centre"/>
    <x v="1"/>
    <x v="1"/>
  </r>
  <r>
    <x v="7"/>
    <x v="103"/>
    <s v="136 Birkdale Road"/>
    <s v="Venue for hire"/>
    <x v="1"/>
    <x v="0"/>
  </r>
  <r>
    <x v="7"/>
    <x v="104"/>
    <s v="Glenfield and Bentley Avenue"/>
    <s v="Community centre"/>
    <x v="1"/>
    <x v="1"/>
  </r>
  <r>
    <x v="7"/>
    <x v="105"/>
    <s v="Norman King Building, R65 Pearn Crescent, Northcote_x000a_ _x000a_PO BOX 36336 Northcote, Auckland 0748"/>
    <s v="Community centre"/>
    <x v="1"/>
    <x v="1"/>
  </r>
  <r>
    <x v="7"/>
    <x v="106"/>
    <s v="110 Hinemoa St"/>
    <s v="Community centre"/>
    <x v="1"/>
    <x v="1"/>
  </r>
  <r>
    <x v="7"/>
    <x v="107"/>
    <s v="13R Chartwell Ave, Glenfield, Auckland_x000a_PO Box 34 344 Birkenhead 0746"/>
    <s v="Community centre"/>
    <x v="1"/>
    <x v="1"/>
  </r>
  <r>
    <x v="7"/>
    <x v="108"/>
    <s v="2 Norman King Square, Ernie Mays St"/>
    <s v="Arts Facility"/>
    <x v="1"/>
    <x v="1"/>
  </r>
  <r>
    <x v="7"/>
    <x v="109"/>
    <s v="2 Rodney Rd"/>
    <s v="Venue for hire"/>
    <x v="1"/>
    <x v="0"/>
  </r>
  <r>
    <x v="8"/>
    <x v="110"/>
    <s v="Corner Bader Drive and Orly Avenue"/>
    <s v="Arts Facility"/>
    <x v="1"/>
    <x v="0"/>
  </r>
  <r>
    <x v="8"/>
    <x v="111"/>
    <s v="241 Kirkbride Road"/>
    <s v="Venue for hire"/>
    <x v="1"/>
    <x v="0"/>
  </r>
  <r>
    <x v="8"/>
    <x v="112"/>
    <s v="299 Kirkbride Road"/>
    <s v="Venue for hire"/>
    <x v="1"/>
    <x v="0"/>
  </r>
  <r>
    <x v="8"/>
    <x v="113"/>
    <s v="23 Domain Road"/>
    <s v="Venue for hire"/>
    <x v="1"/>
    <x v="0"/>
  </r>
  <r>
    <x v="8"/>
    <x v="114"/>
    <s v="362 Massey Road_x000a_"/>
    <s v="Venue for hire"/>
    <x v="1"/>
    <x v="0"/>
  </r>
  <r>
    <x v="8"/>
    <x v="115"/>
    <s v="253 Buckland Road, Mangere, Auckland_x000a_PO Box 59 177, Mangere Bridge, Acukland 2151"/>
    <s v="Community centre"/>
    <x v="1"/>
    <x v="1"/>
  </r>
  <r>
    <x v="8"/>
    <x v="116"/>
    <s v="10-16 High Street"/>
    <s v="Community centre"/>
    <x v="1"/>
    <x v="1"/>
  </r>
  <r>
    <x v="8"/>
    <x v="117"/>
    <s v="141 Robertson Rd_x000a_"/>
    <s v="Community centre"/>
    <x v="1"/>
    <x v="0"/>
  </r>
  <r>
    <x v="9"/>
    <x v="118"/>
    <s v="60R Finlayson Ave"/>
    <s v="Community centre"/>
    <x v="1"/>
    <x v="1"/>
  </r>
  <r>
    <x v="9"/>
    <x v="119"/>
    <s v="32 ​Riverton Drive, Randwick Park, Manurewa_x000a_ _x000a_PO Box 20-2002, Manurewa"/>
    <s v="Community centre"/>
    <x v="1"/>
    <x v="1"/>
  </r>
  <r>
    <x v="9"/>
    <x v="120"/>
    <s v="70 Hill Rd_x000a_"/>
    <s v="Arts Facility"/>
    <x v="1"/>
    <x v="0"/>
  </r>
  <r>
    <x v="9"/>
    <x v="121"/>
    <s v="139 Shifnal Drive, Randwick Park"/>
    <s v="Community centre"/>
    <x v="1"/>
    <x v="1"/>
  </r>
  <r>
    <x v="9"/>
    <x v="122"/>
    <s v="4 Tamworth Close"/>
    <s v="Community centre"/>
    <x v="1"/>
    <x v="1"/>
  </r>
  <r>
    <x v="9"/>
    <x v="123"/>
    <s v="11 Beihlers Road"/>
    <s v="Venue for hire"/>
    <x v="1"/>
    <x v="0"/>
  </r>
  <r>
    <x v="9"/>
    <x v="124"/>
    <s v="11 Inverell Avenue"/>
    <s v="Venue for hire"/>
    <x v="1"/>
    <x v="0"/>
  </r>
  <r>
    <x v="10"/>
    <x v="125"/>
    <s v="50 Dunkirk Rd, Panmure Auckland 1072_x000a_ _x000a_PO Box 14 466, Panmure, Auckland 1741"/>
    <s v="Community centre"/>
    <x v="1"/>
    <x v="1"/>
  </r>
  <r>
    <x v="10"/>
    <x v="126"/>
    <s v="5 Olea Road  Onehunga"/>
    <s v="Venue for hire"/>
    <x v="1"/>
    <x v="0"/>
  </r>
  <r>
    <x v="10"/>
    <x v="127"/>
    <s v="96-108 Line Road  Glen Innes"/>
    <s v="Venue for hire"/>
    <x v="1"/>
    <x v="0"/>
  </r>
  <r>
    <x v="10"/>
    <x v="128"/>
    <s v="83 Church St_x000a__x000a__x000a__x000a_096349253_x000a__x000a__x000a_"/>
    <s v="Community centre"/>
    <x v="1"/>
    <x v="0"/>
  </r>
  <r>
    <x v="10"/>
    <x v="129"/>
    <s v="5 Pearce Street_x000a__x000a__x000a__x000a_Venue Hire- 09 379 2030_x000a_"/>
    <s v="Venue for hire"/>
    <x v="1"/>
    <x v="0"/>
  </r>
  <r>
    <x v="10"/>
    <x v="130"/>
    <s v="52c Waitangi Rd"/>
    <s v="Community centre"/>
    <x v="1"/>
    <x v="0"/>
  </r>
  <r>
    <x v="10"/>
    <x v="131"/>
    <s v="3 Pilkington Road, Panmure_x000a_"/>
    <s v="Venue for hire"/>
    <x v="1"/>
    <x v="0"/>
  </r>
  <r>
    <x v="10"/>
    <x v="132"/>
    <s v="Cnr Bernard Street &amp; Peace Ave,"/>
    <s v="Venue for hire"/>
    <x v="1"/>
    <x v="1"/>
  </r>
  <r>
    <x v="10"/>
    <x v="133"/>
    <s v="98 Line Rd"/>
    <s v="Arts Facility"/>
    <x v="1"/>
    <x v="0"/>
  </r>
  <r>
    <x v="11"/>
    <x v="134"/>
    <s v="138 Main Highway  Ellerslie"/>
    <s v="Venue for hire"/>
    <x v="1"/>
    <x v="0"/>
  </r>
  <r>
    <x v="11"/>
    <x v="135"/>
    <s v="20 Findlay Street"/>
    <s v="Venue for hire"/>
    <x v="1"/>
    <x v="0"/>
  </r>
  <r>
    <x v="11"/>
    <x v="136"/>
    <s v="29 St Johns Rd_x000a_"/>
    <s v="Venue for hire"/>
    <x v="1"/>
    <x v="0"/>
  </r>
  <r>
    <x v="11"/>
    <x v="137"/>
    <s v="156 Kepa Rd_x000a__x000a__x000a__x000a_Venue hire _x000a__x000a__x000a_"/>
    <s v="Venue for hire"/>
    <x v="1"/>
    <x v="0"/>
  </r>
  <r>
    <x v="11"/>
    <x v="138"/>
    <s v="130 Remuera Rd"/>
    <s v="Community centre"/>
    <x v="1"/>
    <x v="1"/>
  </r>
  <r>
    <x v="11"/>
    <x v="139"/>
    <s v="St Heliers Bay Road"/>
    <s v="Community centre"/>
    <x v="1"/>
    <x v="1"/>
  </r>
  <r>
    <x v="11"/>
    <x v="140"/>
    <s v="Cnr Mt Taylor Drive &amp; Crossfield Road  Glendowie"/>
    <s v="Community centre"/>
    <x v="1"/>
    <x v="1"/>
  </r>
  <r>
    <x v="11"/>
    <x v="141"/>
    <s v="Tahapa Crescent"/>
    <s v="Venue for hire"/>
    <x v="1"/>
    <x v="0"/>
  </r>
  <r>
    <x v="11"/>
    <x v="142"/>
    <s v="Cnr Turua &amp; Polygon Street  St Helliers"/>
    <s v="Venue for hire"/>
    <x v="1"/>
    <x v="0"/>
  </r>
  <r>
    <x v="12"/>
    <x v="143"/>
    <s v="16R Israel Avenue"/>
    <s v="Community centre"/>
    <x v="1"/>
    <x v="1"/>
  </r>
  <r>
    <x v="12"/>
    <x v="144"/>
    <s v="244 East Tamaki Road"/>
    <s v="Venue for hire"/>
    <x v="1"/>
    <x v="0"/>
  </r>
  <r>
    <x v="12"/>
    <x v="145"/>
    <s v="3/46 Fair Mall, Otara_x000a_"/>
    <s v="Arts Facility"/>
    <x v="1"/>
    <x v="0"/>
  </r>
  <r>
    <x v="12"/>
    <x v="146"/>
    <s v="20 Putney Way, Manukau CBD, Auckland 2104"/>
    <s v="Community centre"/>
    <x v="1"/>
    <x v="1"/>
  </r>
  <r>
    <x v="12"/>
    <x v="147"/>
    <s v="46 fair Mall, Otara_x000a_"/>
    <s v="Arts Facility"/>
    <x v="1"/>
    <x v="0"/>
  </r>
  <r>
    <x v="12"/>
    <x v="148"/>
    <s v="91 Cambridge Tce"/>
    <s v="Arts Facility"/>
    <x v="1"/>
    <x v="1"/>
  </r>
  <r>
    <x v="12"/>
    <x v="149"/>
    <s v="35 St George Street"/>
    <s v="Venue for hire"/>
    <x v="1"/>
    <x v="0"/>
  </r>
  <r>
    <x v="12"/>
    <x v="150"/>
    <s v="20 Newbury Street"/>
    <s v="Community centre"/>
    <x v="1"/>
    <x v="0"/>
  </r>
  <r>
    <x v="12"/>
    <x v="151"/>
    <s v="Fair Mall"/>
    <s v="Venue for hire"/>
    <x v="1"/>
    <x v="0"/>
  </r>
  <r>
    <x v="13"/>
    <x v="152"/>
    <s v="10 Tui Street"/>
    <s v="Venue for hire"/>
    <x v="1"/>
    <x v="0"/>
  </r>
  <r>
    <x v="13"/>
    <x v="153"/>
    <s v="294 Great South Rd"/>
    <s v="Venue for hire"/>
    <x v="1"/>
    <x v="0"/>
  </r>
  <r>
    <x v="13"/>
    <x v="154"/>
    <s v="13 Ray Small Dr, Papakura_x000a_"/>
    <s v="Arts Facility"/>
    <x v="1"/>
    <x v="0"/>
  </r>
  <r>
    <x v="13"/>
    <x v="155"/>
    <s v="2 Ron Keat Drive"/>
    <s v="Venue for hire"/>
    <x v="1"/>
    <x v="0"/>
  </r>
  <r>
    <x v="13"/>
    <x v="156"/>
    <s v="57 Wood Street"/>
    <s v="Venue for hire"/>
    <x v="1"/>
    <x v="0"/>
  </r>
  <r>
    <x v="13"/>
    <x v="157"/>
    <s v="10 Averill Street"/>
    <s v="Arts Facility"/>
    <x v="1"/>
    <x v="0"/>
  </r>
  <r>
    <x v="13"/>
    <x v="158"/>
    <s v="104 Arimu Road"/>
    <s v="Band (Arts Funded)"/>
    <x v="1"/>
    <x v="1"/>
  </r>
  <r>
    <x v="13"/>
    <x v="159"/>
    <s v="Level 3 Accent Point, 209 Great South Road"/>
    <s v="Venue for hire"/>
    <x v="1"/>
    <x v="0"/>
  </r>
  <r>
    <x v="13"/>
    <x v="160"/>
    <s v="209 Great South Rd"/>
    <s v="Arts Facility"/>
    <x v="1"/>
    <x v="1"/>
  </r>
  <r>
    <x v="13"/>
    <x v="161"/>
    <s v="18 Smiths Avenue"/>
    <s v="Venue for hire"/>
    <x v="1"/>
    <x v="0"/>
  </r>
  <r>
    <x v="13"/>
    <x v="162"/>
    <s v="8 Takanini Road"/>
    <s v="Venue for hire"/>
    <x v="1"/>
    <x v="0"/>
  </r>
  <r>
    <x v="14"/>
    <x v="163"/>
    <s v="546-548 Mt Albert Road  Mt Albert"/>
    <s v="Venue for hire"/>
    <x v="1"/>
    <x v="0"/>
  </r>
  <r>
    <x v="14"/>
    <x v="164"/>
    <s v="13 May Road  Mt Roskill"/>
    <s v="Venue for hire"/>
    <x v="1"/>
    <x v="0"/>
  </r>
  <r>
    <x v="14"/>
    <x v="165"/>
    <s v="740 Sandringham Rd"/>
    <s v="Community centre"/>
    <x v="1"/>
    <x v="0"/>
  </r>
  <r>
    <x v="14"/>
    <x v="166"/>
    <s v="Cnr Mt Albert &amp; Mt Eden Roads  three Kings"/>
    <s v="Venue for hire"/>
    <x v="1"/>
    <x v="0"/>
  </r>
  <r>
    <x v="14"/>
    <x v="167"/>
    <s v="72 Hillsborough Road, Hillsborough, Auckland 1042"/>
    <s v="Arts Facility"/>
    <x v="1"/>
    <x v="1"/>
  </r>
  <r>
    <x v="14"/>
    <x v="168"/>
    <s v="740 Sandringham Rd Ext"/>
    <s v="Community centre"/>
    <x v="1"/>
    <x v="0"/>
  </r>
  <r>
    <x v="15"/>
    <x v="169"/>
    <s v="1345 Ahuroa Road"/>
    <s v="Venue for hire"/>
    <x v="1"/>
    <x v="1"/>
  </r>
  <r>
    <x v="15"/>
    <x v="170"/>
    <s v="4 Mahoenui Valley Road  Coatesville"/>
    <s v="Venue for hire"/>
    <x v="1"/>
    <x v="1"/>
  </r>
  <r>
    <x v="15"/>
    <x v="171"/>
    <s v="62 Muriwai Road  Waimauku"/>
    <s v="Venue for hire"/>
    <x v="1"/>
    <x v="1"/>
  </r>
  <r>
    <x v="15"/>
    <x v="172"/>
    <s v="49 Commercial Rd"/>
    <s v="Arts Facility"/>
    <x v="1"/>
    <x v="1"/>
  </r>
  <r>
    <x v="15"/>
    <x v="173"/>
    <s v="2 Porter Crescent"/>
    <s v="Venue for hire"/>
    <x v="1"/>
    <x v="0"/>
  </r>
  <r>
    <x v="15"/>
    <x v="174"/>
    <s v="947 Kaipara Coast Highway  Kaukapakapa"/>
    <s v="Venue for hire"/>
    <x v="1"/>
    <x v="0"/>
  </r>
  <r>
    <x v="15"/>
    <x v="175"/>
    <s v="Woodcocks Road  Warkworth"/>
    <s v="Venue for hire"/>
    <x v="1"/>
    <x v="1"/>
  </r>
  <r>
    <x v="15"/>
    <x v="176"/>
    <s v="300 Main Rd"/>
    <s v="Arts Facility"/>
    <x v="1"/>
    <x v="1"/>
  </r>
  <r>
    <x v="15"/>
    <x v="177"/>
    <s v="4 Cumberland Street  Leigh"/>
    <s v="Venue for hire"/>
    <x v="1"/>
    <x v="1"/>
  </r>
  <r>
    <x v="15"/>
    <x v="178"/>
    <s v="21 Hamatana Road"/>
    <s v="Venue for hire"/>
    <x v="1"/>
    <x v="1"/>
  </r>
  <r>
    <x v="15"/>
    <x v="179"/>
    <s v="1026 Pakiri Road"/>
    <s v="Venue for hire"/>
    <x v="1"/>
    <x v="1"/>
  </r>
  <r>
    <x v="15"/>
    <x v="180"/>
    <s v="5 Point Wells Road"/>
    <s v="Venue for hire"/>
    <x v="1"/>
    <x v="1"/>
  </r>
  <r>
    <x v="15"/>
    <x v="181"/>
    <s v="903 Kaipara Flats Road  Kaipara"/>
    <s v="Venue for hire"/>
    <x v="1"/>
    <x v="1"/>
  </r>
  <r>
    <x v="15"/>
    <x v="182"/>
    <s v="Shoesmith St"/>
    <s v="Venue for hire"/>
    <x v="1"/>
    <x v="0"/>
  </r>
  <r>
    <x v="15"/>
    <x v="183"/>
    <s v="23 Donohue Road"/>
    <s v="Venue for hire"/>
    <x v="1"/>
    <x v="0"/>
  </r>
  <r>
    <x v="15"/>
    <x v="184"/>
    <s v="5 Okahukura Road  Wellsford"/>
    <s v="Venue for hire"/>
    <x v="1"/>
    <x v="1"/>
  </r>
  <r>
    <x v="15"/>
    <x v="185"/>
    <s v="2 Naumai Road"/>
    <s v="Venue for hire"/>
    <x v="1"/>
    <x v="1"/>
  </r>
  <r>
    <x v="15"/>
    <x v="186"/>
    <s v="12 Whakapirau Road"/>
    <s v="Venue for hire"/>
    <x v="1"/>
    <x v="0"/>
  </r>
  <r>
    <x v="15"/>
    <x v="187"/>
    <s v="24 Waimauku Station Road  Waimauku"/>
    <s v="Venue for hire"/>
    <x v="1"/>
    <x v="0"/>
  </r>
  <r>
    <x v="15"/>
    <x v="188"/>
    <s v="439 Waitoki Road"/>
    <s v="Venue for hire"/>
    <x v="1"/>
    <x v="0"/>
  </r>
  <r>
    <x v="15"/>
    <x v="189"/>
    <s v="3 Baxter Street  Warkworth"/>
    <s v="Venue for hire"/>
    <x v="1"/>
    <x v="0"/>
  </r>
  <r>
    <x v="15"/>
    <x v="190"/>
    <s v="2 Alnwick Street  Warkworth"/>
    <s v="Venue for hire"/>
    <x v="1"/>
    <x v="0"/>
  </r>
  <r>
    <x v="15"/>
    <x v="191"/>
    <s v="1 Matheson Road"/>
    <s v="Venue for hire"/>
    <x v="1"/>
    <x v="1"/>
  </r>
  <r>
    <x v="15"/>
    <x v="192"/>
    <s v="1272 Whangaripo Valley Road"/>
    <s v="Venue for hire"/>
    <x v="1"/>
    <x v="1"/>
  </r>
  <r>
    <x v="15"/>
    <x v="193"/>
    <s v="511 Leigh Road"/>
    <s v="Venue for hire"/>
    <x v="1"/>
    <x v="1"/>
  </r>
  <r>
    <x v="16"/>
    <x v="194"/>
    <s v="575 Albany Highway, Albany, Auckland 0632"/>
    <s v="Community centre"/>
    <x v="1"/>
    <x v="0"/>
  </r>
  <r>
    <x v="16"/>
    <x v="195"/>
    <s v="14 Boundary Road"/>
    <s v="Venue for hire"/>
    <x v="1"/>
    <x v="1"/>
  </r>
  <r>
    <x v="16"/>
    <x v="196"/>
    <s v="55 Meadowood Drive,"/>
    <s v="Community centre"/>
    <x v="1"/>
    <x v="1"/>
  </r>
  <r>
    <x v="16"/>
    <x v="197"/>
    <s v="5 Marine Parade"/>
    <s v="Venue for hire"/>
    <x v="1"/>
    <x v="1"/>
  </r>
  <r>
    <x v="17"/>
    <x v="198"/>
    <s v="3 Korora Rd, Oneroa 1081"/>
    <s v="Arts Facility"/>
    <x v="1"/>
    <x v="1"/>
  </r>
  <r>
    <x v="17"/>
    <x v="199"/>
    <s v="Rata St  Blackpool"/>
    <s v="Venue for hire"/>
    <x v="1"/>
    <x v="0"/>
  </r>
  <r>
    <x v="17"/>
    <x v="200"/>
    <s v="6 Hamilton Road, Surfdale, Auckland 1081"/>
    <s v="Venue for hire"/>
    <x v="1"/>
    <x v="0"/>
  </r>
  <r>
    <x v="17"/>
    <x v="201"/>
    <s v="6 Hamilton Road, Surfdale, Auckland 1081"/>
    <s v="Venue for hire"/>
    <x v="1"/>
    <x v="0"/>
  </r>
  <r>
    <x v="17"/>
    <x v="202"/>
    <s v="2 Korora Rd, Oneroa 1081"/>
    <s v="Arts Facility"/>
    <x v="1"/>
    <x v="1"/>
  </r>
  <r>
    <x v="18"/>
    <x v="203"/>
    <s v="2 North Piha Road"/>
    <s v="Venue for hire"/>
    <x v="1"/>
    <x v="1"/>
  </r>
  <r>
    <x v="18"/>
    <x v="204"/>
    <s v="120 Glendale Road"/>
    <s v="Venue for hire"/>
    <x v="1"/>
    <x v="0"/>
  </r>
  <r>
    <x v="18"/>
    <x v="205"/>
    <s v="44 Glendale Road"/>
    <s v="Venue for hire"/>
    <x v="1"/>
    <x v="1"/>
  </r>
  <r>
    <x v="18"/>
    <x v="206"/>
    <s v="13 Pisces Road"/>
    <s v="Community centre"/>
    <x v="1"/>
    <x v="1"/>
  </r>
  <r>
    <x v="18"/>
    <x v="207"/>
    <s v="451 West Coast Rd"/>
    <s v="Community centre"/>
    <x v="1"/>
    <x v="1"/>
  </r>
  <r>
    <x v="18"/>
    <x v="208"/>
    <s v="1258 Huia Road"/>
    <s v="Venue for hire"/>
    <x v="1"/>
    <x v="1"/>
  </r>
  <r>
    <x v="18"/>
    <x v="209"/>
    <s v="69 Victory Road"/>
    <s v="Venue for hire"/>
    <x v="1"/>
    <x v="1"/>
  </r>
  <r>
    <x v="18"/>
    <x v="210"/>
    <s v="418 Titirangi Rd, Titirangi _x000a_"/>
    <s v="Arts Facility"/>
    <x v="1"/>
    <x v="0"/>
  </r>
  <r>
    <x v="18"/>
    <x v="211"/>
    <s v="13 Totara Avenue"/>
    <s v="Arts Facility"/>
    <x v="1"/>
    <x v="1"/>
  </r>
  <r>
    <x v="18"/>
    <x v="212"/>
    <s v="567 West Coast Road,"/>
    <s v="Venue for hire"/>
    <x v="1"/>
    <x v="1"/>
  </r>
  <r>
    <x v="18"/>
    <x v="213"/>
    <s v="565-567 West Coast Road"/>
    <s v="Venue for hire"/>
    <x v="1"/>
    <x v="1"/>
  </r>
  <r>
    <x v="18"/>
    <x v="214"/>
    <s v="Titirangi Beach"/>
    <s v="Venue for hire"/>
    <x v="1"/>
    <x v="1"/>
  </r>
  <r>
    <x v="18"/>
    <x v="215"/>
    <s v="15 Glendale Rd, Glen Eden"/>
    <s v="Arts Facility"/>
    <x v="1"/>
    <x v="1"/>
  </r>
  <r>
    <x v="18"/>
    <x v="216"/>
    <s v="35 Arapito Street"/>
    <s v="Arts Facility"/>
    <x v="1"/>
    <x v="1"/>
  </r>
  <r>
    <x v="18"/>
    <x v="217"/>
    <s v="420 Titirangi Rd"/>
    <s v="Arts Facility"/>
    <x v="1"/>
    <x v="1"/>
  </r>
  <r>
    <x v="18"/>
    <x v="218"/>
    <s v="500 South Titirangi Road"/>
    <s v="Community centre"/>
    <x v="1"/>
    <x v="1"/>
  </r>
  <r>
    <x v="18"/>
    <x v="219"/>
    <s v="500 South Titirangi Road"/>
    <s v="Venue for hire"/>
    <x v="1"/>
    <x v="0"/>
  </r>
  <r>
    <x v="18"/>
    <x v="220"/>
    <s v="Level 1, Lopdell House, 418 Titirangi Rd"/>
    <s v="Arts Facility"/>
    <x v="1"/>
    <x v="1"/>
  </r>
  <r>
    <x v="18"/>
    <x v="221"/>
    <s v="911 West Coast Road"/>
    <s v="Venue for hire"/>
    <x v="1"/>
    <x v="1"/>
  </r>
  <r>
    <x v="18"/>
    <x v="222"/>
    <s v="Landfills - RDC WCC, Bethells Road"/>
    <s v="Venue for hire"/>
    <x v="1"/>
    <x v="1"/>
  </r>
  <r>
    <x v="18"/>
    <x v="223"/>
    <s v="37 Township Road"/>
    <s v="Venue for hire"/>
    <x v="1"/>
    <x v="1"/>
  </r>
  <r>
    <x v="18"/>
    <x v="224"/>
    <s v="Old Fire Station, Seaview Rd"/>
    <s v="Arts Facility"/>
    <x v="1"/>
    <x v="1"/>
  </r>
  <r>
    <x v="19"/>
    <x v="225"/>
    <s v="West End Road"/>
    <s v="Venue for hire"/>
    <x v="1"/>
    <x v="0"/>
  </r>
  <r>
    <x v="19"/>
    <x v="226"/>
    <s v="Cnr High Street &amp; Freyburg Place"/>
    <s v="Community centre"/>
    <x v="1"/>
    <x v="0"/>
  </r>
  <r>
    <x v="19"/>
    <x v="227"/>
    <s v="52 Hepburn Street"/>
    <s v="Venue for hire"/>
    <x v="1"/>
    <x v="0"/>
  </r>
  <r>
    <x v="19"/>
    <x v="228"/>
    <s v="510 Richmond Rd"/>
    <s v="Community centre"/>
    <x v="1"/>
    <x v="1"/>
  </r>
  <r>
    <x v="19"/>
    <x v="229"/>
    <s v="474 Great Nth Road"/>
    <s v="Venue for hire"/>
    <x v="1"/>
    <x v="0"/>
  </r>
  <r>
    <x v="19"/>
    <x v="230"/>
    <s v="20 St Marys Road"/>
    <s v="Venue for hire"/>
    <x v="1"/>
    <x v="0"/>
  </r>
  <r>
    <x v="19"/>
    <x v="231"/>
    <s v="Cnr Parks &amp; Carlton Gore Roads"/>
    <s v="Venue for hire"/>
    <x v="1"/>
    <x v="0"/>
  </r>
  <r>
    <x v="19"/>
    <x v="232"/>
    <s v="545 Parnell Rd"/>
    <s v="Community centre"/>
    <x v="1"/>
    <x v="1"/>
  </r>
  <r>
    <x v="19"/>
    <x v="233"/>
    <s v="20 Ponsonby Terrace"/>
    <s v="Community centre"/>
    <x v="1"/>
    <x v="1"/>
  </r>
  <r>
    <x v="19"/>
    <x v="234"/>
    <s v="20 St Marys Road"/>
    <s v="Community centre"/>
    <x v="1"/>
    <x v="1"/>
  </r>
  <r>
    <x v="19"/>
    <x v="235"/>
    <s v="305 Queen St"/>
    <s v="Arts Facility"/>
    <x v="1"/>
    <x v="1"/>
  </r>
  <r>
    <x v="19"/>
    <x v="236"/>
    <s v="1 Ponsonby Rd"/>
    <s v="Arts Facility"/>
    <x v="1"/>
    <x v="0"/>
  </r>
  <r>
    <x v="19"/>
    <x v="237"/>
    <s v="​100 Motions Road, Western Springs, Auckland 1022"/>
    <s v="Arts Facility"/>
    <x v="1"/>
    <x v="1"/>
  </r>
  <r>
    <x v="20"/>
    <x v="238"/>
    <s v="99 Rosebank Rd"/>
    <s v="Venue for hire"/>
    <x v="1"/>
    <x v="0"/>
  </r>
  <r>
    <x v="20"/>
    <x v="239"/>
    <s v="524 Blockhouse Bay Rd"/>
    <s v="Community centre"/>
    <x v="1"/>
    <x v="1"/>
  </r>
  <r>
    <x v="20"/>
    <x v="240"/>
    <s v="1 Barron Drive"/>
    <s v="Community centre"/>
    <x v="1"/>
    <x v="1"/>
  </r>
  <r>
    <x v="20"/>
    <x v="241"/>
    <s v="68 St Leonards Rd"/>
    <s v="Community centre"/>
    <x v="1"/>
    <x v="1"/>
  </r>
  <r>
    <x v="20"/>
    <x v="242"/>
    <s v="45 Totara Ave_x000a_"/>
    <s v="Community centre"/>
    <x v="1"/>
    <x v="0"/>
  </r>
  <r>
    <x v="20"/>
    <x v="243"/>
    <s v="8 Ambrico Place"/>
    <s v="Arts Facility"/>
    <x v="1"/>
    <x v="1"/>
  </r>
  <r>
    <x v="0"/>
    <x v="0"/>
    <s v="11 Griffin Avenue"/>
    <s v="Venue for hire"/>
    <x v="2"/>
    <x v="0"/>
  </r>
  <r>
    <x v="0"/>
    <x v="1"/>
    <s v="202 Gillies Avenue"/>
    <s v="Community centre"/>
    <x v="2"/>
    <x v="1"/>
  </r>
  <r>
    <x v="0"/>
    <x v="2"/>
    <s v="830 New North Road"/>
    <s v="Venue for hire"/>
    <x v="2"/>
    <x v="0"/>
  </r>
  <r>
    <x v="0"/>
    <x v="3"/>
    <s v="174 Greenlane West Road"/>
    <s v="Venue for hire"/>
    <x v="2"/>
    <x v="0"/>
  </r>
  <r>
    <x v="0"/>
    <x v="4"/>
    <s v="249-259 Gillies Avenue"/>
    <s v="Venue for hire"/>
    <x v="2"/>
    <x v="0"/>
  </r>
  <r>
    <x v="0"/>
    <x v="5"/>
    <s v="773 New North Road"/>
    <s v="Community centre"/>
    <x v="2"/>
    <x v="1"/>
  </r>
  <r>
    <x v="0"/>
    <x v="6"/>
    <s v="Cnr Wairere Ave &amp; New North Road  Mt Albert"/>
    <s v="Venue for hire"/>
    <x v="2"/>
    <x v="0"/>
  </r>
  <r>
    <x v="0"/>
    <x v="7"/>
    <s v="Cnr Wairere Ave &amp; New North Road  Mt Albert"/>
    <s v="Venue for hire"/>
    <x v="2"/>
    <x v="0"/>
  </r>
  <r>
    <x v="0"/>
    <x v="8"/>
    <s v="487 Dominion Road"/>
    <s v="Venue for hire"/>
    <x v="2"/>
    <x v="0"/>
  </r>
  <r>
    <x v="0"/>
    <x v="9"/>
    <s v="18 Huia Road"/>
    <s v="Venue for hire"/>
    <x v="2"/>
    <x v="0"/>
  </r>
  <r>
    <x v="0"/>
    <x v="10"/>
    <s v="18-20 Kitchener Street"/>
    <s v="Venue for hire"/>
    <x v="2"/>
    <x v="0"/>
  </r>
  <r>
    <x v="0"/>
    <x v="11"/>
    <s v="956-990 Great North Road"/>
    <s v="Venue for hire"/>
    <x v="2"/>
    <x v="0"/>
  </r>
  <r>
    <x v="1"/>
    <x v="12"/>
    <s v="32 Clarence St, Devonport, Auckland 0642"/>
    <s v="Community centre"/>
    <x v="2"/>
    <x v="1"/>
  </r>
  <r>
    <x v="1"/>
    <x v="13"/>
    <s v="33A Vauxhall Rd"/>
    <s v="Arts Facility"/>
    <x v="2"/>
    <x v="1"/>
  </r>
  <r>
    <x v="1"/>
    <x v="14"/>
    <s v="170 Vauhall Road"/>
    <s v="Venue for hire"/>
    <x v="2"/>
    <x v="0"/>
  </r>
  <r>
    <x v="1"/>
    <x v="15"/>
    <s v="137-147 Beach Road, _x000a_ _x000a_Post Addres: 148 Sycamore Drive, Sunnynook Auckland 0620"/>
    <s v="Community centre"/>
    <x v="2"/>
    <x v="1"/>
  </r>
  <r>
    <x v="1"/>
    <x v="16"/>
    <s v="Kerr Street, Devonport"/>
    <s v="Arts Facility"/>
    <x v="2"/>
    <x v="1"/>
  </r>
  <r>
    <x v="1"/>
    <x v="17"/>
    <s v="37 Fred Thomas Drive"/>
    <s v="Arts Facility"/>
    <x v="2"/>
    <x v="1"/>
  </r>
  <r>
    <x v="1"/>
    <x v="18"/>
    <s v="Gibbons Road"/>
    <s v="Venue for hire"/>
    <x v="2"/>
    <x v="0"/>
  </r>
  <r>
    <x v="1"/>
    <x v="19"/>
    <s v="Signalmans House, Summit Road"/>
    <s v="Arts Facility"/>
    <x v="2"/>
    <x v="1"/>
  </r>
  <r>
    <x v="1"/>
    <x v="20"/>
    <m/>
    <e v="#N/A"/>
    <x v="2"/>
    <x v="1"/>
  </r>
  <r>
    <x v="1"/>
    <x v="21"/>
    <s v="Killarney Park"/>
    <s v="Arts Facility"/>
    <x v="2"/>
    <x v="1"/>
  </r>
  <r>
    <x v="1"/>
    <x v="22"/>
    <s v="148 Sycamore Drive"/>
    <s v="Community centre"/>
    <x v="2"/>
    <x v="1"/>
  </r>
  <r>
    <x v="1"/>
    <x v="23"/>
    <s v="7 The Strand"/>
    <s v="Venue for hire"/>
    <x v="2"/>
    <x v="0"/>
  </r>
  <r>
    <x v="1"/>
    <x v="24"/>
    <s v="28 Clarence St"/>
    <s v="Arts Facility"/>
    <x v="2"/>
    <x v="1"/>
  </r>
  <r>
    <x v="1"/>
    <x v="25"/>
    <s v="4 School Rd"/>
    <s v="Arts Facility"/>
    <x v="2"/>
    <x v="1"/>
  </r>
  <r>
    <x v="2"/>
    <x v="26"/>
    <s v="300 Mill Road"/>
    <s v="Venue for hire"/>
    <x v="2"/>
    <x v="0"/>
  </r>
  <r>
    <x v="2"/>
    <x v="27"/>
    <s v="7 Steel Road"/>
    <s v="Venue for hire"/>
    <x v="2"/>
    <x v="1"/>
  </r>
  <r>
    <x v="2"/>
    <x v="28"/>
    <s v="177 Burnside Road"/>
    <s v="Venue for hire"/>
    <x v="2"/>
    <x v="0"/>
  </r>
  <r>
    <x v="2"/>
    <x v="29"/>
    <s v="15 Hamilton Road_x000a_ _x000a_ "/>
    <s v="Venue for hire"/>
    <x v="2"/>
    <x v="1"/>
  </r>
  <r>
    <x v="2"/>
    <x v="30"/>
    <s v="49 Wakelin Road"/>
    <s v="Venue for hire"/>
    <x v="2"/>
    <x v="0"/>
  </r>
  <r>
    <x v="2"/>
    <x v="31"/>
    <s v="Cnr Logan and Buckville Road"/>
    <s v="Venue for hire"/>
    <x v="2"/>
    <x v="1"/>
  </r>
  <r>
    <x v="2"/>
    <x v="32"/>
    <s v="1 Papakura Clevedon Road"/>
    <s v="Venue for hire"/>
    <x v="2"/>
    <x v="0"/>
  </r>
  <r>
    <x v="2"/>
    <x v="33"/>
    <s v="2 North Road"/>
    <s v="Venue for hire"/>
    <x v="2"/>
    <x v="0"/>
  </r>
  <r>
    <x v="2"/>
    <x v="34"/>
    <s v="10-12 Massey Avenue_x000a_"/>
    <s v="Arts Facility"/>
    <x v="2"/>
    <x v="0"/>
  </r>
  <r>
    <x v="2"/>
    <x v="35"/>
    <s v="10-12 Massey Avenue_x000a_"/>
    <s v="Venue for hire"/>
    <x v="2"/>
    <x v="0"/>
  </r>
  <r>
    <x v="2"/>
    <x v="36"/>
    <s v="McLarin Road, Glenbrook Beach"/>
    <s v="Venue for hire"/>
    <x v="2"/>
    <x v="1"/>
  </r>
  <r>
    <x v="2"/>
    <x v="37"/>
    <s v="Crn Glenbrook and Glenbrook Station Roads"/>
    <s v="Venue for hire"/>
    <x v="2"/>
    <x v="1"/>
  </r>
  <r>
    <x v="2"/>
    <x v="38"/>
    <s v="Grahams Beach Road, Grahams Beach"/>
    <s v="Venue for hire"/>
    <x v="2"/>
    <x v="1"/>
  </r>
  <r>
    <x v="2"/>
    <x v="39"/>
    <s v="2314 Hunua Rd_x000a_ _x000a_ "/>
    <s v="Venue for hire"/>
    <x v="2"/>
    <x v="1"/>
  </r>
  <r>
    <x v="2"/>
    <x v="40"/>
    <s v="321 Linwood Road"/>
    <s v="Venue for hire"/>
    <x v="2"/>
    <x v="1"/>
  </r>
  <r>
    <x v="2"/>
    <x v="41"/>
    <s v="9 Kawakawa Orere Road"/>
    <s v="Venue for hire"/>
    <x v="2"/>
    <x v="1"/>
  </r>
  <r>
    <x v="2"/>
    <x v="42"/>
    <s v="12 Rewa Road"/>
    <s v="Venue for hire"/>
    <x v="2"/>
    <x v="1"/>
  </r>
  <r>
    <x v="2"/>
    <x v="43"/>
    <s v="2615 Awhitu Road, RD4"/>
    <s v="Venue for hire"/>
    <x v="2"/>
    <x v="1"/>
  </r>
  <r>
    <x v="2"/>
    <x v="44"/>
    <s v="430 Union Road_x000a_ "/>
    <s v="Venue for hire"/>
    <x v="2"/>
    <x v="1"/>
  </r>
  <r>
    <x v="2"/>
    <x v="45"/>
    <s v="289 Orere Point Road"/>
    <s v="Venue for hire"/>
    <x v="2"/>
    <x v="1"/>
  </r>
  <r>
    <x v="2"/>
    <x v="46"/>
    <s v="345 Paparimu Road RD3_x000a_ "/>
    <s v="Venue for hire"/>
    <x v="2"/>
    <x v="1"/>
  </r>
  <r>
    <x v="2"/>
    <x v="47"/>
    <s v="4 Cemetery Road"/>
    <s v="Venue for hire"/>
    <x v="2"/>
    <x v="1"/>
  </r>
  <r>
    <x v="2"/>
    <x v="48"/>
    <s v="233 Pukekohe East Road_x000a_ _x000a_ "/>
    <s v="Venue for hire"/>
    <x v="2"/>
    <x v="1"/>
  </r>
  <r>
    <x v="2"/>
    <x v="49"/>
    <s v="Wesley Street"/>
    <s v="Venue for hire"/>
    <x v="2"/>
    <x v="0"/>
  </r>
  <r>
    <x v="2"/>
    <x v="50"/>
    <s v="Massey Avenue"/>
    <s v="Venue for hire"/>
    <x v="2"/>
    <x v="0"/>
  </r>
  <r>
    <x v="2"/>
    <x v="51"/>
    <s v="Cnr Bald Hill and Waiuku Road"/>
    <s v="Venue for hire"/>
    <x v="2"/>
    <x v="1"/>
  </r>
  <r>
    <x v="2"/>
    <x v="52"/>
    <s v="Co/ Puni School,357 Waiuku Road RD3"/>
    <s v="Venue for hire"/>
    <x v="2"/>
    <x v="1"/>
  </r>
  <r>
    <x v="2"/>
    <x v="53"/>
    <s v="13 Maher Road, Ramarama"/>
    <s v="Venue for hire"/>
    <x v="2"/>
    <x v="1"/>
  </r>
  <r>
    <x v="2"/>
    <x v="54"/>
    <s v="Cnr Te Toro and Cooper Road_x000a_ "/>
    <s v="Venue for hire"/>
    <x v="2"/>
    <x v="1"/>
  </r>
  <r>
    <x v="2"/>
    <x v="55"/>
    <s v=" Cnr McKenzie &amp; Waiau Pa Roads"/>
    <s v="Venue for hire"/>
    <x v="2"/>
    <x v="1"/>
  </r>
  <r>
    <x v="2"/>
    <x v="56"/>
    <s v="41 Creamery Road"/>
    <s v="Venue for hire"/>
    <x v="2"/>
    <x v="1"/>
  </r>
  <r>
    <x v="2"/>
    <x v="57"/>
    <s v="King Street"/>
    <s v="Venue for hire"/>
    <x v="2"/>
    <x v="0"/>
  </r>
  <r>
    <x v="2"/>
    <x v="58"/>
    <s v="Cnr Queen St and Victoria Ave"/>
    <s v="Venue for hire"/>
    <x v="2"/>
    <x v="1"/>
  </r>
  <r>
    <x v="2"/>
    <x v="59"/>
    <s v="1 Whitford Maraetai Road"/>
    <s v="Venue for hire"/>
    <x v="2"/>
    <x v="0"/>
  </r>
  <r>
    <x v="3"/>
    <x v="60"/>
    <s v="80 Hector Sanderson Road"/>
    <s v="Arts Facility"/>
    <x v="2"/>
    <x v="1"/>
  </r>
  <r>
    <x v="4"/>
    <x v="61"/>
    <s v="426 Great North Rd"/>
    <s v="Arts Facility"/>
    <x v="2"/>
    <x v="1"/>
  </r>
  <r>
    <x v="4"/>
    <x v="62"/>
    <s v="82 Hepburn Rd, Glendene"/>
    <s v="Community centre"/>
    <x v="2"/>
    <x v="1"/>
  </r>
  <r>
    <x v="4"/>
    <x v="63"/>
    <s v="27 Corban Avenue"/>
    <s v="Community centre"/>
    <x v="2"/>
    <x v="1"/>
  </r>
  <r>
    <x v="4"/>
    <x v="64"/>
    <s v="126 Awaroa Road and Corner of Great North Road"/>
    <s v="Venue for hire"/>
    <x v="2"/>
    <x v="0"/>
  </r>
  <r>
    <x v="4"/>
    <x v="65"/>
    <s v="74 Oreil Ave, West Harbour, Auckland 0618"/>
    <s v="Community centre"/>
    <x v="2"/>
    <x v="1"/>
  </r>
  <r>
    <x v="4"/>
    <x v="66"/>
    <s v="385 Don Buck Road"/>
    <s v="Community centre"/>
    <x v="2"/>
    <x v="1"/>
  </r>
  <r>
    <x v="4"/>
    <x v="67"/>
    <s v="426 Great North Rd"/>
    <s v="Arts Facility"/>
    <x v="2"/>
    <x v="1"/>
  </r>
  <r>
    <x v="4"/>
    <x v="68"/>
    <s v="474 Swanson Rd_x000a_ _x000a_Postal Address: 47 Swanson Road, Ranui, Auckland 0612"/>
    <s v="Community centre"/>
    <x v="2"/>
    <x v="1"/>
  </r>
  <r>
    <x v="4"/>
    <x v="69"/>
    <s v="58 Summerland Drive"/>
    <s v="Community centre"/>
    <x v="2"/>
    <x v="1"/>
  </r>
  <r>
    <x v="4"/>
    <x v="70"/>
    <s v="595 Te Atatū Road"/>
    <s v="Community centre"/>
    <x v="2"/>
    <x v="0"/>
  </r>
  <r>
    <x v="4"/>
    <x v="71"/>
    <s v="247 Edmonton Road"/>
    <s v="Venue for hire"/>
    <x v="2"/>
    <x v="0"/>
  </r>
  <r>
    <x v="4"/>
    <x v="72"/>
    <s v="11 Kohuhu Lane, Westgate, Auckland 0814"/>
    <s v="Community centre"/>
    <x v="2"/>
    <x v="0"/>
  </r>
  <r>
    <x v="4"/>
    <x v="73"/>
    <s v="The Studio, Corban Estate Arts Centre,  2 Mt Lebanon Lane"/>
    <s v="Arts Facility"/>
    <x v="2"/>
    <x v="1"/>
  </r>
  <r>
    <x v="4"/>
    <x v="74"/>
    <s v="20 Alderman Drive, Henderson_x000a__x000a__x000a__x000a__x000a__x000a__x000a_"/>
    <s v="Community centre"/>
    <x v="2"/>
    <x v="1"/>
  </r>
  <r>
    <x v="5"/>
    <x v="75"/>
    <s v="1 Glencoe Road"/>
    <s v="Community centre"/>
    <x v="2"/>
    <x v="1"/>
  </r>
  <r>
    <x v="5"/>
    <x v="76"/>
    <s v="Centreway Rd, Orewa"/>
    <s v="Arts Facility"/>
    <x v="2"/>
    <x v="1"/>
  </r>
  <r>
    <x v="5"/>
    <x v="77"/>
    <s v="2 Glen Road,"/>
    <s v="Community centre"/>
    <x v="2"/>
    <x v="1"/>
  </r>
  <r>
    <x v="5"/>
    <x v="78"/>
    <s v="214B Hibiscus Coast Highway"/>
    <s v="Arts Facility"/>
    <x v="2"/>
    <x v="1"/>
  </r>
  <r>
    <x v="5"/>
    <x v="79"/>
    <s v="​214D Hibiscus Coast Highway,_x000a_Orewa, Auckland 0931"/>
    <s v="Community centre"/>
    <x v="2"/>
    <x v="1"/>
  </r>
  <r>
    <x v="5"/>
    <x v="80"/>
    <s v="20 Hastings Rd"/>
    <s v="Arts Facility"/>
    <x v="2"/>
    <x v="1"/>
  </r>
  <r>
    <x v="5"/>
    <x v="81"/>
    <s v="81 Okura River Road"/>
    <s v="Venue for hire"/>
    <x v="2"/>
    <x v="1"/>
  </r>
  <r>
    <x v="5"/>
    <x v="82"/>
    <s v="Moana Court"/>
    <s v="Venue for hire"/>
    <x v="2"/>
    <x v="0"/>
  </r>
  <r>
    <x v="5"/>
    <x v="83"/>
    <s v="7 Silverdale Street"/>
    <s v="Venue for hire"/>
    <x v="2"/>
    <x v="1"/>
  </r>
  <r>
    <x v="6"/>
    <x v="84"/>
    <s v="16 Swan Cresent"/>
    <s v="Community centre"/>
    <x v="2"/>
    <x v="1"/>
  </r>
  <r>
    <x v="6"/>
    <x v="85"/>
    <s v="48 The Parade"/>
    <s v="Venue for hire"/>
    <x v="2"/>
    <x v="0"/>
  </r>
  <r>
    <x v="6"/>
    <x v="86"/>
    <s v="Howick Library Complex  25 Uxbridge Road"/>
    <s v="Venue for hire"/>
    <x v="2"/>
    <x v="0"/>
  </r>
  <r>
    <x v="6"/>
    <x v="87"/>
    <s v="47 Aviemore Drive"/>
    <s v="Community centre"/>
    <x v="2"/>
    <x v="1"/>
  </r>
  <r>
    <x v="6"/>
    <x v="88"/>
    <s v="Wellington Street Domain, Howick"/>
    <s v="Band (Arts Funded)"/>
    <x v="2"/>
    <x v="1"/>
  </r>
  <r>
    <x v="6"/>
    <x v="89"/>
    <s v="Star of the Sea Building, 29 Granger Rd"/>
    <s v="Arts Facility"/>
    <x v="2"/>
    <x v="1"/>
  </r>
  <r>
    <x v="6"/>
    <x v="90"/>
    <s v="Lloyd Elsmore Park Bells Rd"/>
    <s v="Arts Facility"/>
    <x v="2"/>
    <x v="1"/>
  </r>
  <r>
    <x v="6"/>
    <x v="91"/>
    <s v="91 Picton Street"/>
    <s v="Venue for hire"/>
    <x v="2"/>
    <x v="0"/>
  </r>
  <r>
    <x v="6"/>
    <x v="92"/>
    <s v="Lloyd Elsmore Park 1 Sir Lloyd Dr"/>
    <s v="Arts Facility"/>
    <x v="2"/>
    <x v="1"/>
  </r>
  <r>
    <x v="6"/>
    <x v="93"/>
    <s v="70 Sale Street"/>
    <s v="Venue for hire"/>
    <x v="2"/>
    <x v="0"/>
  </r>
  <r>
    <x v="6"/>
    <x v="94"/>
    <s v="160R Murphys Road"/>
    <s v="Venue for hire"/>
    <x v="2"/>
    <x v="1"/>
  </r>
  <r>
    <x v="6"/>
    <x v="95"/>
    <s v="163 Chapel Road"/>
    <s v="Venue for hire"/>
    <x v="2"/>
    <x v="0"/>
  </r>
  <r>
    <x v="6"/>
    <x v="96"/>
    <s v="346 Pakuranga Road"/>
    <s v="Venue for hire"/>
    <x v="2"/>
    <x v="0"/>
  </r>
  <r>
    <x v="6"/>
    <x v="97"/>
    <s v="13 Reeves Rd"/>
    <s v="Arts Facility"/>
    <x v="2"/>
    <x v="1"/>
  </r>
  <r>
    <x v="6"/>
    <x v="98"/>
    <s v="35 Uxbridge Road"/>
    <s v="Arts Facility"/>
    <x v="2"/>
    <x v="1"/>
  </r>
  <r>
    <x v="6"/>
    <x v="99"/>
    <s v="Stancombe Road"/>
    <s v="Venue for hire"/>
    <x v="2"/>
    <x v="0"/>
  </r>
  <r>
    <x v="7"/>
    <x v="100"/>
    <s v="72 Bayview Road"/>
    <s v="Community centre"/>
    <x v="2"/>
    <x v="1"/>
  </r>
  <r>
    <x v="7"/>
    <x v="101"/>
    <s v="130 Beachaven Road"/>
    <s v="Community centre"/>
    <x v="2"/>
    <x v="1"/>
  </r>
  <r>
    <x v="7"/>
    <x v="102"/>
    <s v="134 Birkdale Road"/>
    <s v="Community centre"/>
    <x v="2"/>
    <x v="1"/>
  </r>
  <r>
    <x v="7"/>
    <x v="103"/>
    <s v="136 Birkdale Road"/>
    <s v="Venue for hire"/>
    <x v="2"/>
    <x v="0"/>
  </r>
  <r>
    <x v="7"/>
    <x v="104"/>
    <s v="Glenfield and Bentley Avenue"/>
    <s v="Community centre"/>
    <x v="2"/>
    <x v="1"/>
  </r>
  <r>
    <x v="7"/>
    <x v="105"/>
    <s v="Norman King Building, R65 Pearn Crescent, Northcote_x000a_ _x000a_PO BOX 36336 Northcote, Auckland 0748"/>
    <s v="Community centre"/>
    <x v="2"/>
    <x v="1"/>
  </r>
  <r>
    <x v="7"/>
    <x v="106"/>
    <s v="110 Hinemoa St"/>
    <s v="Community centre"/>
    <x v="2"/>
    <x v="1"/>
  </r>
  <r>
    <x v="7"/>
    <x v="107"/>
    <s v="13R Chartwell Ave, Glenfield, Auckland_x000a_PO Box 34 344 Birkenhead 0746"/>
    <s v="Community centre"/>
    <x v="2"/>
    <x v="1"/>
  </r>
  <r>
    <x v="7"/>
    <x v="108"/>
    <s v="2 Norman King Square, Ernie Mays St"/>
    <s v="Arts Facility"/>
    <x v="2"/>
    <x v="1"/>
  </r>
  <r>
    <x v="7"/>
    <x v="109"/>
    <s v="2 Rodney Rd"/>
    <s v="Venue for hire"/>
    <x v="2"/>
    <x v="0"/>
  </r>
  <r>
    <x v="8"/>
    <x v="110"/>
    <s v="Corner Bader Drive and Orly Avenue"/>
    <s v="Arts Facility"/>
    <x v="2"/>
    <x v="0"/>
  </r>
  <r>
    <x v="8"/>
    <x v="111"/>
    <s v="241 Kirkbride Road"/>
    <s v="Venue for hire"/>
    <x v="2"/>
    <x v="0"/>
  </r>
  <r>
    <x v="8"/>
    <x v="112"/>
    <s v="299 Kirkbride Road"/>
    <s v="Venue for hire"/>
    <x v="2"/>
    <x v="0"/>
  </r>
  <r>
    <x v="8"/>
    <x v="113"/>
    <s v="23 Domain Road"/>
    <s v="Venue for hire"/>
    <x v="2"/>
    <x v="0"/>
  </r>
  <r>
    <x v="8"/>
    <x v="114"/>
    <s v="362 Massey Road_x000a_"/>
    <s v="Venue for hire"/>
    <x v="2"/>
    <x v="0"/>
  </r>
  <r>
    <x v="8"/>
    <x v="115"/>
    <s v="253 Buckland Road, Mangere, Auckland_x000a_PO Box 59 177, Mangere Bridge, Acukland 2151"/>
    <s v="Community centre"/>
    <x v="2"/>
    <x v="1"/>
  </r>
  <r>
    <x v="8"/>
    <x v="116"/>
    <s v="10-16 High Street"/>
    <s v="Community centre"/>
    <x v="2"/>
    <x v="1"/>
  </r>
  <r>
    <x v="8"/>
    <x v="117"/>
    <s v="141 Robertson Rd_x000a_"/>
    <s v="Community centre"/>
    <x v="2"/>
    <x v="0"/>
  </r>
  <r>
    <x v="9"/>
    <x v="118"/>
    <s v="60R Finlayson Ave"/>
    <s v="Community centre"/>
    <x v="2"/>
    <x v="1"/>
  </r>
  <r>
    <x v="9"/>
    <x v="119"/>
    <s v="32 ​Riverton Drive, Randwick Park, Manurewa_x000a_ _x000a_PO Box 20-2002, Manurewa"/>
    <s v="Community centre"/>
    <x v="2"/>
    <x v="1"/>
  </r>
  <r>
    <x v="9"/>
    <x v="120"/>
    <s v="70 Hill Rd_x000a_"/>
    <s v="Arts Facility"/>
    <x v="2"/>
    <x v="0"/>
  </r>
  <r>
    <x v="9"/>
    <x v="121"/>
    <s v="139 Shifnal Drive, Randwick Park"/>
    <s v="Community centre"/>
    <x v="2"/>
    <x v="1"/>
  </r>
  <r>
    <x v="9"/>
    <x v="122"/>
    <s v="4 Tamworth Close"/>
    <s v="Community centre"/>
    <x v="2"/>
    <x v="1"/>
  </r>
  <r>
    <x v="9"/>
    <x v="123"/>
    <s v="11 Beihlers Road"/>
    <s v="Venue for hire"/>
    <x v="2"/>
    <x v="0"/>
  </r>
  <r>
    <x v="9"/>
    <x v="124"/>
    <s v="11 Inverell Avenue"/>
    <s v="Venue for hire"/>
    <x v="2"/>
    <x v="0"/>
  </r>
  <r>
    <x v="10"/>
    <x v="125"/>
    <s v="50 Dunkirk Rd, Panmure Auckland 1072_x000a_ _x000a_PO Box 14 466, Panmure, Auckland 1741"/>
    <s v="Community centre"/>
    <x v="2"/>
    <x v="1"/>
  </r>
  <r>
    <x v="10"/>
    <x v="126"/>
    <s v="5 Olea Road  Onehunga"/>
    <s v="Venue for hire"/>
    <x v="2"/>
    <x v="0"/>
  </r>
  <r>
    <x v="10"/>
    <x v="127"/>
    <s v="96-108 Line Road  Glen Innes"/>
    <s v="Venue for hire"/>
    <x v="2"/>
    <x v="0"/>
  </r>
  <r>
    <x v="10"/>
    <x v="128"/>
    <s v="83 Church St_x000a__x000a__x000a__x000a_096349253_x000a__x000a__x000a_"/>
    <s v="Community centre"/>
    <x v="2"/>
    <x v="0"/>
  </r>
  <r>
    <x v="10"/>
    <x v="129"/>
    <s v="5 Pearce Street_x000a__x000a__x000a__x000a_Venue Hire- 09 379 2030_x000a_"/>
    <s v="Venue for hire"/>
    <x v="2"/>
    <x v="0"/>
  </r>
  <r>
    <x v="10"/>
    <x v="130"/>
    <s v="52c Waitangi Rd"/>
    <s v="Community centre"/>
    <x v="2"/>
    <x v="0"/>
  </r>
  <r>
    <x v="10"/>
    <x v="131"/>
    <s v="3 Pilkington Road, Panmure_x000a_"/>
    <s v="Venue for hire"/>
    <x v="2"/>
    <x v="0"/>
  </r>
  <r>
    <x v="10"/>
    <x v="132"/>
    <s v="Cnr Bernard Street &amp; Peace Ave,"/>
    <s v="Venue for hire"/>
    <x v="2"/>
    <x v="0"/>
  </r>
  <r>
    <x v="10"/>
    <x v="133"/>
    <s v="98 Line Rd"/>
    <s v="Arts Facility"/>
    <x v="2"/>
    <x v="0"/>
  </r>
  <r>
    <x v="11"/>
    <x v="134"/>
    <s v="138 Main Highway  Ellerslie"/>
    <s v="Venue for hire"/>
    <x v="2"/>
    <x v="0"/>
  </r>
  <r>
    <x v="11"/>
    <x v="135"/>
    <s v="20 Findlay Street"/>
    <s v="Venue for hire"/>
    <x v="2"/>
    <x v="0"/>
  </r>
  <r>
    <x v="11"/>
    <x v="136"/>
    <s v="29 St Johns Rd_x000a_"/>
    <s v="Venue for hire"/>
    <x v="2"/>
    <x v="0"/>
  </r>
  <r>
    <x v="11"/>
    <x v="137"/>
    <s v="156 Kepa Rd_x000a__x000a__x000a__x000a_Venue hire _x000a__x000a__x000a_"/>
    <s v="Venue for hire"/>
    <x v="2"/>
    <x v="0"/>
  </r>
  <r>
    <x v="11"/>
    <x v="138"/>
    <s v="130 Remuera Rd"/>
    <s v="Community centre"/>
    <x v="2"/>
    <x v="1"/>
  </r>
  <r>
    <x v="11"/>
    <x v="139"/>
    <s v="St Heliers Bay Road"/>
    <s v="Community centre"/>
    <x v="2"/>
    <x v="1"/>
  </r>
  <r>
    <x v="11"/>
    <x v="140"/>
    <s v="Cnr Mt Taylor Drive &amp; Crossfield Road  Glendowie"/>
    <s v="Community centre"/>
    <x v="2"/>
    <x v="1"/>
  </r>
  <r>
    <x v="11"/>
    <x v="141"/>
    <s v="Tahapa Crescent"/>
    <s v="Venue for hire"/>
    <x v="2"/>
    <x v="0"/>
  </r>
  <r>
    <x v="11"/>
    <x v="142"/>
    <s v="Cnr Turua &amp; Polygon Street  St Helliers"/>
    <s v="Venue for hire"/>
    <x v="2"/>
    <x v="0"/>
  </r>
  <r>
    <x v="12"/>
    <x v="143"/>
    <s v="16R Israel Avenue"/>
    <s v="Community centre"/>
    <x v="2"/>
    <x v="1"/>
  </r>
  <r>
    <x v="12"/>
    <x v="144"/>
    <s v="244 East Tamaki Road"/>
    <s v="Venue for hire"/>
    <x v="2"/>
    <x v="0"/>
  </r>
  <r>
    <x v="12"/>
    <x v="145"/>
    <s v="3/46 Fair Mall, Otara_x000a_"/>
    <s v="Arts Facility"/>
    <x v="2"/>
    <x v="0"/>
  </r>
  <r>
    <x v="12"/>
    <x v="146"/>
    <s v="20 Putney Way, Manukau CBD, Auckland 2104"/>
    <s v="Community centre"/>
    <x v="2"/>
    <x v="2"/>
  </r>
  <r>
    <x v="12"/>
    <x v="147"/>
    <s v="46 fair Mall, Otara_x000a_"/>
    <s v="Arts Facility"/>
    <x v="2"/>
    <x v="0"/>
  </r>
  <r>
    <x v="12"/>
    <x v="148"/>
    <s v="91 Cambridge Tce"/>
    <s v="Arts Facility"/>
    <x v="2"/>
    <x v="1"/>
  </r>
  <r>
    <x v="12"/>
    <x v="149"/>
    <s v="35 St George Street"/>
    <s v="Venue for hire"/>
    <x v="2"/>
    <x v="0"/>
  </r>
  <r>
    <x v="12"/>
    <x v="150"/>
    <s v="20 Newbury Street"/>
    <s v="Community centre"/>
    <x v="2"/>
    <x v="0"/>
  </r>
  <r>
    <x v="12"/>
    <x v="151"/>
    <s v="Fair Mall"/>
    <s v="Venue for hire"/>
    <x v="2"/>
    <x v="0"/>
  </r>
  <r>
    <x v="13"/>
    <x v="152"/>
    <s v="10 Tui Street"/>
    <s v="Venue for hire"/>
    <x v="2"/>
    <x v="0"/>
  </r>
  <r>
    <x v="13"/>
    <x v="153"/>
    <s v="294 Great South Rd"/>
    <s v="Venue for hire"/>
    <x v="2"/>
    <x v="0"/>
  </r>
  <r>
    <x v="13"/>
    <x v="154"/>
    <s v="13 Ray Small Dr, Papakura_x000a_"/>
    <s v="Arts Facility"/>
    <x v="2"/>
    <x v="0"/>
  </r>
  <r>
    <x v="13"/>
    <x v="155"/>
    <s v="2 Ron Keat Drive"/>
    <s v="Venue for hire"/>
    <x v="2"/>
    <x v="0"/>
  </r>
  <r>
    <x v="13"/>
    <x v="156"/>
    <s v="57 Wood Street"/>
    <s v="Venue for hire"/>
    <x v="2"/>
    <x v="0"/>
  </r>
  <r>
    <x v="13"/>
    <x v="157"/>
    <s v="10 Averill Street"/>
    <s v="Arts Facility"/>
    <x v="2"/>
    <x v="0"/>
  </r>
  <r>
    <x v="13"/>
    <x v="158"/>
    <s v="104 Arimu Road"/>
    <s v="Band (Arts Funded)"/>
    <x v="2"/>
    <x v="1"/>
  </r>
  <r>
    <x v="13"/>
    <x v="159"/>
    <s v="Level 3 Accent Point, 209 Great South Road"/>
    <s v="Venue for hire"/>
    <x v="2"/>
    <x v="0"/>
  </r>
  <r>
    <x v="13"/>
    <x v="160"/>
    <s v="209 Great South Rd"/>
    <s v="Arts Facility"/>
    <x v="2"/>
    <x v="1"/>
  </r>
  <r>
    <x v="13"/>
    <x v="161"/>
    <s v="18 Smiths Avenue"/>
    <s v="Venue for hire"/>
    <x v="2"/>
    <x v="0"/>
  </r>
  <r>
    <x v="13"/>
    <x v="162"/>
    <s v="8 Takanini Road"/>
    <s v="Venue for hire"/>
    <x v="2"/>
    <x v="0"/>
  </r>
  <r>
    <x v="14"/>
    <x v="163"/>
    <s v="546-548 Mt Albert Road  Mt Albert"/>
    <s v="Venue for hire"/>
    <x v="2"/>
    <x v="0"/>
  </r>
  <r>
    <x v="14"/>
    <x v="164"/>
    <s v="13 May Road  Mt Roskill"/>
    <s v="Venue for hire"/>
    <x v="2"/>
    <x v="0"/>
  </r>
  <r>
    <x v="14"/>
    <x v="165"/>
    <s v="740 Sandringham Rd"/>
    <s v="Community centre"/>
    <x v="2"/>
    <x v="0"/>
  </r>
  <r>
    <x v="14"/>
    <x v="166"/>
    <s v="Cnr Mt Albert &amp; Mt Eden Roads  three Kings"/>
    <s v="Venue for hire"/>
    <x v="2"/>
    <x v="0"/>
  </r>
  <r>
    <x v="14"/>
    <x v="167"/>
    <s v="72 Hillsborough Road, Hillsborough, Auckland 1042"/>
    <s v="Arts Facility"/>
    <x v="2"/>
    <x v="1"/>
  </r>
  <r>
    <x v="14"/>
    <x v="168"/>
    <s v="740 Sandringham Rd Ext"/>
    <s v="Community centre"/>
    <x v="2"/>
    <x v="0"/>
  </r>
  <r>
    <x v="15"/>
    <x v="169"/>
    <s v="1345 Ahuroa Road"/>
    <s v="Venue for hire"/>
    <x v="2"/>
    <x v="1"/>
  </r>
  <r>
    <x v="15"/>
    <x v="170"/>
    <s v="4 Mahoenui Valley Road  Coatesville"/>
    <s v="Venue for hire"/>
    <x v="2"/>
    <x v="1"/>
  </r>
  <r>
    <x v="15"/>
    <x v="171"/>
    <s v="62 Muriwai Road  Waimauku"/>
    <s v="Venue for hire"/>
    <x v="2"/>
    <x v="1"/>
  </r>
  <r>
    <x v="15"/>
    <x v="172"/>
    <s v="49 Commercial Rd"/>
    <s v="Arts Facility"/>
    <x v="2"/>
    <x v="1"/>
  </r>
  <r>
    <x v="15"/>
    <x v="173"/>
    <s v="2 Porter Crescent"/>
    <s v="Venue for hire"/>
    <x v="2"/>
    <x v="0"/>
  </r>
  <r>
    <x v="15"/>
    <x v="174"/>
    <s v="947 Kaipara Coast Highway  Kaukapakapa"/>
    <s v="Venue for hire"/>
    <x v="2"/>
    <x v="0"/>
  </r>
  <r>
    <x v="15"/>
    <x v="175"/>
    <s v="Woodcocks Road  Warkworth"/>
    <s v="Venue for hire"/>
    <x v="2"/>
    <x v="1"/>
  </r>
  <r>
    <x v="15"/>
    <x v="176"/>
    <s v="300 Main Rd"/>
    <s v="Arts Facility"/>
    <x v="2"/>
    <x v="1"/>
  </r>
  <r>
    <x v="15"/>
    <x v="177"/>
    <s v="4 Cumberland Street  Leigh"/>
    <s v="Venue for hire"/>
    <x v="2"/>
    <x v="1"/>
  </r>
  <r>
    <x v="15"/>
    <x v="178"/>
    <s v="21 Hamatana Road"/>
    <s v="Venue for hire"/>
    <x v="2"/>
    <x v="1"/>
  </r>
  <r>
    <x v="15"/>
    <x v="179"/>
    <s v="1026 Pakiri Road"/>
    <s v="Venue for hire"/>
    <x v="2"/>
    <x v="1"/>
  </r>
  <r>
    <x v="15"/>
    <x v="180"/>
    <s v="5 Point Wells Road"/>
    <s v="Venue for hire"/>
    <x v="2"/>
    <x v="1"/>
  </r>
  <r>
    <x v="15"/>
    <x v="181"/>
    <s v="903 Kaipara Flats Road  Kaipara"/>
    <s v="Venue for hire"/>
    <x v="2"/>
    <x v="1"/>
  </r>
  <r>
    <x v="15"/>
    <x v="182"/>
    <s v="Shoesmith St"/>
    <s v="Venue for hire"/>
    <x v="2"/>
    <x v="0"/>
  </r>
  <r>
    <x v="15"/>
    <x v="183"/>
    <s v="23 Donohue Road"/>
    <s v="Venue for hire"/>
    <x v="2"/>
    <x v="0"/>
  </r>
  <r>
    <x v="15"/>
    <x v="184"/>
    <s v="5 Okahukura Road  Wellsford"/>
    <s v="Venue for hire"/>
    <x v="2"/>
    <x v="1"/>
  </r>
  <r>
    <x v="15"/>
    <x v="185"/>
    <s v="2 Naumai Road"/>
    <s v="Venue for hire"/>
    <x v="2"/>
    <x v="1"/>
  </r>
  <r>
    <x v="15"/>
    <x v="186"/>
    <s v="12 Whakapirau Road"/>
    <s v="Venue for hire"/>
    <x v="2"/>
    <x v="0"/>
  </r>
  <r>
    <x v="15"/>
    <x v="187"/>
    <s v="24 Waimauku Station Road  Waimauku"/>
    <s v="Venue for hire"/>
    <x v="2"/>
    <x v="0"/>
  </r>
  <r>
    <x v="15"/>
    <x v="188"/>
    <s v="439 Waitoki Road"/>
    <s v="Venue for hire"/>
    <x v="2"/>
    <x v="0"/>
  </r>
  <r>
    <x v="15"/>
    <x v="189"/>
    <s v="3 Baxter Street  Warkworth"/>
    <s v="Venue for hire"/>
    <x v="2"/>
    <x v="0"/>
  </r>
  <r>
    <x v="15"/>
    <x v="190"/>
    <s v="2 Alnwick Street  Warkworth"/>
    <s v="Venue for hire"/>
    <x v="2"/>
    <x v="0"/>
  </r>
  <r>
    <x v="15"/>
    <x v="191"/>
    <s v="1 Matheson Road"/>
    <s v="Venue for hire"/>
    <x v="2"/>
    <x v="1"/>
  </r>
  <r>
    <x v="15"/>
    <x v="192"/>
    <s v="1272 Whangaripo Valley Road"/>
    <s v="Venue for hire"/>
    <x v="2"/>
    <x v="1"/>
  </r>
  <r>
    <x v="15"/>
    <x v="193"/>
    <s v="511 Leigh Road"/>
    <s v="Venue for hire"/>
    <x v="2"/>
    <x v="1"/>
  </r>
  <r>
    <x v="16"/>
    <x v="194"/>
    <s v="575 Albany Highway, Albany, Auckland 0632"/>
    <s v="Community centre"/>
    <x v="2"/>
    <x v="0"/>
  </r>
  <r>
    <x v="16"/>
    <x v="195"/>
    <s v="14 Boundary Road"/>
    <s v="Venue for hire"/>
    <x v="2"/>
    <x v="1"/>
  </r>
  <r>
    <x v="16"/>
    <x v="196"/>
    <s v="55 Meadowood Drive,"/>
    <s v="Community centre"/>
    <x v="2"/>
    <x v="1"/>
  </r>
  <r>
    <x v="16"/>
    <x v="197"/>
    <s v="5 Marine Parade"/>
    <s v="Venue for hire"/>
    <x v="2"/>
    <x v="1"/>
  </r>
  <r>
    <x v="17"/>
    <x v="198"/>
    <s v="3 Korora Rd, Oneroa 1081"/>
    <s v="Arts Facility"/>
    <x v="2"/>
    <x v="1"/>
  </r>
  <r>
    <x v="17"/>
    <x v="199"/>
    <s v="Rata St  Blackpool"/>
    <s v="Venue for hire"/>
    <x v="2"/>
    <x v="0"/>
  </r>
  <r>
    <x v="17"/>
    <x v="200"/>
    <s v="6 Hamilton Road, Surfdale, Auckland 1081"/>
    <s v="Venue for hire"/>
    <x v="2"/>
    <x v="1"/>
  </r>
  <r>
    <x v="17"/>
    <x v="201"/>
    <s v="6 Hamilton Road, Surfdale, Auckland 1081"/>
    <s v="Venue for hire"/>
    <x v="2"/>
    <x v="0"/>
  </r>
  <r>
    <x v="17"/>
    <x v="202"/>
    <s v="2 Korora Rd, Oneroa 1081"/>
    <s v="Arts Facility"/>
    <x v="2"/>
    <x v="1"/>
  </r>
  <r>
    <x v="18"/>
    <x v="203"/>
    <s v="2 North Piha Road"/>
    <s v="Venue for hire"/>
    <x v="2"/>
    <x v="1"/>
  </r>
  <r>
    <x v="18"/>
    <x v="204"/>
    <s v="120 Glendale Road"/>
    <s v="Venue for hire"/>
    <x v="2"/>
    <x v="0"/>
  </r>
  <r>
    <x v="18"/>
    <x v="205"/>
    <s v="44 Glendale Road"/>
    <s v="Venue for hire"/>
    <x v="2"/>
    <x v="1"/>
  </r>
  <r>
    <x v="18"/>
    <x v="206"/>
    <s v="13 Pisces Road"/>
    <s v="Community centre"/>
    <x v="2"/>
    <x v="1"/>
  </r>
  <r>
    <x v="18"/>
    <x v="207"/>
    <s v="451 West Coast Rd"/>
    <s v="Community centre"/>
    <x v="2"/>
    <x v="1"/>
  </r>
  <r>
    <x v="18"/>
    <x v="208"/>
    <s v="1258 Huia Road"/>
    <s v="Venue for hire"/>
    <x v="2"/>
    <x v="1"/>
  </r>
  <r>
    <x v="18"/>
    <x v="209"/>
    <s v="69 Victory Road"/>
    <s v="Venue for hire"/>
    <x v="2"/>
    <x v="1"/>
  </r>
  <r>
    <x v="18"/>
    <x v="210"/>
    <s v="418 Titirangi Rd, Titirangi _x000a_"/>
    <s v="Arts Facility"/>
    <x v="2"/>
    <x v="0"/>
  </r>
  <r>
    <x v="18"/>
    <x v="211"/>
    <s v="13 Totara Avenue"/>
    <s v="Arts Facility"/>
    <x v="2"/>
    <x v="1"/>
  </r>
  <r>
    <x v="18"/>
    <x v="212"/>
    <s v="567 West Coast Road,"/>
    <s v="Venue for hire"/>
    <x v="2"/>
    <x v="1"/>
  </r>
  <r>
    <x v="18"/>
    <x v="213"/>
    <s v="565-567 West Coast Road"/>
    <s v="Venue for hire"/>
    <x v="2"/>
    <x v="1"/>
  </r>
  <r>
    <x v="18"/>
    <x v="214"/>
    <s v="Titirangi Beach"/>
    <s v="Venue for hire"/>
    <x v="2"/>
    <x v="1"/>
  </r>
  <r>
    <x v="18"/>
    <x v="215"/>
    <s v="15 Glendale Rd, Glen Eden"/>
    <s v="Arts Facility"/>
    <x v="2"/>
    <x v="1"/>
  </r>
  <r>
    <x v="18"/>
    <x v="216"/>
    <s v="35 Arapito Street"/>
    <s v="Arts Facility"/>
    <x v="2"/>
    <x v="1"/>
  </r>
  <r>
    <x v="18"/>
    <x v="217"/>
    <s v="420 Titirangi Rd"/>
    <s v="Arts Facility"/>
    <x v="2"/>
    <x v="1"/>
  </r>
  <r>
    <x v="18"/>
    <x v="218"/>
    <s v="500 South Titirangi Road"/>
    <s v="Community centre"/>
    <x v="2"/>
    <x v="1"/>
  </r>
  <r>
    <x v="18"/>
    <x v="219"/>
    <s v="500 South Titirangi Road"/>
    <s v="Venue for hire"/>
    <x v="2"/>
    <x v="0"/>
  </r>
  <r>
    <x v="18"/>
    <x v="220"/>
    <s v="Level 1, Lopdell House, 418 Titirangi Rd"/>
    <s v="Arts Facility"/>
    <x v="2"/>
    <x v="1"/>
  </r>
  <r>
    <x v="18"/>
    <x v="221"/>
    <s v="911 West Coast Road"/>
    <s v="Venue for hire"/>
    <x v="2"/>
    <x v="1"/>
  </r>
  <r>
    <x v="18"/>
    <x v="222"/>
    <s v="Landfills - RDC WCC, Bethells Road"/>
    <s v="Venue for hire"/>
    <x v="2"/>
    <x v="1"/>
  </r>
  <r>
    <x v="18"/>
    <x v="223"/>
    <s v="37 Township Road"/>
    <s v="Venue for hire"/>
    <x v="2"/>
    <x v="1"/>
  </r>
  <r>
    <x v="18"/>
    <x v="224"/>
    <s v="Old Fire Station, Seaview Rd"/>
    <s v="Arts Facility"/>
    <x v="2"/>
    <x v="1"/>
  </r>
  <r>
    <x v="19"/>
    <x v="225"/>
    <s v="West End Road"/>
    <s v="Venue for hire"/>
    <x v="2"/>
    <x v="0"/>
  </r>
  <r>
    <x v="19"/>
    <x v="226"/>
    <s v="Cnr High Street &amp; Freyburg Place"/>
    <s v="Community centre"/>
    <x v="2"/>
    <x v="0"/>
  </r>
  <r>
    <x v="19"/>
    <x v="227"/>
    <s v="52 Hepburn Street"/>
    <s v="Venue for hire"/>
    <x v="2"/>
    <x v="0"/>
  </r>
  <r>
    <x v="19"/>
    <x v="228"/>
    <s v="510 Richmond Rd"/>
    <s v="Community centre"/>
    <x v="2"/>
    <x v="1"/>
  </r>
  <r>
    <x v="19"/>
    <x v="229"/>
    <s v="474 Great Nth Road"/>
    <s v="Venue for hire"/>
    <x v="2"/>
    <x v="0"/>
  </r>
  <r>
    <x v="19"/>
    <x v="230"/>
    <s v="20 St Marys Road"/>
    <s v="Venue for hire"/>
    <x v="2"/>
    <x v="3"/>
  </r>
  <r>
    <x v="19"/>
    <x v="231"/>
    <s v="Cnr Parks &amp; Carlton Gore Roads"/>
    <s v="Venue for hire"/>
    <x v="2"/>
    <x v="0"/>
  </r>
  <r>
    <x v="19"/>
    <x v="232"/>
    <s v="545 Parnell Rd"/>
    <s v="Community centre"/>
    <x v="2"/>
    <x v="1"/>
  </r>
  <r>
    <x v="19"/>
    <x v="233"/>
    <s v="20 Ponsonby Terrace"/>
    <s v="Community centre"/>
    <x v="2"/>
    <x v="1"/>
  </r>
  <r>
    <x v="19"/>
    <x v="234"/>
    <s v="20 St Marys Road"/>
    <s v="Community centre"/>
    <x v="2"/>
    <x v="3"/>
  </r>
  <r>
    <x v="19"/>
    <x v="235"/>
    <s v="305 Queen St"/>
    <s v="Arts Facility"/>
    <x v="2"/>
    <x v="1"/>
  </r>
  <r>
    <x v="19"/>
    <x v="236"/>
    <s v="1 Ponsonby Rd"/>
    <s v="Arts Facility"/>
    <x v="2"/>
    <x v="0"/>
  </r>
  <r>
    <x v="19"/>
    <x v="237"/>
    <s v="​100 Motions Road, Western Springs, Auckland 1022"/>
    <s v="Arts Facility"/>
    <x v="2"/>
    <x v="1"/>
  </r>
  <r>
    <x v="20"/>
    <x v="238"/>
    <s v="99 Rosebank Rd"/>
    <s v="Venue for hire"/>
    <x v="2"/>
    <x v="0"/>
  </r>
  <r>
    <x v="20"/>
    <x v="239"/>
    <s v="524 Blockhouse Bay Rd"/>
    <s v="Community centre"/>
    <x v="2"/>
    <x v="1"/>
  </r>
  <r>
    <x v="20"/>
    <x v="240"/>
    <s v="1 Barron Drive"/>
    <s v="Community centre"/>
    <x v="2"/>
    <x v="1"/>
  </r>
  <r>
    <x v="20"/>
    <x v="241"/>
    <s v="68 St Leonards Rd"/>
    <s v="Community centre"/>
    <x v="2"/>
    <x v="1"/>
  </r>
  <r>
    <x v="20"/>
    <x v="242"/>
    <s v="45 Totara Ave_x000a_"/>
    <s v="Community centre"/>
    <x v="2"/>
    <x v="0"/>
  </r>
  <r>
    <x v="20"/>
    <x v="243"/>
    <s v="8 Ambrico Place"/>
    <s v="Arts Facility"/>
    <x v="2"/>
    <x v="1"/>
  </r>
  <r>
    <x v="0"/>
    <x v="0"/>
    <s v="11 Griffin Avenue"/>
    <s v="Venue for hire"/>
    <x v="3"/>
    <x v="0"/>
  </r>
  <r>
    <x v="0"/>
    <x v="1"/>
    <s v="202 Gillies Avenue"/>
    <s v="Community centre"/>
    <x v="3"/>
    <x v="1"/>
  </r>
  <r>
    <x v="0"/>
    <x v="2"/>
    <s v="830 New North Road"/>
    <s v="Venue for hire"/>
    <x v="3"/>
    <x v="0"/>
  </r>
  <r>
    <x v="0"/>
    <x v="3"/>
    <s v="174 Greenlane West Road"/>
    <s v="Venue for hire"/>
    <x v="3"/>
    <x v="0"/>
  </r>
  <r>
    <x v="0"/>
    <x v="4"/>
    <s v="249-259 Gillies Avenue"/>
    <s v="Venue for hire"/>
    <x v="3"/>
    <x v="0"/>
  </r>
  <r>
    <x v="0"/>
    <x v="5"/>
    <s v="773 New North Road"/>
    <s v="Community centre"/>
    <x v="3"/>
    <x v="1"/>
  </r>
  <r>
    <x v="0"/>
    <x v="6"/>
    <s v="Cnr Wairere Ave &amp; New North Road  Mt Albert"/>
    <s v="Venue for hire"/>
    <x v="3"/>
    <x v="0"/>
  </r>
  <r>
    <x v="0"/>
    <x v="7"/>
    <s v="Cnr Wairere Ave &amp; New North Road  Mt Albert"/>
    <s v="Venue for hire"/>
    <x v="3"/>
    <x v="0"/>
  </r>
  <r>
    <x v="0"/>
    <x v="8"/>
    <s v="487 Dominion Road"/>
    <s v="Venue for hire"/>
    <x v="3"/>
    <x v="0"/>
  </r>
  <r>
    <x v="0"/>
    <x v="9"/>
    <s v="18 Huia Road"/>
    <s v="Venue for hire"/>
    <x v="3"/>
    <x v="0"/>
  </r>
  <r>
    <x v="0"/>
    <x v="10"/>
    <s v="18-20 Kitchener Street"/>
    <s v="Venue for hire"/>
    <x v="3"/>
    <x v="0"/>
  </r>
  <r>
    <x v="0"/>
    <x v="11"/>
    <s v="956-990 Great North Road"/>
    <s v="Venue for hire"/>
    <x v="3"/>
    <x v="0"/>
  </r>
  <r>
    <x v="1"/>
    <x v="12"/>
    <s v="32 Clarence St, Devonport, Auckland 0642"/>
    <s v="Community centre"/>
    <x v="3"/>
    <x v="1"/>
  </r>
  <r>
    <x v="1"/>
    <x v="13"/>
    <s v="33A Vauxhall Rd"/>
    <s v="Arts Facility"/>
    <x v="3"/>
    <x v="1"/>
  </r>
  <r>
    <x v="1"/>
    <x v="14"/>
    <s v="170 Vauhall Road"/>
    <s v="Venue for hire"/>
    <x v="3"/>
    <x v="0"/>
  </r>
  <r>
    <x v="1"/>
    <x v="15"/>
    <s v="137-147 Beach Road, _x000a_ _x000a_Post Addres: 148 Sycamore Drive, Sunnynook Auckland 0620"/>
    <s v="Community centre"/>
    <x v="3"/>
    <x v="1"/>
  </r>
  <r>
    <x v="1"/>
    <x v="16"/>
    <s v="Kerr Street, Devonport"/>
    <s v="Arts Facility"/>
    <x v="3"/>
    <x v="1"/>
  </r>
  <r>
    <x v="1"/>
    <x v="17"/>
    <s v="37 Fred Thomas Drive"/>
    <s v="Arts Facility"/>
    <x v="3"/>
    <x v="1"/>
  </r>
  <r>
    <x v="1"/>
    <x v="18"/>
    <s v="Gibbons Road"/>
    <s v="Venue for hire"/>
    <x v="3"/>
    <x v="0"/>
  </r>
  <r>
    <x v="1"/>
    <x v="19"/>
    <s v="Signalmans House, Summit Road"/>
    <s v="Arts Facility"/>
    <x v="3"/>
    <x v="1"/>
  </r>
  <r>
    <x v="1"/>
    <x v="21"/>
    <s v="Killarney Park"/>
    <s v="Arts Facility"/>
    <x v="3"/>
    <x v="1"/>
  </r>
  <r>
    <x v="1"/>
    <x v="22"/>
    <s v="148 Sycamore Drive"/>
    <s v="Community centre"/>
    <x v="3"/>
    <x v="1"/>
  </r>
  <r>
    <x v="1"/>
    <x v="23"/>
    <s v="7 The Strand"/>
    <s v="Venue for hire"/>
    <x v="3"/>
    <x v="0"/>
  </r>
  <r>
    <x v="1"/>
    <x v="24"/>
    <s v="28 Clarence St"/>
    <s v="Arts Facility"/>
    <x v="3"/>
    <x v="1"/>
  </r>
  <r>
    <x v="1"/>
    <x v="25"/>
    <s v="4 School Rd"/>
    <s v="Arts Facility"/>
    <x v="3"/>
    <x v="1"/>
  </r>
  <r>
    <x v="2"/>
    <x v="26"/>
    <s v="300 Mill Road"/>
    <s v="Venue for hire"/>
    <x v="3"/>
    <x v="0"/>
  </r>
  <r>
    <x v="2"/>
    <x v="27"/>
    <s v="7 Steel Road"/>
    <s v="Venue for hire"/>
    <x v="3"/>
    <x v="1"/>
  </r>
  <r>
    <x v="2"/>
    <x v="28"/>
    <s v="177 Burnside Road"/>
    <s v="Venue for hire"/>
    <x v="3"/>
    <x v="0"/>
  </r>
  <r>
    <x v="2"/>
    <x v="29"/>
    <s v="15 Hamilton Road_x000a_ _x000a_ "/>
    <s v="Venue for hire"/>
    <x v="3"/>
    <x v="1"/>
  </r>
  <r>
    <x v="2"/>
    <x v="30"/>
    <s v="49 Wakelin Road"/>
    <s v="Venue for hire"/>
    <x v="3"/>
    <x v="0"/>
  </r>
  <r>
    <x v="2"/>
    <x v="31"/>
    <s v="Cnr Logan and Buckville Road"/>
    <s v="Venue for hire"/>
    <x v="3"/>
    <x v="1"/>
  </r>
  <r>
    <x v="2"/>
    <x v="32"/>
    <s v="1 Papakura Clevedon Road"/>
    <s v="Venue for hire"/>
    <x v="3"/>
    <x v="0"/>
  </r>
  <r>
    <x v="2"/>
    <x v="33"/>
    <s v="2 North Road"/>
    <s v="Venue for hire"/>
    <x v="3"/>
    <x v="0"/>
  </r>
  <r>
    <x v="2"/>
    <x v="34"/>
    <s v="10-12 Massey Avenue_x000a_"/>
    <s v="Arts Facility"/>
    <x v="3"/>
    <x v="0"/>
  </r>
  <r>
    <x v="2"/>
    <x v="35"/>
    <s v="10-12 Massey Avenue_x000a_"/>
    <s v="Venue for hire"/>
    <x v="3"/>
    <x v="0"/>
  </r>
  <r>
    <x v="2"/>
    <x v="36"/>
    <s v="McLarin Road, Glenbrook Beach"/>
    <s v="Venue for hire"/>
    <x v="3"/>
    <x v="1"/>
  </r>
  <r>
    <x v="2"/>
    <x v="37"/>
    <s v="Crn Glenbrook and Glenbrook Station Roads"/>
    <s v="Venue for hire"/>
    <x v="3"/>
    <x v="1"/>
  </r>
  <r>
    <x v="2"/>
    <x v="38"/>
    <s v="Grahams Beach Road, Grahams Beach"/>
    <s v="Venue for hire"/>
    <x v="3"/>
    <x v="1"/>
  </r>
  <r>
    <x v="2"/>
    <x v="39"/>
    <s v="2314 Hunua Rd_x000a_ _x000a_ "/>
    <s v="Venue for hire"/>
    <x v="3"/>
    <x v="1"/>
  </r>
  <r>
    <x v="2"/>
    <x v="40"/>
    <s v="321 Linwood Road"/>
    <s v="Venue for hire"/>
    <x v="3"/>
    <x v="1"/>
  </r>
  <r>
    <x v="2"/>
    <x v="41"/>
    <s v="9 Kawakawa Orere Road"/>
    <s v="Venue for hire"/>
    <x v="3"/>
    <x v="1"/>
  </r>
  <r>
    <x v="2"/>
    <x v="42"/>
    <s v="12 Rewa Road"/>
    <s v="Venue for hire"/>
    <x v="3"/>
    <x v="1"/>
  </r>
  <r>
    <x v="2"/>
    <x v="43"/>
    <s v="2615 Awhitu Road, RD4"/>
    <s v="Venue for hire"/>
    <x v="3"/>
    <x v="1"/>
  </r>
  <r>
    <x v="2"/>
    <x v="44"/>
    <s v="430 Union Road_x000a_ "/>
    <s v="Venue for hire"/>
    <x v="3"/>
    <x v="1"/>
  </r>
  <r>
    <x v="2"/>
    <x v="45"/>
    <s v="289 Orere Point Road"/>
    <s v="Venue for hire"/>
    <x v="3"/>
    <x v="1"/>
  </r>
  <r>
    <x v="2"/>
    <x v="46"/>
    <s v="345 Paparimu Road RD3_x000a_ "/>
    <s v="Venue for hire"/>
    <x v="3"/>
    <x v="1"/>
  </r>
  <r>
    <x v="2"/>
    <x v="47"/>
    <s v="4 Cemetery Road"/>
    <s v="Venue for hire"/>
    <x v="3"/>
    <x v="1"/>
  </r>
  <r>
    <x v="2"/>
    <x v="48"/>
    <s v="233 Pukekohe East Road_x000a_ _x000a_ "/>
    <s v="Venue for hire"/>
    <x v="3"/>
    <x v="1"/>
  </r>
  <r>
    <x v="2"/>
    <x v="49"/>
    <s v="Wesley Street"/>
    <s v="Venue for hire"/>
    <x v="3"/>
    <x v="0"/>
  </r>
  <r>
    <x v="2"/>
    <x v="50"/>
    <s v="Massey Avenue"/>
    <s v="Venue for hire"/>
    <x v="3"/>
    <x v="0"/>
  </r>
  <r>
    <x v="2"/>
    <x v="51"/>
    <s v="Cnr Bald Hill and Waiuku Road"/>
    <s v="Venue for hire"/>
    <x v="3"/>
    <x v="1"/>
  </r>
  <r>
    <x v="2"/>
    <x v="52"/>
    <s v="Co/ Puni School,357 Waiuku Road RD3"/>
    <s v="Venue for hire"/>
    <x v="3"/>
    <x v="1"/>
  </r>
  <r>
    <x v="2"/>
    <x v="53"/>
    <s v="13 Maher Road, Ramarama"/>
    <s v="Venue for hire"/>
    <x v="3"/>
    <x v="1"/>
  </r>
  <r>
    <x v="2"/>
    <x v="54"/>
    <s v="Cnr Te Toro and Cooper Road_x000a_ "/>
    <s v="Venue for hire"/>
    <x v="3"/>
    <x v="1"/>
  </r>
  <r>
    <x v="2"/>
    <x v="55"/>
    <s v=" Cnr McKenzie &amp; Waiau Pa Roads"/>
    <s v="Venue for hire"/>
    <x v="3"/>
    <x v="1"/>
  </r>
  <r>
    <x v="2"/>
    <x v="56"/>
    <s v="41 Creamery Road"/>
    <s v="Venue for hire"/>
    <x v="3"/>
    <x v="1"/>
  </r>
  <r>
    <x v="2"/>
    <x v="57"/>
    <s v="King Street"/>
    <s v="Venue for hire"/>
    <x v="3"/>
    <x v="0"/>
  </r>
  <r>
    <x v="2"/>
    <x v="58"/>
    <s v="Cnr Queen St and Victoria Ave"/>
    <s v="Venue for hire"/>
    <x v="3"/>
    <x v="1"/>
  </r>
  <r>
    <x v="2"/>
    <x v="59"/>
    <s v="1 Whitford Maraetai Road"/>
    <s v="Venue for hire"/>
    <x v="3"/>
    <x v="0"/>
  </r>
  <r>
    <x v="3"/>
    <x v="60"/>
    <s v="80 Hector Sanderson Road"/>
    <s v="Arts Facility"/>
    <x v="3"/>
    <x v="1"/>
  </r>
  <r>
    <x v="4"/>
    <x v="61"/>
    <s v="426 Great North Rd"/>
    <s v="Arts Facility"/>
    <x v="3"/>
    <x v="1"/>
  </r>
  <r>
    <x v="4"/>
    <x v="62"/>
    <s v="82 Hepburn Rd, Glendene"/>
    <s v="Community centre"/>
    <x v="3"/>
    <x v="1"/>
  </r>
  <r>
    <x v="4"/>
    <x v="63"/>
    <s v="27 Corban Avenue"/>
    <s v="Community centre"/>
    <x v="3"/>
    <x v="1"/>
  </r>
  <r>
    <x v="4"/>
    <x v="64"/>
    <s v="126 Awaroa Road and Corner of Great North Road"/>
    <s v="Venue for hire"/>
    <x v="3"/>
    <x v="0"/>
  </r>
  <r>
    <x v="4"/>
    <x v="65"/>
    <s v="74 Oreil Ave, West Harbour, Auckland 0618"/>
    <s v="Community centre"/>
    <x v="3"/>
    <x v="1"/>
  </r>
  <r>
    <x v="4"/>
    <x v="66"/>
    <s v="385 Don Buck Road"/>
    <s v="Community centre"/>
    <x v="3"/>
    <x v="1"/>
  </r>
  <r>
    <x v="4"/>
    <x v="67"/>
    <s v="426 Great North Rd"/>
    <s v="Arts Facility"/>
    <x v="3"/>
    <x v="1"/>
  </r>
  <r>
    <x v="4"/>
    <x v="68"/>
    <s v="474 Swanson Rd_x000a_ _x000a_Postal Address: 47 Swanson Road, Ranui, Auckland 0612"/>
    <s v="Community centre"/>
    <x v="3"/>
    <x v="1"/>
  </r>
  <r>
    <x v="4"/>
    <x v="69"/>
    <s v="58 Summerland Drive"/>
    <s v="Community centre"/>
    <x v="3"/>
    <x v="1"/>
  </r>
  <r>
    <x v="4"/>
    <x v="70"/>
    <s v="595 Te Atatū Road"/>
    <s v="Community centre"/>
    <x v="3"/>
    <x v="0"/>
  </r>
  <r>
    <x v="4"/>
    <x v="71"/>
    <s v="247 Edmonton Road"/>
    <s v="Venue for hire"/>
    <x v="3"/>
    <x v="0"/>
  </r>
  <r>
    <x v="4"/>
    <x v="72"/>
    <s v="11 Kohuhu Lane, Westgate, Auckland 0814"/>
    <s v="Community centre"/>
    <x v="3"/>
    <x v="0"/>
  </r>
  <r>
    <x v="4"/>
    <x v="73"/>
    <s v="The Studio, Corban Estate Arts Centre,  2 Mt Lebanon Lane"/>
    <s v="Arts Facility"/>
    <x v="3"/>
    <x v="1"/>
  </r>
  <r>
    <x v="4"/>
    <x v="74"/>
    <s v="20 Alderman Drive, Henderson_x000a__x000a__x000a__x000a__x000a__x000a__x000a_"/>
    <s v="Community centre"/>
    <x v="3"/>
    <x v="1"/>
  </r>
  <r>
    <x v="5"/>
    <x v="75"/>
    <s v="1 Glencoe Road"/>
    <s v="Community centre"/>
    <x v="3"/>
    <x v="1"/>
  </r>
  <r>
    <x v="5"/>
    <x v="76"/>
    <s v="Centreway Rd, Orewa"/>
    <s v="Arts Facility"/>
    <x v="3"/>
    <x v="1"/>
  </r>
  <r>
    <x v="5"/>
    <x v="77"/>
    <s v="2 Glen Road,"/>
    <s v="Community centre"/>
    <x v="3"/>
    <x v="1"/>
  </r>
  <r>
    <x v="5"/>
    <x v="78"/>
    <s v="214B Hibiscus Coast Highway"/>
    <s v="Arts Facility"/>
    <x v="3"/>
    <x v="1"/>
  </r>
  <r>
    <x v="5"/>
    <x v="79"/>
    <s v="​214D Hibiscus Coast Highway,_x000a_Orewa, Auckland 0931"/>
    <s v="Community centre"/>
    <x v="3"/>
    <x v="1"/>
  </r>
  <r>
    <x v="5"/>
    <x v="80"/>
    <s v="20 Hastings Rd"/>
    <s v="Arts Facility"/>
    <x v="3"/>
    <x v="1"/>
  </r>
  <r>
    <x v="5"/>
    <x v="81"/>
    <s v="81 Okura River Road"/>
    <s v="Venue for hire"/>
    <x v="3"/>
    <x v="1"/>
  </r>
  <r>
    <x v="5"/>
    <x v="82"/>
    <s v="Moana Court"/>
    <s v="Venue for hire"/>
    <x v="3"/>
    <x v="0"/>
  </r>
  <r>
    <x v="5"/>
    <x v="83"/>
    <s v="7 Silverdale Street"/>
    <s v="Venue for hire"/>
    <x v="3"/>
    <x v="1"/>
  </r>
  <r>
    <x v="6"/>
    <x v="84"/>
    <s v="16 Swan Cresent"/>
    <s v="Community centre"/>
    <x v="3"/>
    <x v="1"/>
  </r>
  <r>
    <x v="6"/>
    <x v="85"/>
    <s v="48 The Parade"/>
    <s v="Venue for hire"/>
    <x v="3"/>
    <x v="0"/>
  </r>
  <r>
    <x v="6"/>
    <x v="86"/>
    <s v="Howick Library Complex  25 Uxbridge Road"/>
    <s v="Venue for hire"/>
    <x v="3"/>
    <x v="0"/>
  </r>
  <r>
    <x v="6"/>
    <x v="87"/>
    <s v="47 Aviemore Drive"/>
    <s v="Community centre"/>
    <x v="3"/>
    <x v="1"/>
  </r>
  <r>
    <x v="6"/>
    <x v="88"/>
    <s v="Wellington Street Domain, Howick"/>
    <s v="Band (Arts Funded)"/>
    <x v="3"/>
    <x v="1"/>
  </r>
  <r>
    <x v="6"/>
    <x v="89"/>
    <s v="Star of the Sea Building, 29 Granger Rd"/>
    <s v="Arts Facility"/>
    <x v="3"/>
    <x v="1"/>
  </r>
  <r>
    <x v="6"/>
    <x v="90"/>
    <s v="Lloyd Elsmore Park Bells Rd"/>
    <s v="Arts Facility"/>
    <x v="3"/>
    <x v="1"/>
  </r>
  <r>
    <x v="6"/>
    <x v="91"/>
    <s v="91 Picton Street"/>
    <s v="Venue for hire"/>
    <x v="3"/>
    <x v="0"/>
  </r>
  <r>
    <x v="6"/>
    <x v="92"/>
    <s v="Lloyd Elsmore Park 1 Sir Lloyd Dr"/>
    <s v="Arts Facility"/>
    <x v="3"/>
    <x v="1"/>
  </r>
  <r>
    <x v="6"/>
    <x v="93"/>
    <s v="70 Sale Street"/>
    <s v="Venue for hire"/>
    <x v="3"/>
    <x v="0"/>
  </r>
  <r>
    <x v="6"/>
    <x v="94"/>
    <s v="160R Murphys Road"/>
    <s v="Venue for hire"/>
    <x v="3"/>
    <x v="1"/>
  </r>
  <r>
    <x v="6"/>
    <x v="95"/>
    <s v="163 Chapel Road"/>
    <s v="Venue for hire"/>
    <x v="3"/>
    <x v="0"/>
  </r>
  <r>
    <x v="6"/>
    <x v="96"/>
    <s v="346 Pakuranga Road"/>
    <s v="Venue for hire"/>
    <x v="3"/>
    <x v="0"/>
  </r>
  <r>
    <x v="6"/>
    <x v="97"/>
    <s v="13 Reeves Rd"/>
    <s v="Arts Facility"/>
    <x v="3"/>
    <x v="4"/>
  </r>
  <r>
    <x v="6"/>
    <x v="98"/>
    <s v="35 Uxbridge Road"/>
    <s v="Arts Facility"/>
    <x v="3"/>
    <x v="1"/>
  </r>
  <r>
    <x v="6"/>
    <x v="99"/>
    <s v="Stancombe Road"/>
    <s v="Venue for hire"/>
    <x v="3"/>
    <x v="0"/>
  </r>
  <r>
    <x v="7"/>
    <x v="100"/>
    <s v="72 Bayview Road"/>
    <s v="Community centre"/>
    <x v="3"/>
    <x v="1"/>
  </r>
  <r>
    <x v="7"/>
    <x v="101"/>
    <s v="130 Beachaven Road"/>
    <s v="Community centre"/>
    <x v="3"/>
    <x v="1"/>
  </r>
  <r>
    <x v="7"/>
    <x v="102"/>
    <s v="134 Birkdale Road"/>
    <s v="Community centre"/>
    <x v="3"/>
    <x v="1"/>
  </r>
  <r>
    <x v="7"/>
    <x v="103"/>
    <s v="136 Birkdale Road"/>
    <s v="Venue for hire"/>
    <x v="3"/>
    <x v="0"/>
  </r>
  <r>
    <x v="7"/>
    <x v="104"/>
    <s v="Glenfield and Bentley Avenue"/>
    <s v="Community centre"/>
    <x v="3"/>
    <x v="1"/>
  </r>
  <r>
    <x v="7"/>
    <x v="105"/>
    <s v="Norman King Building, R65 Pearn Crescent, Northcote_x000a_ _x000a_PO BOX 36336 Northcote, Auckland 0748"/>
    <s v="Community centre"/>
    <x v="3"/>
    <x v="1"/>
  </r>
  <r>
    <x v="7"/>
    <x v="106"/>
    <s v="110 Hinemoa St"/>
    <s v="Community centre"/>
    <x v="3"/>
    <x v="1"/>
  </r>
  <r>
    <x v="7"/>
    <x v="107"/>
    <s v="13R Chartwell Ave, Glenfield, Auckland_x000a_PO Box 34 344 Birkenhead 0746"/>
    <s v="Community centre"/>
    <x v="3"/>
    <x v="1"/>
  </r>
  <r>
    <x v="7"/>
    <x v="108"/>
    <s v="2 Norman King Square, Ernie Mays St"/>
    <s v="Arts Facility"/>
    <x v="3"/>
    <x v="1"/>
  </r>
  <r>
    <x v="7"/>
    <x v="109"/>
    <s v="2 Rodney Rd"/>
    <s v="Venue for hire"/>
    <x v="3"/>
    <x v="0"/>
  </r>
  <r>
    <x v="8"/>
    <x v="110"/>
    <s v="Corner Bader Drive and Orly Avenue"/>
    <s v="Arts Facility"/>
    <x v="3"/>
    <x v="0"/>
  </r>
  <r>
    <x v="8"/>
    <x v="111"/>
    <s v="241 Kirkbride Road"/>
    <s v="Venue for hire"/>
    <x v="3"/>
    <x v="0"/>
  </r>
  <r>
    <x v="8"/>
    <x v="112"/>
    <s v="299 Kirkbride Road"/>
    <s v="Venue for hire"/>
    <x v="3"/>
    <x v="0"/>
  </r>
  <r>
    <x v="8"/>
    <x v="113"/>
    <s v="23 Domain Road"/>
    <s v="Venue for hire"/>
    <x v="3"/>
    <x v="0"/>
  </r>
  <r>
    <x v="8"/>
    <x v="114"/>
    <s v="362 Massey Road_x000a_"/>
    <s v="Venue for hire"/>
    <x v="3"/>
    <x v="0"/>
  </r>
  <r>
    <x v="8"/>
    <x v="115"/>
    <s v="253 Buckland Road, Mangere, Auckland_x000a_PO Box 59 177, Mangere Bridge, Acukland 2151"/>
    <s v="Community centre"/>
    <x v="3"/>
    <x v="1"/>
  </r>
  <r>
    <x v="8"/>
    <x v="116"/>
    <s v="10-16 High Street"/>
    <s v="Community centre"/>
    <x v="3"/>
    <x v="1"/>
  </r>
  <r>
    <x v="8"/>
    <x v="117"/>
    <s v="141 Robertson Rd_x000a_"/>
    <s v="Community centre"/>
    <x v="3"/>
    <x v="0"/>
  </r>
  <r>
    <x v="9"/>
    <x v="118"/>
    <s v="60R Finlayson Ave"/>
    <s v="Community centre"/>
    <x v="3"/>
    <x v="1"/>
  </r>
  <r>
    <x v="9"/>
    <x v="119"/>
    <s v="32 ​Riverton Drive, Randwick Park, Manurewa_x000a_ _x000a_PO Box 20-2002, Manurewa"/>
    <s v="Community centre"/>
    <x v="3"/>
    <x v="1"/>
  </r>
  <r>
    <x v="9"/>
    <x v="120"/>
    <s v="70 Hill Rd_x000a_"/>
    <s v="Arts Facility"/>
    <x v="3"/>
    <x v="0"/>
  </r>
  <r>
    <x v="9"/>
    <x v="121"/>
    <s v="139 Shifnal Drive, Randwick Park"/>
    <s v="Community centre"/>
    <x v="3"/>
    <x v="1"/>
  </r>
  <r>
    <x v="9"/>
    <x v="122"/>
    <s v="4 Tamworth Close"/>
    <s v="Community centre"/>
    <x v="3"/>
    <x v="1"/>
  </r>
  <r>
    <x v="9"/>
    <x v="123"/>
    <s v="11 Beihlers Road"/>
    <s v="Venue for hire"/>
    <x v="3"/>
    <x v="0"/>
  </r>
  <r>
    <x v="9"/>
    <x v="124"/>
    <s v="11 Inverell Avenue"/>
    <s v="Venue for hire"/>
    <x v="3"/>
    <x v="0"/>
  </r>
  <r>
    <x v="10"/>
    <x v="125"/>
    <s v="50 Dunkirk Rd, Panmure Auckland 1072_x000a_ _x000a_PO Box 14 466, Panmure, Auckland 1741"/>
    <s v="Community centre"/>
    <x v="3"/>
    <x v="1"/>
  </r>
  <r>
    <x v="10"/>
    <x v="126"/>
    <s v="5 Olea Road  Onehunga"/>
    <s v="Venue for hire"/>
    <x v="3"/>
    <x v="0"/>
  </r>
  <r>
    <x v="10"/>
    <x v="127"/>
    <s v="96-108 Line Road  Glen Innes"/>
    <s v="Venue for hire"/>
    <x v="3"/>
    <x v="0"/>
  </r>
  <r>
    <x v="10"/>
    <x v="128"/>
    <s v="83 Church St_x000a__x000a__x000a__x000a_096349253_x000a__x000a__x000a_"/>
    <s v="Community centre"/>
    <x v="3"/>
    <x v="0"/>
  </r>
  <r>
    <x v="10"/>
    <x v="129"/>
    <s v="5 Pearce Street_x000a__x000a__x000a__x000a_Venue Hire- 09 379 2030_x000a_"/>
    <s v="Venue for hire"/>
    <x v="3"/>
    <x v="0"/>
  </r>
  <r>
    <x v="10"/>
    <x v="130"/>
    <s v="52c Waitangi Rd"/>
    <s v="Community centre"/>
    <x v="3"/>
    <x v="0"/>
  </r>
  <r>
    <x v="10"/>
    <x v="131"/>
    <s v="3 Pilkington Road, Panmure_x000a_"/>
    <s v="Venue for hire"/>
    <x v="3"/>
    <x v="0"/>
  </r>
  <r>
    <x v="10"/>
    <x v="132"/>
    <s v="Cnr Bernard Street &amp; Peace Ave,"/>
    <s v="Venue for hire"/>
    <x v="3"/>
    <x v="0"/>
  </r>
  <r>
    <x v="10"/>
    <x v="133"/>
    <s v="98 Line Rd"/>
    <s v="Arts Facility"/>
    <x v="3"/>
    <x v="0"/>
  </r>
  <r>
    <x v="11"/>
    <x v="134"/>
    <s v="138 Main Highway  Ellerslie"/>
    <s v="Venue for hire"/>
    <x v="3"/>
    <x v="0"/>
  </r>
  <r>
    <x v="11"/>
    <x v="135"/>
    <s v="20 Findlay Street"/>
    <s v="Venue for hire"/>
    <x v="3"/>
    <x v="0"/>
  </r>
  <r>
    <x v="11"/>
    <x v="136"/>
    <s v="29 St Johns Rd_x000a_"/>
    <s v="Venue for hire"/>
    <x v="3"/>
    <x v="0"/>
  </r>
  <r>
    <x v="11"/>
    <x v="137"/>
    <s v="156 Kepa Rd_x000a__x000a__x000a__x000a_Venue hire _x000a__x000a__x000a_"/>
    <s v="Venue for hire"/>
    <x v="3"/>
    <x v="0"/>
  </r>
  <r>
    <x v="11"/>
    <x v="138"/>
    <s v="130 Remuera Rd"/>
    <s v="Community centre"/>
    <x v="3"/>
    <x v="1"/>
  </r>
  <r>
    <x v="11"/>
    <x v="139"/>
    <s v="St Heliers Bay Road"/>
    <s v="Community centre"/>
    <x v="3"/>
    <x v="1"/>
  </r>
  <r>
    <x v="11"/>
    <x v="140"/>
    <s v="Cnr Mt Taylor Drive &amp; Crossfield Road  Glendowie"/>
    <s v="Community centre"/>
    <x v="3"/>
    <x v="1"/>
  </r>
  <r>
    <x v="11"/>
    <x v="141"/>
    <s v="Tahapa Crescent"/>
    <s v="Venue for hire"/>
    <x v="3"/>
    <x v="0"/>
  </r>
  <r>
    <x v="11"/>
    <x v="142"/>
    <s v="Cnr Turua &amp; Polygon Street  St Helliers"/>
    <s v="Venue for hire"/>
    <x v="3"/>
    <x v="0"/>
  </r>
  <r>
    <x v="12"/>
    <x v="143"/>
    <s v="16R Israel Avenue"/>
    <s v="Community centre"/>
    <x v="3"/>
    <x v="1"/>
  </r>
  <r>
    <x v="12"/>
    <x v="144"/>
    <s v="244 East Tamaki Road"/>
    <s v="Venue for hire"/>
    <x v="3"/>
    <x v="0"/>
  </r>
  <r>
    <x v="12"/>
    <x v="145"/>
    <s v="3/46 Fair Mall, Otara_x000a_"/>
    <s v="Arts Facility"/>
    <x v="3"/>
    <x v="0"/>
  </r>
  <r>
    <x v="12"/>
    <x v="146"/>
    <s v="20 Putney Way, Manukau CBD, Auckland 2104"/>
    <s v="Community centre"/>
    <x v="3"/>
    <x v="2"/>
  </r>
  <r>
    <x v="12"/>
    <x v="147"/>
    <s v="46 fair Mall, Otara_x000a_"/>
    <s v="Arts Facility"/>
    <x v="3"/>
    <x v="0"/>
  </r>
  <r>
    <x v="12"/>
    <x v="148"/>
    <s v="91 Cambridge Tce"/>
    <s v="Arts Facility"/>
    <x v="3"/>
    <x v="1"/>
  </r>
  <r>
    <x v="12"/>
    <x v="149"/>
    <s v="35 St George Street"/>
    <s v="Venue for hire"/>
    <x v="3"/>
    <x v="0"/>
  </r>
  <r>
    <x v="12"/>
    <x v="150"/>
    <s v="20 Newbury Street"/>
    <s v="Community centre"/>
    <x v="3"/>
    <x v="0"/>
  </r>
  <r>
    <x v="12"/>
    <x v="151"/>
    <s v="Fair Mall"/>
    <s v="Venue for hire"/>
    <x v="3"/>
    <x v="0"/>
  </r>
  <r>
    <x v="13"/>
    <x v="152"/>
    <s v="10 Tui Street"/>
    <s v="Venue for hire"/>
    <x v="3"/>
    <x v="0"/>
  </r>
  <r>
    <x v="13"/>
    <x v="153"/>
    <s v="294 Great South Rd"/>
    <s v="Venue for hire"/>
    <x v="3"/>
    <x v="0"/>
  </r>
  <r>
    <x v="13"/>
    <x v="154"/>
    <s v="13 Ray Small Dr, Papakura_x000a_"/>
    <s v="Arts Facility"/>
    <x v="3"/>
    <x v="0"/>
  </r>
  <r>
    <x v="13"/>
    <x v="155"/>
    <s v="2 Ron Keat Drive"/>
    <s v="Venue for hire"/>
    <x v="3"/>
    <x v="0"/>
  </r>
  <r>
    <x v="13"/>
    <x v="156"/>
    <s v="57 Wood Street"/>
    <s v="Venue for hire"/>
    <x v="3"/>
    <x v="0"/>
  </r>
  <r>
    <x v="13"/>
    <x v="157"/>
    <s v="10 Averill Street"/>
    <s v="Arts Facility"/>
    <x v="3"/>
    <x v="0"/>
  </r>
  <r>
    <x v="13"/>
    <x v="158"/>
    <s v="104 Arimu Road"/>
    <s v="Band (Arts Funded)"/>
    <x v="3"/>
    <x v="1"/>
  </r>
  <r>
    <x v="13"/>
    <x v="159"/>
    <s v="Level 3 Accent Point, 209 Great South Road"/>
    <s v="Venue for hire"/>
    <x v="3"/>
    <x v="0"/>
  </r>
  <r>
    <x v="13"/>
    <x v="160"/>
    <s v="209 Great South Rd"/>
    <s v="Arts Facility"/>
    <x v="3"/>
    <x v="1"/>
  </r>
  <r>
    <x v="13"/>
    <x v="161"/>
    <s v="18 Smiths Avenue"/>
    <s v="Venue for hire"/>
    <x v="3"/>
    <x v="0"/>
  </r>
  <r>
    <x v="13"/>
    <x v="162"/>
    <s v="8 Takanini Road"/>
    <s v="Venue for hire"/>
    <x v="3"/>
    <x v="0"/>
  </r>
  <r>
    <x v="14"/>
    <x v="163"/>
    <s v="546-548 Mt Albert Road  Mt Albert"/>
    <s v="Venue for hire"/>
    <x v="3"/>
    <x v="0"/>
  </r>
  <r>
    <x v="14"/>
    <x v="164"/>
    <s v="13 May Road  Mt Roskill"/>
    <s v="Venue for hire"/>
    <x v="3"/>
    <x v="0"/>
  </r>
  <r>
    <x v="14"/>
    <x v="165"/>
    <s v="740 Sandringham Rd"/>
    <s v="Community centre"/>
    <x v="3"/>
    <x v="0"/>
  </r>
  <r>
    <x v="14"/>
    <x v="166"/>
    <s v="Cnr Mt Albert &amp; Mt Eden Roads  three Kings"/>
    <s v="Venue for hire"/>
    <x v="3"/>
    <x v="0"/>
  </r>
  <r>
    <x v="14"/>
    <x v="167"/>
    <s v="72 Hillsborough Road, Hillsborough, Auckland 1042"/>
    <s v="Arts Facility"/>
    <x v="3"/>
    <x v="1"/>
  </r>
  <r>
    <x v="14"/>
    <x v="168"/>
    <s v="740 Sandringham Rd Ext"/>
    <s v="Community centre"/>
    <x v="3"/>
    <x v="0"/>
  </r>
  <r>
    <x v="15"/>
    <x v="169"/>
    <s v="1345 Ahuroa Road"/>
    <s v="Venue for hire"/>
    <x v="3"/>
    <x v="1"/>
  </r>
  <r>
    <x v="15"/>
    <x v="170"/>
    <s v="4 Mahoenui Valley Road  Coatesville"/>
    <s v="Venue for hire"/>
    <x v="3"/>
    <x v="1"/>
  </r>
  <r>
    <x v="15"/>
    <x v="171"/>
    <s v="62 Muriwai Road  Waimauku"/>
    <s v="Venue for hire"/>
    <x v="3"/>
    <x v="1"/>
  </r>
  <r>
    <x v="15"/>
    <x v="172"/>
    <s v="49 Commercial Rd"/>
    <s v="Arts Facility"/>
    <x v="3"/>
    <x v="1"/>
  </r>
  <r>
    <x v="15"/>
    <x v="173"/>
    <s v="2 Porter Crescent"/>
    <s v="Venue for hire"/>
    <x v="3"/>
    <x v="0"/>
  </r>
  <r>
    <x v="15"/>
    <x v="174"/>
    <s v="947 Kaipara Coast Highway  Kaukapakapa"/>
    <s v="Venue for hire"/>
    <x v="3"/>
    <x v="0"/>
  </r>
  <r>
    <x v="15"/>
    <x v="175"/>
    <s v="Woodcocks Road  Warkworth"/>
    <s v="Venue for hire"/>
    <x v="3"/>
    <x v="1"/>
  </r>
  <r>
    <x v="15"/>
    <x v="176"/>
    <s v="300 Main Rd"/>
    <s v="Arts Facility"/>
    <x v="3"/>
    <x v="1"/>
  </r>
  <r>
    <x v="15"/>
    <x v="177"/>
    <s v="4 Cumberland Street  Leigh"/>
    <s v="Venue for hire"/>
    <x v="3"/>
    <x v="1"/>
  </r>
  <r>
    <x v="15"/>
    <x v="178"/>
    <s v="21 Hamatana Road"/>
    <s v="Venue for hire"/>
    <x v="3"/>
    <x v="1"/>
  </r>
  <r>
    <x v="15"/>
    <x v="179"/>
    <s v="1026 Pakiri Road"/>
    <s v="Venue for hire"/>
    <x v="3"/>
    <x v="1"/>
  </r>
  <r>
    <x v="15"/>
    <x v="180"/>
    <s v="5 Point Wells Road"/>
    <s v="Venue for hire"/>
    <x v="3"/>
    <x v="1"/>
  </r>
  <r>
    <x v="15"/>
    <x v="181"/>
    <s v="903 Kaipara Flats Road  Kaipara"/>
    <s v="Venue for hire"/>
    <x v="3"/>
    <x v="1"/>
  </r>
  <r>
    <x v="15"/>
    <x v="182"/>
    <s v="Shoesmith St"/>
    <s v="Venue for hire"/>
    <x v="3"/>
    <x v="0"/>
  </r>
  <r>
    <x v="15"/>
    <x v="183"/>
    <s v="23 Donohue Road"/>
    <s v="Venue for hire"/>
    <x v="3"/>
    <x v="0"/>
  </r>
  <r>
    <x v="15"/>
    <x v="184"/>
    <s v="5 Okahukura Road  Wellsford"/>
    <s v="Venue for hire"/>
    <x v="3"/>
    <x v="1"/>
  </r>
  <r>
    <x v="15"/>
    <x v="185"/>
    <s v="2 Naumai Road"/>
    <s v="Venue for hire"/>
    <x v="3"/>
    <x v="1"/>
  </r>
  <r>
    <x v="15"/>
    <x v="186"/>
    <s v="12 Whakapirau Road"/>
    <s v="Venue for hire"/>
    <x v="3"/>
    <x v="0"/>
  </r>
  <r>
    <x v="15"/>
    <x v="187"/>
    <s v="24 Waimauku Station Road  Waimauku"/>
    <s v="Venue for hire"/>
    <x v="3"/>
    <x v="0"/>
  </r>
  <r>
    <x v="15"/>
    <x v="188"/>
    <s v="439 Waitoki Road"/>
    <s v="Venue for hire"/>
    <x v="3"/>
    <x v="0"/>
  </r>
  <r>
    <x v="15"/>
    <x v="189"/>
    <s v="3 Baxter Street  Warkworth"/>
    <s v="Venue for hire"/>
    <x v="3"/>
    <x v="0"/>
  </r>
  <r>
    <x v="15"/>
    <x v="190"/>
    <s v="2 Alnwick Street  Warkworth"/>
    <s v="Venue for hire"/>
    <x v="3"/>
    <x v="0"/>
  </r>
  <r>
    <x v="15"/>
    <x v="191"/>
    <s v="1 Matheson Road"/>
    <s v="Venue for hire"/>
    <x v="3"/>
    <x v="1"/>
  </r>
  <r>
    <x v="15"/>
    <x v="192"/>
    <s v="1272 Whangaripo Valley Road"/>
    <s v="Venue for hire"/>
    <x v="3"/>
    <x v="1"/>
  </r>
  <r>
    <x v="15"/>
    <x v="193"/>
    <s v="511 Leigh Road"/>
    <s v="Venue for hire"/>
    <x v="3"/>
    <x v="1"/>
  </r>
  <r>
    <x v="16"/>
    <x v="194"/>
    <s v="575 Albany Highway, Albany, Auckland 0632"/>
    <s v="Community centre"/>
    <x v="3"/>
    <x v="0"/>
  </r>
  <r>
    <x v="16"/>
    <x v="195"/>
    <s v="14 Boundary Road"/>
    <s v="Venue for hire"/>
    <x v="3"/>
    <x v="1"/>
  </r>
  <r>
    <x v="16"/>
    <x v="196"/>
    <s v="55 Meadowood Drive,"/>
    <s v="Community centre"/>
    <x v="3"/>
    <x v="1"/>
  </r>
  <r>
    <x v="16"/>
    <x v="197"/>
    <s v="5 Marine Parade"/>
    <s v="Venue for hire"/>
    <x v="3"/>
    <x v="1"/>
  </r>
  <r>
    <x v="17"/>
    <x v="198"/>
    <s v="3 Korora Rd, Oneroa 1081"/>
    <s v="Arts Facility"/>
    <x v="3"/>
    <x v="1"/>
  </r>
  <r>
    <x v="17"/>
    <x v="199"/>
    <s v="Rata St  Blackpool"/>
    <s v="Venue for hire"/>
    <x v="3"/>
    <x v="0"/>
  </r>
  <r>
    <x v="17"/>
    <x v="200"/>
    <s v="6 Hamilton Road, Surfdale, Auckland 1081"/>
    <s v="Venue for hire"/>
    <x v="3"/>
    <x v="1"/>
  </r>
  <r>
    <x v="17"/>
    <x v="201"/>
    <s v="6 Hamilton Road, Surfdale, Auckland 1081"/>
    <s v="Venue for hire"/>
    <x v="3"/>
    <x v="0"/>
  </r>
  <r>
    <x v="17"/>
    <x v="202"/>
    <s v="2 Korora Rd, Oneroa 1081"/>
    <s v="Arts Facility"/>
    <x v="3"/>
    <x v="1"/>
  </r>
  <r>
    <x v="18"/>
    <x v="203"/>
    <s v="2 North Piha Road"/>
    <s v="Venue for hire"/>
    <x v="3"/>
    <x v="1"/>
  </r>
  <r>
    <x v="18"/>
    <x v="204"/>
    <s v="120 Glendale Road"/>
    <s v="Venue for hire"/>
    <x v="3"/>
    <x v="0"/>
  </r>
  <r>
    <x v="18"/>
    <x v="205"/>
    <s v="44 Glendale Road"/>
    <s v="Venue for hire"/>
    <x v="3"/>
    <x v="1"/>
  </r>
  <r>
    <x v="18"/>
    <x v="206"/>
    <s v="13 Pisces Road"/>
    <s v="Community centre"/>
    <x v="3"/>
    <x v="1"/>
  </r>
  <r>
    <x v="18"/>
    <x v="207"/>
    <s v="451 West Coast Rd"/>
    <s v="Community centre"/>
    <x v="3"/>
    <x v="1"/>
  </r>
  <r>
    <x v="18"/>
    <x v="208"/>
    <s v="1258 Huia Road"/>
    <s v="Venue for hire"/>
    <x v="3"/>
    <x v="1"/>
  </r>
  <r>
    <x v="18"/>
    <x v="209"/>
    <s v="69 Victory Road"/>
    <s v="Venue for hire"/>
    <x v="3"/>
    <x v="1"/>
  </r>
  <r>
    <x v="18"/>
    <x v="210"/>
    <s v="418 Titirangi Rd, Titirangi _x000a_"/>
    <s v="Arts Facility"/>
    <x v="3"/>
    <x v="0"/>
  </r>
  <r>
    <x v="18"/>
    <x v="211"/>
    <s v="13 Totara Avenue"/>
    <s v="Arts Facility"/>
    <x v="3"/>
    <x v="1"/>
  </r>
  <r>
    <x v="18"/>
    <x v="212"/>
    <s v="567 West Coast Road,"/>
    <s v="Venue for hire"/>
    <x v="3"/>
    <x v="1"/>
  </r>
  <r>
    <x v="18"/>
    <x v="213"/>
    <s v="565-567 West Coast Road"/>
    <s v="Venue for hire"/>
    <x v="3"/>
    <x v="1"/>
  </r>
  <r>
    <x v="18"/>
    <x v="214"/>
    <s v="Titirangi Beach"/>
    <s v="Venue for hire"/>
    <x v="3"/>
    <x v="1"/>
  </r>
  <r>
    <x v="18"/>
    <x v="215"/>
    <s v="15 Glendale Rd, Glen Eden"/>
    <s v="Arts Facility"/>
    <x v="3"/>
    <x v="1"/>
  </r>
  <r>
    <x v="18"/>
    <x v="216"/>
    <s v="35 Arapito Street"/>
    <s v="Arts Facility"/>
    <x v="3"/>
    <x v="3"/>
  </r>
  <r>
    <x v="18"/>
    <x v="217"/>
    <s v="420 Titirangi Rd"/>
    <s v="Arts Facility"/>
    <x v="3"/>
    <x v="1"/>
  </r>
  <r>
    <x v="18"/>
    <x v="218"/>
    <s v="500 South Titirangi Road"/>
    <s v="Community centre"/>
    <x v="3"/>
    <x v="1"/>
  </r>
  <r>
    <x v="18"/>
    <x v="219"/>
    <s v="500 South Titirangi Road"/>
    <s v="Venue for hire"/>
    <x v="3"/>
    <x v="0"/>
  </r>
  <r>
    <x v="18"/>
    <x v="220"/>
    <s v="Level 1, Lopdell House, 418 Titirangi Rd"/>
    <s v="Arts Facility"/>
    <x v="3"/>
    <x v="1"/>
  </r>
  <r>
    <x v="18"/>
    <x v="221"/>
    <s v="911 West Coast Road"/>
    <s v="Venue for hire"/>
    <x v="3"/>
    <x v="1"/>
  </r>
  <r>
    <x v="18"/>
    <x v="222"/>
    <s v="Landfills - RDC WCC, Bethells Road"/>
    <s v="Venue for hire"/>
    <x v="3"/>
    <x v="1"/>
  </r>
  <r>
    <x v="18"/>
    <x v="223"/>
    <s v="37 Township Road"/>
    <s v="Venue for hire"/>
    <x v="3"/>
    <x v="1"/>
  </r>
  <r>
    <x v="18"/>
    <x v="224"/>
    <s v="Old Fire Station, Seaview Rd"/>
    <s v="Arts Facility"/>
    <x v="3"/>
    <x v="1"/>
  </r>
  <r>
    <x v="19"/>
    <x v="225"/>
    <s v="West End Road"/>
    <s v="Venue for hire"/>
    <x v="3"/>
    <x v="0"/>
  </r>
  <r>
    <x v="19"/>
    <x v="226"/>
    <s v="Cnr High Street &amp; Freyburg Place"/>
    <s v="Community centre"/>
    <x v="3"/>
    <x v="0"/>
  </r>
  <r>
    <x v="19"/>
    <x v="227"/>
    <s v="52 Hepburn Street"/>
    <s v="Venue for hire"/>
    <x v="3"/>
    <x v="0"/>
  </r>
  <r>
    <x v="19"/>
    <x v="228"/>
    <s v="510 Richmond Rd"/>
    <s v="Community centre"/>
    <x v="3"/>
    <x v="1"/>
  </r>
  <r>
    <x v="19"/>
    <x v="229"/>
    <s v="474 Great Nth Road"/>
    <s v="Venue for hire"/>
    <x v="3"/>
    <x v="0"/>
  </r>
  <r>
    <x v="19"/>
    <x v="230"/>
    <s v="20 St Marys Road"/>
    <s v="Venue for hire"/>
    <x v="3"/>
    <x v="3"/>
  </r>
  <r>
    <x v="19"/>
    <x v="231"/>
    <s v="Cnr Parks &amp; Carlton Gore Roads"/>
    <s v="Venue for hire"/>
    <x v="3"/>
    <x v="0"/>
  </r>
  <r>
    <x v="19"/>
    <x v="232"/>
    <s v="545 Parnell Rd"/>
    <s v="Community centre"/>
    <x v="3"/>
    <x v="1"/>
  </r>
  <r>
    <x v="19"/>
    <x v="233"/>
    <s v="20 Ponsonby Terrace"/>
    <s v="Community centre"/>
    <x v="3"/>
    <x v="1"/>
  </r>
  <r>
    <x v="19"/>
    <x v="234"/>
    <s v="20 St Marys Road"/>
    <s v="Community centre"/>
    <x v="3"/>
    <x v="3"/>
  </r>
  <r>
    <x v="19"/>
    <x v="235"/>
    <s v="305 Queen St"/>
    <s v="Arts Facility"/>
    <x v="3"/>
    <x v="4"/>
  </r>
  <r>
    <x v="19"/>
    <x v="236"/>
    <s v="1 Ponsonby Rd"/>
    <s v="Arts Facility"/>
    <x v="3"/>
    <x v="0"/>
  </r>
  <r>
    <x v="19"/>
    <x v="237"/>
    <s v="​100 Motions Road, Western Springs, Auckland 1022"/>
    <s v="Arts Facility"/>
    <x v="3"/>
    <x v="1"/>
  </r>
  <r>
    <x v="20"/>
    <x v="238"/>
    <s v="99 Rosebank Rd"/>
    <s v="Venue for hire"/>
    <x v="3"/>
    <x v="0"/>
  </r>
  <r>
    <x v="20"/>
    <x v="239"/>
    <s v="524 Blockhouse Bay Rd"/>
    <s v="Community centre"/>
    <x v="3"/>
    <x v="1"/>
  </r>
  <r>
    <x v="20"/>
    <x v="240"/>
    <s v="1 Barron Drive"/>
    <s v="Community centre"/>
    <x v="3"/>
    <x v="1"/>
  </r>
  <r>
    <x v="20"/>
    <x v="241"/>
    <s v="68 St Leonards Rd"/>
    <s v="Community centre"/>
    <x v="3"/>
    <x v="1"/>
  </r>
  <r>
    <x v="20"/>
    <x v="242"/>
    <s v="45 Totara Ave_x000a_"/>
    <s v="Community centre"/>
    <x v="3"/>
    <x v="0"/>
  </r>
  <r>
    <x v="20"/>
    <x v="243"/>
    <s v="8 Ambrico Place"/>
    <s v="Arts Facility"/>
    <x v="3"/>
    <x v="1"/>
  </r>
  <r>
    <x v="21"/>
    <x v="244"/>
    <m/>
    <m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2A9F6-5DAF-4644-AE0A-CD3F542724BD}" name="PivotTable2" cacheId="52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S27" firstHeaderRow="1" firstDataRow="3" firstDataCol="1"/>
  <pivotFields count="6"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h="1" x="21"/>
        <item t="default"/>
      </items>
    </pivotField>
    <pivotField axis="axisRow" showAll="0">
      <items count="246">
        <item x="169"/>
        <item x="194"/>
        <item x="26"/>
        <item x="84"/>
        <item x="27"/>
        <item x="28"/>
        <item x="198"/>
        <item x="0"/>
        <item x="238"/>
        <item x="29"/>
        <item x="203"/>
        <item x="75"/>
        <item x="100"/>
        <item x="101"/>
        <item x="30"/>
        <item x="102"/>
        <item x="103"/>
        <item x="239"/>
        <item x="31"/>
        <item x="85"/>
        <item x="76"/>
        <item x="204"/>
        <item x="118"/>
        <item x="32"/>
        <item x="33"/>
        <item x="143"/>
        <item x="170"/>
        <item x="61"/>
        <item x="225"/>
        <item x="12"/>
        <item x="13"/>
        <item x="152"/>
        <item x="125"/>
        <item x="77"/>
        <item x="144"/>
        <item x="153"/>
        <item x="226"/>
        <item x="134"/>
        <item x="1"/>
        <item x="78"/>
        <item x="86"/>
        <item x="126"/>
        <item x="2"/>
        <item x="163"/>
        <item x="14"/>
        <item x="34"/>
        <item x="35"/>
        <item x="227"/>
        <item x="145"/>
        <item x="146"/>
        <item x="171"/>
        <item x="205"/>
        <item x="206"/>
        <item x="127"/>
        <item x="36"/>
        <item x="37"/>
        <item x="62"/>
        <item x="104"/>
        <item x="38"/>
        <item x="60"/>
        <item x="240"/>
        <item x="228"/>
        <item x="229"/>
        <item x="154"/>
        <item x="195"/>
        <item x="105"/>
        <item x="172"/>
        <item x="173"/>
        <item x="79"/>
        <item x="106"/>
        <item x="87"/>
        <item x="207"/>
        <item x="88"/>
        <item x="89"/>
        <item x="90"/>
        <item x="91"/>
        <item x="92"/>
        <item x="63"/>
        <item x="208"/>
        <item x="39"/>
        <item x="3"/>
        <item x="40"/>
        <item x="174"/>
        <item x="41"/>
        <item x="64"/>
        <item x="241"/>
        <item x="15"/>
        <item x="16"/>
        <item x="175"/>
        <item x="176"/>
        <item x="209"/>
        <item x="17"/>
        <item x="135"/>
        <item x="177"/>
        <item x="230"/>
        <item x="210"/>
        <item x="178"/>
        <item x="80"/>
        <item x="110"/>
        <item x="111"/>
        <item x="112"/>
        <item x="113"/>
        <item x="119"/>
        <item x="65"/>
        <item x="42"/>
        <item x="107"/>
        <item x="18"/>
        <item x="66"/>
        <item x="155"/>
        <item x="43"/>
        <item x="44"/>
        <item x="211"/>
        <item x="136"/>
        <item x="196"/>
        <item x="4"/>
        <item x="114"/>
        <item x="19"/>
        <item x="5"/>
        <item x="6"/>
        <item x="7"/>
        <item x="8"/>
        <item x="164"/>
        <item x="120"/>
        <item x="242"/>
        <item x="115"/>
        <item x="93"/>
        <item x="20"/>
        <item x="108"/>
        <item x="109"/>
        <item x="81"/>
        <item x="199"/>
        <item x="156"/>
        <item x="94"/>
        <item x="200"/>
        <item x="128"/>
        <item x="129"/>
        <item x="137"/>
        <item x="130"/>
        <item x="212"/>
        <item x="213"/>
        <item x="45"/>
        <item x="82"/>
        <item x="95"/>
        <item x="116"/>
        <item x="147"/>
        <item x="231"/>
        <item x="67"/>
        <item x="179"/>
        <item x="96"/>
        <item x="131"/>
        <item x="157"/>
        <item x="158"/>
        <item x="159"/>
        <item x="160"/>
        <item x="46"/>
        <item x="148"/>
        <item x="149"/>
        <item x="232"/>
        <item x="214"/>
        <item x="215"/>
        <item x="9"/>
        <item x="180"/>
        <item x="47"/>
        <item x="233"/>
        <item x="234"/>
        <item x="48"/>
        <item x="49"/>
        <item x="50"/>
        <item x="51"/>
        <item x="21"/>
        <item x="52"/>
        <item x="235"/>
        <item x="53"/>
        <item x="121"/>
        <item x="181"/>
        <item x="68"/>
        <item x="138"/>
        <item x="132"/>
        <item x="165"/>
        <item x="10"/>
        <item x="216"/>
        <item x="182"/>
        <item x="83"/>
        <item x="161"/>
        <item x="183"/>
        <item x="139"/>
        <item x="140"/>
        <item x="236"/>
        <item x="69"/>
        <item x="197"/>
        <item x="22"/>
        <item x="201"/>
        <item x="141"/>
        <item x="162"/>
        <item x="23"/>
        <item x="142"/>
        <item x="237"/>
        <item x="184"/>
        <item x="185"/>
        <item x="70"/>
        <item x="71"/>
        <item x="186"/>
        <item x="72"/>
        <item x="133"/>
        <item x="150"/>
        <item x="243"/>
        <item x="54"/>
        <item x="97"/>
        <item x="217"/>
        <item x="122"/>
        <item x="24"/>
        <item x="25"/>
        <item x="166"/>
        <item x="218"/>
        <item x="219"/>
        <item x="167"/>
        <item x="151"/>
        <item x="220"/>
        <item x="98"/>
        <item x="221"/>
        <item x="55"/>
        <item x="202"/>
        <item x="187"/>
        <item x="188"/>
        <item x="56"/>
        <item x="73"/>
        <item x="222"/>
        <item x="223"/>
        <item x="57"/>
        <item x="58"/>
        <item x="189"/>
        <item x="190"/>
        <item x="191"/>
        <item x="168"/>
        <item x="224"/>
        <item x="11"/>
        <item x="99"/>
        <item x="123"/>
        <item x="192"/>
        <item x="193"/>
        <item x="117"/>
        <item x="59"/>
        <item x="124"/>
        <item x="74"/>
        <item h="1" x="244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Col" dataField="1" showAll="0">
      <items count="8">
        <item x="1"/>
        <item x="0"/>
        <item m="1" x="6"/>
        <item x="5"/>
        <item x="2"/>
        <item x="3"/>
        <item x="4"/>
        <item t="default"/>
      </items>
    </pivotField>
  </pivotFields>
  <rowFields count="2">
    <field x="0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4"/>
    <field x="5"/>
  </colFields>
  <colItems count="18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4"/>
    </i>
    <i r="1">
      <x v="5"/>
    </i>
    <i t="default">
      <x v="2"/>
    </i>
    <i>
      <x v="3"/>
      <x/>
    </i>
    <i r="1">
      <x v="1"/>
    </i>
    <i r="1">
      <x v="4"/>
    </i>
    <i r="1">
      <x v="5"/>
    </i>
    <i r="1">
      <x v="6"/>
    </i>
    <i t="default">
      <x v="3"/>
    </i>
    <i t="grand">
      <x/>
    </i>
  </colItems>
  <dataFields count="1">
    <dataField name="Count of Delivery Model" fld="5" subtotal="count" baseField="0" baseItem="0"/>
  </dataFields>
  <formats count="3"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outline="0" collapsedLevelsAreSubtotals="1" fieldPosition="0">
        <references count="2">
          <reference field="4" count="1" selected="0">
            <x v="2"/>
          </reference>
          <reference field="5" count="2" selected="0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E5C71-56EA-438E-879C-2F287C5D9396}" name="Table1" displayName="Table1" ref="A1:N22" totalsRowShown="0" headerRowDxfId="16" dataDxfId="15" headerRowBorderDxfId="14">
  <autoFilter ref="A1:N22" xr:uid="{34CE5C71-56EA-438E-879C-2F287C5D9396}"/>
  <tableColumns count="14">
    <tableColumn id="1" xr3:uid="{79806DC4-702E-4AB0-85E6-257FDD1E6D58}" name="Location" dataDxfId="13"/>
    <tableColumn id="2" xr3:uid="{3714964D-550D-4B60-A711-969C6D67EDAC}" name="Description" dataDxfId="12"/>
    <tableColumn id="3" xr3:uid="{9B4D8956-77B7-44AB-B6CB-AB6C509E7A5C}" name="ID" dataDxfId="11"/>
    <tableColumn id="4" xr3:uid="{486A16DE-6CEC-4DFB-9E5E-1E64D6BC00D5}" name="FY20 Actuals" dataDxfId="10"/>
    <tableColumn id="5" xr3:uid="{0C5CD9D1-3E46-4F51-8DDA-1A48CF5E63BF}" name="FY21 Actuals" dataDxfId="9"/>
    <tableColumn id="14" xr3:uid="{385FED99-D9D3-4BC7-B602-55A5AFE126C4}" name="FY22 Council-led count" dataDxfId="8"/>
    <tableColumn id="13" xr3:uid="{B555BD1E-2DF4-413D-AD61-D8701F30040F}" name="FY22 Community-led count" dataDxfId="7"/>
    <tableColumn id="6" xr3:uid="{82B8B934-D7F8-47CB-8267-F5C3D66E9829}" name="FY22 Actuals" dataDxfId="6"/>
    <tableColumn id="7" xr3:uid="{025604D8-AFDE-4012-B995-93BA182B51DC}" name="Sum of Target FY22 from Hao" dataDxfId="5"/>
    <tableColumn id="8" xr3:uid="{235AA4EC-1B6B-4D61-8A77-DB9C371222B0}" name="Sum of FY22 Target" dataDxfId="4"/>
    <tableColumn id="9" xr3:uid="{53053F18-A8B7-4022-A264-C53FDDBD949D}" name="Target FY23 (Provisional)" dataDxfId="3"/>
    <tableColumn id="10" xr3:uid="{BE21D68B-62CC-4EBB-8375-1AB86DF70398}" name="Variance from FY22 Target" dataDxfId="2">
      <calculatedColumnFormula>H2-I2</calculatedColumnFormula>
    </tableColumn>
    <tableColumn id="11" xr3:uid="{64375138-9402-4EBE-B7D7-DE419BB619EB}" name="Variance from FY21" dataDxfId="1">
      <calculatedColumnFormula>H2-E2</calculatedColumnFormula>
    </tableColumn>
    <tableColumn id="12" xr3:uid="{1DA43345-C5FA-43DD-ABA5-6DD496EE03AB}" name="Lee's 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7" dT="2022-06-30T04:08:54.04" personId="{6EA73B52-149E-4EE9-9025-451A57ECBDA8}" id="{8475EB24-FF95-4D45-BBEE-DC867B4EE278}">
    <text>Hi @Lee Durbin The explanation makes sense but my surprise is that we forecasted next FY23 target to be 60% and that was meant to realign with more accurate methodology. So can I see the detailed list of facilities included in this percentage? I expect 10 total and 4 Community-led. Trying to find out where the error is.</text>
    <mentions>
      <mention mentionpersonId="{7888652C-60F8-4E12-805F-14B989AF90B0}" mentionId="{7F63934F-7AEF-43B3-9682-73D6BF7BFB28}" startIndex="3" length="11"/>
    </mentions>
  </threadedComment>
  <threadedComment ref="N14" dT="2022-06-30T04:11:18.25" personId="{6EA73B52-149E-4EE9-9025-451A57ECBDA8}" id="{C80F371A-CEDA-483E-BB11-0C504E3D5CFC}">
    <text>Hi @Lee Durbin for this LB we expect 12 facilities in total and 2 Community-led, and we based FY23 target on this. In theory we should achieve FY23 target this year because we corrected the errors you mentioned. So I am surprised with the 9% performance here. can you provide the details?</text>
    <mentions>
      <mention mentionpersonId="{7888652C-60F8-4E12-805F-14B989AF90B0}" mentionId="{4F519164-23A1-471F-82B1-0A8CB7CEE8EC}" startIndex="3" length="11"/>
    </mentions>
  </threadedComment>
  <threadedComment ref="N14" dT="2022-06-30T05:19:03.97" personId="{6EA73B52-149E-4EE9-9025-451A57ECBDA8}" id="{EACE25E6-EC4B-4E3A-8A6D-C90AE56985E7}" parentId="{C80F371A-CEDA-483E-BB11-0C504E3D5CFC}">
    <text>looks like FY23 target is incorrect because it included Papakura Brass Band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../../../:x:/s/LibrariesInsightsAnalysis/EYCnSsjWYpZGl5_7gPG-PRUBap0-3bvwt8q7r8XyBphe6w?email=brian.byun%40aucklandcouncil.govt.nz&amp;e=pAGE1d" TargetMode="External"/><Relationship Id="rId1" Type="http://schemas.openxmlformats.org/officeDocument/2006/relationships/hyperlink" Target="../../../:x:/s/LibrariesInsightsAnalysis/EYCnSsjWYpZGl5_7gPG-PRUBap0-3bvwt8q7r8XyBphe6w?email=brian.byun%40aucklandcouncil.govt.nz&amp;e=pAGE1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5EB0-CC70-4F81-8029-BE9549C86DBA}">
  <dimension ref="A1:V277"/>
  <sheetViews>
    <sheetView workbookViewId="0">
      <pane ySplit="1" topLeftCell="A2" activePane="bottomLeft" state="frozen"/>
      <selection pane="bottomLeft" activeCell="K9" sqref="K9"/>
      <selection activeCell="F1" sqref="F1"/>
    </sheetView>
  </sheetViews>
  <sheetFormatPr defaultColWidth="38.42578125" defaultRowHeight="15"/>
  <cols>
    <col min="1" max="1" width="18.85546875" customWidth="1"/>
    <col min="2" max="2" width="37.140625" customWidth="1"/>
    <col min="3" max="3" width="42.5703125" customWidth="1"/>
    <col min="4" max="4" width="25.5703125" customWidth="1"/>
    <col min="5" max="5" width="13.5703125" customWidth="1"/>
    <col min="6" max="6" width="9.85546875" customWidth="1"/>
    <col min="7" max="7" width="10.5703125" customWidth="1"/>
    <col min="8" max="8" width="13.5703125" customWidth="1"/>
    <col min="9" max="9" width="9.85546875" customWidth="1"/>
    <col min="10" max="11" width="10.5703125" customWidth="1"/>
    <col min="12" max="12" width="9.85546875" customWidth="1"/>
    <col min="13" max="16" width="10.5703125" customWidth="1"/>
    <col min="17" max="17" width="7" bestFit="1" customWidth="1"/>
    <col min="18" max="18" width="7.42578125" bestFit="1" customWidth="1"/>
    <col min="19" max="19" width="7" bestFit="1" customWidth="1"/>
    <col min="20" max="20" width="7.42578125" bestFit="1" customWidth="1"/>
    <col min="21" max="22" width="10.42578125" bestFit="1" customWidth="1"/>
  </cols>
  <sheetData>
    <row r="1" spans="1:22" ht="15" customHeight="1" thickBot="1">
      <c r="E1" s="134" t="s">
        <v>0</v>
      </c>
      <c r="F1" s="135"/>
      <c r="G1" s="136"/>
      <c r="H1" s="134" t="s">
        <v>1</v>
      </c>
      <c r="I1" s="135"/>
      <c r="J1" s="136"/>
      <c r="K1" s="134" t="s">
        <v>2</v>
      </c>
      <c r="L1" s="135"/>
      <c r="M1" s="136"/>
      <c r="N1" s="134" t="s">
        <v>3</v>
      </c>
      <c r="O1" s="135"/>
      <c r="P1" s="136"/>
      <c r="Q1" s="137" t="s">
        <v>4</v>
      </c>
      <c r="R1" s="138"/>
      <c r="S1" s="138"/>
      <c r="T1" s="138"/>
      <c r="U1" s="132" t="s">
        <v>5</v>
      </c>
      <c r="V1" s="133"/>
    </row>
    <row r="2" spans="1:22" ht="15.75" thickBot="1">
      <c r="A2" s="16" t="s">
        <v>6</v>
      </c>
      <c r="B2" s="16" t="s">
        <v>7</v>
      </c>
      <c r="C2" s="37" t="s">
        <v>8</v>
      </c>
      <c r="D2" s="37" t="s">
        <v>9</v>
      </c>
      <c r="E2" s="10" t="s">
        <v>10</v>
      </c>
      <c r="F2" s="12" t="s">
        <v>11</v>
      </c>
      <c r="G2" s="13" t="s">
        <v>12</v>
      </c>
      <c r="H2" s="10" t="s">
        <v>10</v>
      </c>
      <c r="I2" s="12" t="s">
        <v>11</v>
      </c>
      <c r="J2" s="13" t="s">
        <v>12</v>
      </c>
      <c r="K2" s="10" t="s">
        <v>10</v>
      </c>
      <c r="L2" s="12" t="s">
        <v>11</v>
      </c>
      <c r="M2" s="11" t="s">
        <v>12</v>
      </c>
      <c r="N2" s="10" t="s">
        <v>10</v>
      </c>
      <c r="O2" s="12" t="s">
        <v>11</v>
      </c>
      <c r="P2" s="13" t="s">
        <v>12</v>
      </c>
      <c r="Q2" s="43" t="s">
        <v>13</v>
      </c>
      <c r="R2" s="42" t="s">
        <v>14</v>
      </c>
      <c r="S2" s="47" t="s">
        <v>15</v>
      </c>
      <c r="T2" s="41" t="s">
        <v>16</v>
      </c>
      <c r="U2" s="81" t="s">
        <v>17</v>
      </c>
      <c r="V2" s="81" t="s">
        <v>18</v>
      </c>
    </row>
    <row r="3" spans="1:22">
      <c r="A3" s="20" t="s">
        <v>19</v>
      </c>
      <c r="B3" s="20" t="s">
        <v>20</v>
      </c>
      <c r="C3" s="59" t="s">
        <v>21</v>
      </c>
      <c r="D3" s="59" t="s">
        <v>22</v>
      </c>
      <c r="E3" s="21"/>
      <c r="F3" s="22">
        <v>1</v>
      </c>
      <c r="G3" s="23">
        <v>1</v>
      </c>
      <c r="H3" s="21"/>
      <c r="I3" s="22">
        <v>1</v>
      </c>
      <c r="J3" s="23">
        <v>1</v>
      </c>
      <c r="K3" s="21"/>
      <c r="L3" s="22">
        <v>1</v>
      </c>
      <c r="M3" s="38">
        <v>1</v>
      </c>
      <c r="N3" s="59"/>
      <c r="O3" s="48"/>
      <c r="P3" s="64"/>
      <c r="Q3" s="64"/>
      <c r="R3" s="48"/>
      <c r="S3" s="20"/>
      <c r="T3" s="59"/>
      <c r="U3" s="4"/>
      <c r="V3" s="83"/>
    </row>
    <row r="4" spans="1:22">
      <c r="A4" s="18"/>
      <c r="B4" s="18" t="s">
        <v>23</v>
      </c>
      <c r="C4" s="60" t="s">
        <v>24</v>
      </c>
      <c r="D4" s="60" t="s">
        <v>25</v>
      </c>
      <c r="E4" s="4">
        <v>1</v>
      </c>
      <c r="F4" s="2"/>
      <c r="G4" s="5">
        <v>1</v>
      </c>
      <c r="H4" s="4">
        <v>1</v>
      </c>
      <c r="I4" s="2"/>
      <c r="J4" s="5">
        <v>1</v>
      </c>
      <c r="K4" s="4">
        <v>1</v>
      </c>
      <c r="L4" s="2"/>
      <c r="M4" s="3">
        <v>1</v>
      </c>
      <c r="N4" s="60"/>
      <c r="O4" s="15"/>
      <c r="P4" s="65"/>
      <c r="Q4" s="65"/>
      <c r="R4" s="15"/>
      <c r="S4" s="18"/>
      <c r="T4" s="60"/>
      <c r="U4" s="4"/>
      <c r="V4" s="83"/>
    </row>
    <row r="5" spans="1:22">
      <c r="A5" s="18"/>
      <c r="B5" s="18" t="s">
        <v>26</v>
      </c>
      <c r="C5" s="60" t="s">
        <v>27</v>
      </c>
      <c r="D5" s="60" t="s">
        <v>22</v>
      </c>
      <c r="E5" s="4"/>
      <c r="F5" s="2">
        <v>1</v>
      </c>
      <c r="G5" s="5">
        <v>1</v>
      </c>
      <c r="H5" s="4"/>
      <c r="I5" s="2">
        <v>1</v>
      </c>
      <c r="J5" s="5">
        <v>1</v>
      </c>
      <c r="K5" s="4"/>
      <c r="L5" s="2">
        <v>1</v>
      </c>
      <c r="M5" s="3">
        <v>1</v>
      </c>
      <c r="N5" s="60"/>
      <c r="O5" s="15"/>
      <c r="P5" s="65"/>
      <c r="Q5" s="65"/>
      <c r="R5" s="15"/>
      <c r="S5" s="18"/>
      <c r="T5" s="60"/>
      <c r="U5" s="4"/>
      <c r="V5" s="83"/>
    </row>
    <row r="6" spans="1:22">
      <c r="A6" s="18"/>
      <c r="B6" s="18" t="s">
        <v>28</v>
      </c>
      <c r="C6" s="60" t="s">
        <v>29</v>
      </c>
      <c r="D6" s="60" t="s">
        <v>22</v>
      </c>
      <c r="E6" s="4"/>
      <c r="F6" s="2">
        <v>1</v>
      </c>
      <c r="G6" s="5">
        <v>1</v>
      </c>
      <c r="H6" s="4"/>
      <c r="I6" s="2">
        <v>1</v>
      </c>
      <c r="J6" s="5">
        <v>1</v>
      </c>
      <c r="K6" s="4"/>
      <c r="L6" s="2">
        <v>1</v>
      </c>
      <c r="M6" s="3">
        <v>1</v>
      </c>
      <c r="N6" s="60"/>
      <c r="O6" s="15"/>
      <c r="P6" s="65"/>
      <c r="Q6" s="65"/>
      <c r="R6" s="15"/>
      <c r="S6" s="18"/>
      <c r="T6" s="60"/>
      <c r="U6" s="4"/>
      <c r="V6" s="84"/>
    </row>
    <row r="7" spans="1:22">
      <c r="A7" s="18"/>
      <c r="B7" s="18" t="s">
        <v>30</v>
      </c>
      <c r="C7" s="60" t="s">
        <v>31</v>
      </c>
      <c r="D7" s="60" t="s">
        <v>22</v>
      </c>
      <c r="E7" s="4"/>
      <c r="F7" s="2">
        <v>1</v>
      </c>
      <c r="G7" s="5">
        <v>1</v>
      </c>
      <c r="H7" s="4"/>
      <c r="I7" s="2">
        <v>1</v>
      </c>
      <c r="J7" s="5">
        <v>1</v>
      </c>
      <c r="K7" s="4"/>
      <c r="L7" s="2">
        <v>1</v>
      </c>
      <c r="M7" s="3">
        <v>1</v>
      </c>
      <c r="N7" s="60"/>
      <c r="O7" s="15"/>
      <c r="P7" s="65"/>
      <c r="Q7" s="65"/>
      <c r="R7" s="15"/>
      <c r="S7" s="18"/>
      <c r="T7" s="60"/>
      <c r="U7" s="4"/>
      <c r="V7" s="84"/>
    </row>
    <row r="8" spans="1:22">
      <c r="A8" s="18"/>
      <c r="B8" s="18" t="s">
        <v>32</v>
      </c>
      <c r="C8" s="60" t="s">
        <v>33</v>
      </c>
      <c r="D8" s="60" t="s">
        <v>25</v>
      </c>
      <c r="E8" s="4">
        <v>1</v>
      </c>
      <c r="F8" s="2"/>
      <c r="G8" s="5">
        <v>1</v>
      </c>
      <c r="H8" s="4">
        <v>1</v>
      </c>
      <c r="I8" s="2"/>
      <c r="J8" s="5">
        <v>1</v>
      </c>
      <c r="K8" s="4">
        <v>1</v>
      </c>
      <c r="L8" s="2"/>
      <c r="M8" s="3">
        <v>1</v>
      </c>
      <c r="N8" s="60"/>
      <c r="O8" s="15"/>
      <c r="P8" s="65"/>
      <c r="Q8" s="65"/>
      <c r="R8" s="15"/>
      <c r="S8" s="18"/>
      <c r="T8" s="60"/>
      <c r="U8" s="4"/>
      <c r="V8" s="84"/>
    </row>
    <row r="9" spans="1:22">
      <c r="A9" s="18"/>
      <c r="B9" s="18" t="s">
        <v>34</v>
      </c>
      <c r="C9" s="60" t="s">
        <v>35</v>
      </c>
      <c r="D9" s="60" t="s">
        <v>22</v>
      </c>
      <c r="E9" s="4"/>
      <c r="F9" s="2">
        <v>1</v>
      </c>
      <c r="G9" s="5">
        <v>1</v>
      </c>
      <c r="H9" s="4"/>
      <c r="I9" s="2">
        <v>1</v>
      </c>
      <c r="J9" s="5">
        <v>1</v>
      </c>
      <c r="K9" s="4"/>
      <c r="L9" s="2">
        <v>1</v>
      </c>
      <c r="M9" s="3">
        <v>1</v>
      </c>
      <c r="N9" s="60"/>
      <c r="O9" s="15"/>
      <c r="P9" s="65"/>
      <c r="Q9" s="65"/>
      <c r="R9" s="15"/>
      <c r="S9" s="18"/>
      <c r="T9" s="60"/>
      <c r="U9" s="4"/>
      <c r="V9" s="84"/>
    </row>
    <row r="10" spans="1:22">
      <c r="A10" s="18"/>
      <c r="B10" s="18" t="s">
        <v>36</v>
      </c>
      <c r="C10" s="60" t="s">
        <v>35</v>
      </c>
      <c r="D10" s="60" t="s">
        <v>22</v>
      </c>
      <c r="E10" s="4"/>
      <c r="F10" s="2">
        <v>1</v>
      </c>
      <c r="G10" s="5">
        <v>1</v>
      </c>
      <c r="H10" s="4"/>
      <c r="I10" s="2">
        <v>1</v>
      </c>
      <c r="J10" s="5">
        <v>1</v>
      </c>
      <c r="K10" s="4"/>
      <c r="L10" s="2">
        <v>1</v>
      </c>
      <c r="M10" s="3">
        <v>1</v>
      </c>
      <c r="N10" s="60"/>
      <c r="O10" s="15"/>
      <c r="P10" s="65"/>
      <c r="Q10" s="65"/>
      <c r="R10" s="15"/>
      <c r="S10" s="18"/>
      <c r="T10" s="60"/>
      <c r="U10" s="4"/>
      <c r="V10" s="84"/>
    </row>
    <row r="11" spans="1:22">
      <c r="A11" s="18"/>
      <c r="B11" s="18" t="s">
        <v>37</v>
      </c>
      <c r="C11" s="60" t="s">
        <v>38</v>
      </c>
      <c r="D11" s="60" t="s">
        <v>22</v>
      </c>
      <c r="E11" s="4"/>
      <c r="F11" s="2">
        <v>1</v>
      </c>
      <c r="G11" s="5">
        <v>1</v>
      </c>
      <c r="H11" s="4"/>
      <c r="I11" s="2">
        <v>1</v>
      </c>
      <c r="J11" s="5">
        <v>1</v>
      </c>
      <c r="K11" s="4"/>
      <c r="L11" s="2">
        <v>1</v>
      </c>
      <c r="M11" s="3">
        <v>1</v>
      </c>
      <c r="N11" s="60"/>
      <c r="O11" s="15"/>
      <c r="P11" s="65"/>
      <c r="Q11" s="65"/>
      <c r="R11" s="15"/>
      <c r="S11" s="18"/>
      <c r="T11" s="60"/>
      <c r="U11" s="4"/>
      <c r="V11" s="84"/>
    </row>
    <row r="12" spans="1:22">
      <c r="A12" s="18"/>
      <c r="B12" s="18" t="s">
        <v>39</v>
      </c>
      <c r="C12" s="60" t="s">
        <v>40</v>
      </c>
      <c r="D12" s="60" t="s">
        <v>22</v>
      </c>
      <c r="E12" s="4"/>
      <c r="F12" s="2">
        <v>1</v>
      </c>
      <c r="G12" s="5">
        <v>1</v>
      </c>
      <c r="H12" s="4"/>
      <c r="I12" s="2">
        <v>1</v>
      </c>
      <c r="J12" s="5">
        <v>1</v>
      </c>
      <c r="K12" s="4"/>
      <c r="L12" s="2">
        <v>1</v>
      </c>
      <c r="M12" s="3">
        <v>1</v>
      </c>
      <c r="N12" s="60"/>
      <c r="O12" s="15"/>
      <c r="P12" s="65"/>
      <c r="Q12" s="65"/>
      <c r="R12" s="15"/>
      <c r="S12" s="18"/>
      <c r="T12" s="60"/>
      <c r="U12" s="4"/>
      <c r="V12" s="84"/>
    </row>
    <row r="13" spans="1:22">
      <c r="A13" s="18"/>
      <c r="B13" s="18" t="s">
        <v>41</v>
      </c>
      <c r="C13" s="60" t="s">
        <v>42</v>
      </c>
      <c r="D13" s="60" t="s">
        <v>22</v>
      </c>
      <c r="E13" s="4"/>
      <c r="F13" s="2">
        <v>1</v>
      </c>
      <c r="G13" s="5">
        <v>1</v>
      </c>
      <c r="H13" s="4"/>
      <c r="I13" s="2">
        <v>1</v>
      </c>
      <c r="J13" s="5">
        <v>1</v>
      </c>
      <c r="K13" s="4"/>
      <c r="L13" s="2">
        <v>1</v>
      </c>
      <c r="M13" s="3">
        <v>1</v>
      </c>
      <c r="N13" s="60"/>
      <c r="O13" s="15"/>
      <c r="P13" s="65"/>
      <c r="Q13" s="65"/>
      <c r="R13" s="15"/>
      <c r="S13" s="18"/>
      <c r="T13" s="60"/>
      <c r="U13" s="4"/>
      <c r="V13" s="84"/>
    </row>
    <row r="14" spans="1:22" ht="15.75" thickBot="1">
      <c r="A14" s="25"/>
      <c r="B14" s="25" t="s">
        <v>43</v>
      </c>
      <c r="C14" s="61" t="s">
        <v>44</v>
      </c>
      <c r="D14" s="61" t="s">
        <v>22</v>
      </c>
      <c r="E14" s="29"/>
      <c r="F14" s="30">
        <v>1</v>
      </c>
      <c r="G14" s="31">
        <v>1</v>
      </c>
      <c r="H14" s="29"/>
      <c r="I14" s="30">
        <v>1</v>
      </c>
      <c r="J14" s="31">
        <v>1</v>
      </c>
      <c r="K14" s="29"/>
      <c r="L14" s="30">
        <v>1</v>
      </c>
      <c r="M14" s="39">
        <v>1</v>
      </c>
      <c r="N14" s="61"/>
      <c r="O14" s="49"/>
      <c r="P14" s="66"/>
      <c r="Q14" s="66"/>
      <c r="R14" s="49"/>
      <c r="S14" s="25"/>
      <c r="T14" s="61"/>
      <c r="U14" s="29"/>
      <c r="V14" s="85"/>
    </row>
    <row r="15" spans="1:22" ht="15.75" thickBot="1">
      <c r="A15" s="16"/>
      <c r="B15" s="32" t="s">
        <v>45</v>
      </c>
      <c r="C15" s="40" t="e">
        <v>#N/A</v>
      </c>
      <c r="D15" s="40" t="e">
        <v>#N/A</v>
      </c>
      <c r="E15" s="33">
        <v>2</v>
      </c>
      <c r="F15" s="34">
        <v>10</v>
      </c>
      <c r="G15" s="35">
        <v>12</v>
      </c>
      <c r="H15" s="33">
        <v>2</v>
      </c>
      <c r="I15" s="34">
        <v>10</v>
      </c>
      <c r="J15" s="35">
        <v>12</v>
      </c>
      <c r="K15" s="33">
        <f>SUM(K3:K14)</f>
        <v>2</v>
      </c>
      <c r="L15" s="34">
        <f>SUM(L3:L14)</f>
        <v>10</v>
      </c>
      <c r="M15" s="50">
        <f>SUM(M3:M14)</f>
        <v>12</v>
      </c>
      <c r="N15" s="33"/>
      <c r="O15" s="34"/>
      <c r="P15" s="35"/>
      <c r="Q15" s="67">
        <f>E15/G15</f>
        <v>0.16666666666666666</v>
      </c>
      <c r="R15" s="52">
        <f>H15/J15</f>
        <v>0.16666666666666666</v>
      </c>
      <c r="S15" s="51">
        <f>K15/M15</f>
        <v>0.16666666666666666</v>
      </c>
      <c r="T15" s="63"/>
      <c r="U15" s="89">
        <v>0.17</v>
      </c>
      <c r="V15" s="80">
        <v>0.16666666666666666</v>
      </c>
    </row>
    <row r="16" spans="1:22">
      <c r="A16" s="17" t="s">
        <v>46</v>
      </c>
      <c r="B16" s="17" t="s">
        <v>47</v>
      </c>
      <c r="C16" s="62" t="s">
        <v>48</v>
      </c>
      <c r="D16" s="62" t="s">
        <v>25</v>
      </c>
      <c r="E16" s="8">
        <v>1</v>
      </c>
      <c r="F16" s="6"/>
      <c r="G16" s="9">
        <v>1</v>
      </c>
      <c r="H16" s="8">
        <v>1</v>
      </c>
      <c r="I16" s="6"/>
      <c r="J16" s="9">
        <v>1</v>
      </c>
      <c r="K16" s="8">
        <v>1</v>
      </c>
      <c r="L16" s="6"/>
      <c r="M16" s="7">
        <v>1</v>
      </c>
      <c r="N16" s="62"/>
      <c r="O16" s="14"/>
      <c r="P16" s="68"/>
      <c r="Q16" s="68"/>
      <c r="R16" s="14"/>
      <c r="S16" s="17"/>
      <c r="T16" s="62"/>
      <c r="U16" s="8"/>
      <c r="V16" s="88"/>
    </row>
    <row r="17" spans="1:22">
      <c r="A17" s="18"/>
      <c r="B17" s="18" t="s">
        <v>49</v>
      </c>
      <c r="C17" s="60" t="s">
        <v>50</v>
      </c>
      <c r="D17" s="60" t="s">
        <v>51</v>
      </c>
      <c r="E17" s="4">
        <v>1</v>
      </c>
      <c r="F17" s="2"/>
      <c r="G17" s="5">
        <v>1</v>
      </c>
      <c r="H17" s="4">
        <v>1</v>
      </c>
      <c r="I17" s="2"/>
      <c r="J17" s="5">
        <v>1</v>
      </c>
      <c r="K17" s="4">
        <v>1</v>
      </c>
      <c r="L17" s="2"/>
      <c r="M17" s="3">
        <v>1</v>
      </c>
      <c r="N17" s="60"/>
      <c r="O17" s="15"/>
      <c r="P17" s="65"/>
      <c r="Q17" s="65"/>
      <c r="R17" s="15"/>
      <c r="S17" s="18"/>
      <c r="T17" s="60"/>
      <c r="U17" s="4"/>
      <c r="V17" s="84"/>
    </row>
    <row r="18" spans="1:22">
      <c r="A18" s="18"/>
      <c r="B18" s="18" t="s">
        <v>52</v>
      </c>
      <c r="C18" s="60" t="s">
        <v>53</v>
      </c>
      <c r="D18" s="60" t="s">
        <v>22</v>
      </c>
      <c r="E18" s="4"/>
      <c r="F18" s="2">
        <v>1</v>
      </c>
      <c r="G18" s="5">
        <v>1</v>
      </c>
      <c r="H18" s="4"/>
      <c r="I18" s="2">
        <v>1</v>
      </c>
      <c r="J18" s="5">
        <v>1</v>
      </c>
      <c r="K18" s="4"/>
      <c r="L18" s="2">
        <v>1</v>
      </c>
      <c r="M18" s="3">
        <v>1</v>
      </c>
      <c r="N18" s="60"/>
      <c r="O18" s="15"/>
      <c r="P18" s="65"/>
      <c r="Q18" s="65"/>
      <c r="R18" s="15"/>
      <c r="S18" s="18"/>
      <c r="T18" s="60"/>
      <c r="U18" s="4"/>
      <c r="V18" s="84"/>
    </row>
    <row r="19" spans="1:22">
      <c r="A19" s="18"/>
      <c r="B19" s="18" t="s">
        <v>54</v>
      </c>
      <c r="C19" s="60" t="s">
        <v>55</v>
      </c>
      <c r="D19" s="60" t="s">
        <v>25</v>
      </c>
      <c r="E19" s="4">
        <v>1</v>
      </c>
      <c r="F19" s="2"/>
      <c r="G19" s="5">
        <v>1</v>
      </c>
      <c r="H19" s="4">
        <v>1</v>
      </c>
      <c r="I19" s="2"/>
      <c r="J19" s="5">
        <v>1</v>
      </c>
      <c r="K19" s="4">
        <v>1</v>
      </c>
      <c r="L19" s="2"/>
      <c r="M19" s="3">
        <v>1</v>
      </c>
      <c r="N19" s="60"/>
      <c r="O19" s="15"/>
      <c r="P19" s="65"/>
      <c r="Q19" s="65"/>
      <c r="R19" s="15"/>
      <c r="S19" s="18"/>
      <c r="T19" s="60"/>
      <c r="U19" s="4"/>
      <c r="V19" s="84"/>
    </row>
    <row r="20" spans="1:22">
      <c r="A20" s="18"/>
      <c r="B20" s="18" t="s">
        <v>56</v>
      </c>
      <c r="C20" s="60" t="s">
        <v>57</v>
      </c>
      <c r="D20" s="60" t="e">
        <v>#N/A</v>
      </c>
      <c r="E20" s="4">
        <v>1</v>
      </c>
      <c r="F20" s="2"/>
      <c r="G20" s="5">
        <v>1</v>
      </c>
      <c r="H20" s="4">
        <v>1</v>
      </c>
      <c r="I20" s="2"/>
      <c r="J20" s="5">
        <v>1</v>
      </c>
      <c r="K20" s="4">
        <v>1</v>
      </c>
      <c r="L20" s="2"/>
      <c r="M20" s="3">
        <v>1</v>
      </c>
      <c r="N20" s="60"/>
      <c r="O20" s="15"/>
      <c r="P20" s="65"/>
      <c r="Q20" s="65"/>
      <c r="R20" s="15"/>
      <c r="S20" s="18"/>
      <c r="T20" s="60"/>
      <c r="U20" s="4"/>
      <c r="V20" s="84"/>
    </row>
    <row r="21" spans="1:22">
      <c r="A21" s="18"/>
      <c r="B21" s="18" t="s">
        <v>58</v>
      </c>
      <c r="C21" s="60" t="s">
        <v>59</v>
      </c>
      <c r="D21" s="60" t="s">
        <v>51</v>
      </c>
      <c r="E21" s="4">
        <v>1</v>
      </c>
      <c r="F21" s="2"/>
      <c r="G21" s="5">
        <v>1</v>
      </c>
      <c r="H21" s="4">
        <v>1</v>
      </c>
      <c r="I21" s="2"/>
      <c r="J21" s="5">
        <v>1</v>
      </c>
      <c r="K21" s="4">
        <v>1</v>
      </c>
      <c r="L21" s="2"/>
      <c r="M21" s="3">
        <v>1</v>
      </c>
      <c r="N21" s="60"/>
      <c r="O21" s="15"/>
      <c r="P21" s="65"/>
      <c r="Q21" s="65"/>
      <c r="R21" s="15"/>
      <c r="S21" s="18"/>
      <c r="T21" s="60"/>
      <c r="U21" s="4"/>
      <c r="V21" s="84"/>
    </row>
    <row r="22" spans="1:22">
      <c r="A22" s="18"/>
      <c r="B22" s="18" t="s">
        <v>60</v>
      </c>
      <c r="C22" s="60" t="s">
        <v>61</v>
      </c>
      <c r="D22" s="60" t="s">
        <v>22</v>
      </c>
      <c r="E22" s="4"/>
      <c r="F22" s="2">
        <v>1</v>
      </c>
      <c r="G22" s="5">
        <v>1</v>
      </c>
      <c r="H22" s="4"/>
      <c r="I22" s="2">
        <v>1</v>
      </c>
      <c r="J22" s="5">
        <v>1</v>
      </c>
      <c r="K22" s="4"/>
      <c r="L22" s="2">
        <v>1</v>
      </c>
      <c r="M22" s="3">
        <v>1</v>
      </c>
      <c r="N22" s="60"/>
      <c r="O22" s="15"/>
      <c r="P22" s="65"/>
      <c r="Q22" s="65"/>
      <c r="R22" s="15"/>
      <c r="S22" s="18"/>
      <c r="T22" s="60"/>
      <c r="U22" s="4"/>
      <c r="V22" s="84"/>
    </row>
    <row r="23" spans="1:22">
      <c r="A23" s="18"/>
      <c r="B23" s="18" t="s">
        <v>62</v>
      </c>
      <c r="C23" s="60" t="s">
        <v>63</v>
      </c>
      <c r="D23" s="60" t="s">
        <v>51</v>
      </c>
      <c r="E23" s="4">
        <v>1</v>
      </c>
      <c r="F23" s="2"/>
      <c r="G23" s="5">
        <v>1</v>
      </c>
      <c r="H23" s="4">
        <v>1</v>
      </c>
      <c r="I23" s="2"/>
      <c r="J23" s="5">
        <v>1</v>
      </c>
      <c r="K23" s="4">
        <v>1</v>
      </c>
      <c r="L23" s="2"/>
      <c r="M23" s="3">
        <v>1</v>
      </c>
      <c r="N23" s="60"/>
      <c r="O23" s="15"/>
      <c r="P23" s="65"/>
      <c r="Q23" s="65"/>
      <c r="R23" s="15"/>
      <c r="S23" s="18"/>
      <c r="T23" s="60"/>
      <c r="U23" s="4"/>
      <c r="V23" s="84"/>
    </row>
    <row r="24" spans="1:22">
      <c r="A24" s="72"/>
      <c r="B24" s="72" t="s">
        <v>64</v>
      </c>
      <c r="C24" s="77"/>
      <c r="D24" s="77" t="e">
        <v>#N/A</v>
      </c>
      <c r="E24" s="73">
        <v>1</v>
      </c>
      <c r="F24" s="74"/>
      <c r="G24" s="75">
        <v>1</v>
      </c>
      <c r="H24" s="73">
        <v>1</v>
      </c>
      <c r="I24" s="74"/>
      <c r="J24" s="75">
        <v>1</v>
      </c>
      <c r="K24" s="73">
        <v>1</v>
      </c>
      <c r="L24" s="74"/>
      <c r="M24" s="76">
        <v>1</v>
      </c>
      <c r="N24" s="77"/>
      <c r="O24" s="78"/>
      <c r="P24" s="79"/>
      <c r="Q24" s="65"/>
      <c r="R24" s="15"/>
      <c r="S24" s="18"/>
      <c r="T24" s="60"/>
      <c r="U24" s="4"/>
      <c r="V24" s="84"/>
    </row>
    <row r="25" spans="1:22">
      <c r="A25" s="18"/>
      <c r="B25" s="18" t="s">
        <v>65</v>
      </c>
      <c r="C25" s="60" t="s">
        <v>66</v>
      </c>
      <c r="D25" s="60" t="s">
        <v>51</v>
      </c>
      <c r="E25" s="4">
        <v>1</v>
      </c>
      <c r="F25" s="2"/>
      <c r="G25" s="5">
        <v>1</v>
      </c>
      <c r="H25" s="4">
        <v>1</v>
      </c>
      <c r="I25" s="2"/>
      <c r="J25" s="5">
        <v>1</v>
      </c>
      <c r="K25" s="4">
        <v>1</v>
      </c>
      <c r="L25" s="2"/>
      <c r="M25" s="3">
        <v>1</v>
      </c>
      <c r="N25" s="60"/>
      <c r="O25" s="15"/>
      <c r="P25" s="65"/>
      <c r="Q25" s="65"/>
      <c r="R25" s="15"/>
      <c r="S25" s="18"/>
      <c r="T25" s="60"/>
      <c r="U25" s="4"/>
      <c r="V25" s="5"/>
    </row>
    <row r="26" spans="1:22">
      <c r="A26" s="18"/>
      <c r="B26" s="18" t="s">
        <v>67</v>
      </c>
      <c r="C26" s="60" t="s">
        <v>68</v>
      </c>
      <c r="D26" s="60" t="s">
        <v>25</v>
      </c>
      <c r="E26" s="4">
        <v>1</v>
      </c>
      <c r="F26" s="2"/>
      <c r="G26" s="5">
        <v>1</v>
      </c>
      <c r="H26" s="4">
        <v>1</v>
      </c>
      <c r="I26" s="2"/>
      <c r="J26" s="5">
        <v>1</v>
      </c>
      <c r="K26" s="4">
        <v>1</v>
      </c>
      <c r="L26" s="2"/>
      <c r="M26" s="3">
        <v>1</v>
      </c>
      <c r="N26" s="60"/>
      <c r="O26" s="15"/>
      <c r="P26" s="65"/>
      <c r="Q26" s="65"/>
      <c r="R26" s="15"/>
      <c r="S26" s="18"/>
      <c r="T26" s="60"/>
      <c r="U26" s="4"/>
      <c r="V26" s="83"/>
    </row>
    <row r="27" spans="1:22">
      <c r="A27" s="18"/>
      <c r="B27" s="18" t="s">
        <v>69</v>
      </c>
      <c r="C27" s="60" t="s">
        <v>70</v>
      </c>
      <c r="D27" s="60" t="s">
        <v>22</v>
      </c>
      <c r="E27" s="4"/>
      <c r="F27" s="2">
        <v>1</v>
      </c>
      <c r="G27" s="5">
        <v>1</v>
      </c>
      <c r="H27" s="4"/>
      <c r="I27" s="2">
        <v>1</v>
      </c>
      <c r="J27" s="5">
        <v>1</v>
      </c>
      <c r="K27" s="4"/>
      <c r="L27" s="2">
        <v>1</v>
      </c>
      <c r="M27" s="3">
        <v>1</v>
      </c>
      <c r="N27" s="60"/>
      <c r="O27" s="15"/>
      <c r="P27" s="65"/>
      <c r="Q27" s="65"/>
      <c r="R27" s="15"/>
      <c r="S27" s="18"/>
      <c r="T27" s="60"/>
      <c r="U27" s="4"/>
      <c r="V27" s="83"/>
    </row>
    <row r="28" spans="1:22">
      <c r="A28" s="18"/>
      <c r="B28" s="18" t="s">
        <v>71</v>
      </c>
      <c r="C28" s="60" t="s">
        <v>72</v>
      </c>
      <c r="D28" s="60" t="s">
        <v>51</v>
      </c>
      <c r="E28" s="4">
        <v>1</v>
      </c>
      <c r="F28" s="2"/>
      <c r="G28" s="5">
        <v>1</v>
      </c>
      <c r="H28" s="4">
        <v>1</v>
      </c>
      <c r="I28" s="2"/>
      <c r="J28" s="5">
        <v>1</v>
      </c>
      <c r="K28" s="4">
        <v>1</v>
      </c>
      <c r="L28" s="2"/>
      <c r="M28" s="3">
        <v>1</v>
      </c>
      <c r="N28" s="60"/>
      <c r="O28" s="15"/>
      <c r="P28" s="65"/>
      <c r="Q28" s="65"/>
      <c r="R28" s="15"/>
      <c r="S28" s="18"/>
      <c r="T28" s="60"/>
      <c r="U28" s="4"/>
      <c r="V28" s="83"/>
    </row>
    <row r="29" spans="1:22" ht="15.75" thickBot="1">
      <c r="A29" s="25"/>
      <c r="B29" s="25" t="s">
        <v>73</v>
      </c>
      <c r="C29" s="61" t="s">
        <v>74</v>
      </c>
      <c r="D29" s="61" t="s">
        <v>51</v>
      </c>
      <c r="E29" s="29">
        <v>1</v>
      </c>
      <c r="F29" s="30"/>
      <c r="G29" s="31">
        <v>1</v>
      </c>
      <c r="H29" s="29">
        <v>1</v>
      </c>
      <c r="I29" s="30"/>
      <c r="J29" s="31">
        <v>1</v>
      </c>
      <c r="K29" s="29">
        <v>1</v>
      </c>
      <c r="L29" s="30"/>
      <c r="M29" s="39">
        <v>1</v>
      </c>
      <c r="N29" s="61"/>
      <c r="O29" s="49"/>
      <c r="P29" s="66"/>
      <c r="Q29" s="66"/>
      <c r="R29" s="49"/>
      <c r="S29" s="25"/>
      <c r="T29" s="61"/>
      <c r="U29" s="29"/>
      <c r="V29" s="85"/>
    </row>
    <row r="30" spans="1:22" ht="15.75" thickBot="1">
      <c r="A30" s="16"/>
      <c r="B30" s="32" t="s">
        <v>75</v>
      </c>
      <c r="C30" s="40" t="e">
        <v>#N/A</v>
      </c>
      <c r="D30" s="40" t="e">
        <v>#N/A</v>
      </c>
      <c r="E30" s="33">
        <v>11</v>
      </c>
      <c r="F30" s="34">
        <v>3</v>
      </c>
      <c r="G30" s="35">
        <v>14</v>
      </c>
      <c r="H30" s="33">
        <v>11</v>
      </c>
      <c r="I30" s="34">
        <v>3</v>
      </c>
      <c r="J30" s="35">
        <v>14</v>
      </c>
      <c r="K30" s="33">
        <f>SUM(K16:K29)</f>
        <v>11</v>
      </c>
      <c r="L30" s="34">
        <f>SUM(L16:L29)</f>
        <v>3</v>
      </c>
      <c r="M30" s="50">
        <f>SUM(M16:M29)</f>
        <v>14</v>
      </c>
      <c r="N30" s="33"/>
      <c r="O30" s="34"/>
      <c r="P30" s="35"/>
      <c r="Q30" s="67">
        <f>E30/G30</f>
        <v>0.7857142857142857</v>
      </c>
      <c r="R30" s="52">
        <f>H30/J30</f>
        <v>0.7857142857142857</v>
      </c>
      <c r="S30" s="51">
        <f>K30/M30</f>
        <v>0.7857142857142857</v>
      </c>
      <c r="T30" s="63"/>
      <c r="U30" s="89">
        <v>0.79</v>
      </c>
      <c r="V30" s="80">
        <v>0.7857142857142857</v>
      </c>
    </row>
    <row r="31" spans="1:22">
      <c r="A31" s="17" t="s">
        <v>76</v>
      </c>
      <c r="B31" s="17" t="s">
        <v>77</v>
      </c>
      <c r="C31" s="62" t="s">
        <v>78</v>
      </c>
      <c r="D31" s="62" t="s">
        <v>22</v>
      </c>
      <c r="E31" s="8"/>
      <c r="F31" s="6">
        <v>1</v>
      </c>
      <c r="G31" s="9">
        <v>1</v>
      </c>
      <c r="H31" s="8"/>
      <c r="I31" s="6">
        <v>1</v>
      </c>
      <c r="J31" s="9">
        <v>1</v>
      </c>
      <c r="K31" s="8"/>
      <c r="L31" s="6">
        <v>1</v>
      </c>
      <c r="M31" s="7">
        <v>1</v>
      </c>
      <c r="N31" s="62"/>
      <c r="O31" s="14"/>
      <c r="P31" s="68"/>
      <c r="Q31" s="68"/>
      <c r="R31" s="14"/>
      <c r="S31" s="17"/>
      <c r="T31" s="62"/>
      <c r="U31" s="8"/>
      <c r="V31" s="88"/>
    </row>
    <row r="32" spans="1:22">
      <c r="A32" s="18"/>
      <c r="B32" s="18" t="s">
        <v>79</v>
      </c>
      <c r="C32" s="60" t="s">
        <v>80</v>
      </c>
      <c r="D32" s="60" t="s">
        <v>22</v>
      </c>
      <c r="E32" s="4">
        <v>1</v>
      </c>
      <c r="F32" s="2"/>
      <c r="G32" s="5">
        <v>1</v>
      </c>
      <c r="H32" s="4">
        <v>1</v>
      </c>
      <c r="I32" s="2"/>
      <c r="J32" s="5">
        <v>1</v>
      </c>
      <c r="K32" s="4">
        <v>1</v>
      </c>
      <c r="L32" s="2"/>
      <c r="M32" s="3">
        <v>1</v>
      </c>
      <c r="N32" s="60"/>
      <c r="O32" s="15"/>
      <c r="P32" s="65"/>
      <c r="Q32" s="65"/>
      <c r="R32" s="15"/>
      <c r="S32" s="18"/>
      <c r="T32" s="60"/>
      <c r="U32" s="4"/>
      <c r="V32" s="84"/>
    </row>
    <row r="33" spans="1:22">
      <c r="A33" s="18"/>
      <c r="B33" s="18" t="s">
        <v>81</v>
      </c>
      <c r="C33" s="60" t="s">
        <v>82</v>
      </c>
      <c r="D33" s="60" t="s">
        <v>22</v>
      </c>
      <c r="E33" s="4"/>
      <c r="F33" s="2">
        <v>1</v>
      </c>
      <c r="G33" s="5">
        <v>1</v>
      </c>
      <c r="H33" s="4"/>
      <c r="I33" s="2">
        <v>1</v>
      </c>
      <c r="J33" s="5">
        <v>1</v>
      </c>
      <c r="K33" s="4"/>
      <c r="L33" s="2">
        <v>1</v>
      </c>
      <c r="M33" s="3">
        <v>1</v>
      </c>
      <c r="N33" s="60"/>
      <c r="O33" s="15"/>
      <c r="P33" s="65"/>
      <c r="Q33" s="65"/>
      <c r="R33" s="15"/>
      <c r="S33" s="18"/>
      <c r="T33" s="60"/>
      <c r="U33" s="4"/>
      <c r="V33" s="84"/>
    </row>
    <row r="34" spans="1:22">
      <c r="A34" s="18"/>
      <c r="B34" s="18" t="s">
        <v>83</v>
      </c>
      <c r="C34" s="60" t="s">
        <v>84</v>
      </c>
      <c r="D34" s="60" t="s">
        <v>22</v>
      </c>
      <c r="E34" s="4">
        <v>1</v>
      </c>
      <c r="F34" s="2"/>
      <c r="G34" s="5">
        <v>1</v>
      </c>
      <c r="H34" s="4">
        <v>1</v>
      </c>
      <c r="I34" s="2"/>
      <c r="J34" s="5">
        <v>1</v>
      </c>
      <c r="K34" s="4">
        <v>1</v>
      </c>
      <c r="L34" s="2"/>
      <c r="M34" s="3">
        <v>1</v>
      </c>
      <c r="N34" s="60"/>
      <c r="O34" s="15"/>
      <c r="P34" s="65"/>
      <c r="Q34" s="65"/>
      <c r="R34" s="15"/>
      <c r="S34" s="18"/>
      <c r="T34" s="60"/>
      <c r="U34" s="4"/>
      <c r="V34" s="84"/>
    </row>
    <row r="35" spans="1:22">
      <c r="A35" s="18"/>
      <c r="B35" s="18" t="s">
        <v>85</v>
      </c>
      <c r="C35" s="60" t="s">
        <v>86</v>
      </c>
      <c r="D35" s="60" t="s">
        <v>22</v>
      </c>
      <c r="E35" s="4">
        <v>1</v>
      </c>
      <c r="F35" s="2"/>
      <c r="G35" s="5">
        <v>1</v>
      </c>
      <c r="H35" s="4">
        <v>1</v>
      </c>
      <c r="I35" s="2"/>
      <c r="J35" s="5">
        <v>1</v>
      </c>
      <c r="K35" s="4"/>
      <c r="L35" s="2">
        <v>1</v>
      </c>
      <c r="M35" s="3">
        <v>1</v>
      </c>
      <c r="N35" s="60"/>
      <c r="O35" s="15"/>
      <c r="P35" s="65"/>
      <c r="Q35" s="65"/>
      <c r="R35" s="15"/>
      <c r="S35" s="18"/>
      <c r="T35" s="60"/>
      <c r="U35" s="4"/>
      <c r="V35" s="84"/>
    </row>
    <row r="36" spans="1:22">
      <c r="A36" s="18"/>
      <c r="B36" s="18" t="s">
        <v>87</v>
      </c>
      <c r="C36" s="60" t="s">
        <v>88</v>
      </c>
      <c r="D36" s="60" t="s">
        <v>22</v>
      </c>
      <c r="E36" s="4">
        <v>1</v>
      </c>
      <c r="F36" s="2"/>
      <c r="G36" s="5">
        <v>1</v>
      </c>
      <c r="H36" s="4">
        <v>1</v>
      </c>
      <c r="I36" s="2"/>
      <c r="J36" s="5">
        <v>1</v>
      </c>
      <c r="K36" s="4">
        <v>1</v>
      </c>
      <c r="L36" s="2"/>
      <c r="M36" s="3">
        <v>1</v>
      </c>
      <c r="N36" s="60"/>
      <c r="O36" s="15"/>
      <c r="P36" s="65"/>
      <c r="Q36" s="65"/>
      <c r="R36" s="15"/>
      <c r="S36" s="18"/>
      <c r="T36" s="60"/>
      <c r="U36" s="4"/>
      <c r="V36" s="84"/>
    </row>
    <row r="37" spans="1:22">
      <c r="A37" s="18"/>
      <c r="B37" s="18" t="s">
        <v>89</v>
      </c>
      <c r="C37" s="60" t="s">
        <v>90</v>
      </c>
      <c r="D37" s="60" t="s">
        <v>22</v>
      </c>
      <c r="E37" s="4"/>
      <c r="F37" s="2">
        <v>1</v>
      </c>
      <c r="G37" s="5">
        <v>1</v>
      </c>
      <c r="H37" s="4"/>
      <c r="I37" s="2">
        <v>1</v>
      </c>
      <c r="J37" s="5">
        <v>1</v>
      </c>
      <c r="K37" s="4"/>
      <c r="L37" s="2">
        <v>1</v>
      </c>
      <c r="M37" s="3">
        <v>1</v>
      </c>
      <c r="N37" s="60"/>
      <c r="O37" s="15"/>
      <c r="P37" s="65"/>
      <c r="Q37" s="65"/>
      <c r="R37" s="15"/>
      <c r="S37" s="18"/>
      <c r="T37" s="60"/>
      <c r="U37" s="4"/>
      <c r="V37" s="84"/>
    </row>
    <row r="38" spans="1:22">
      <c r="A38" s="18"/>
      <c r="B38" s="18" t="s">
        <v>91</v>
      </c>
      <c r="C38" s="60" t="s">
        <v>92</v>
      </c>
      <c r="D38" s="60" t="s">
        <v>22</v>
      </c>
      <c r="E38" s="4"/>
      <c r="F38" s="2">
        <v>1</v>
      </c>
      <c r="G38" s="5">
        <v>1</v>
      </c>
      <c r="H38" s="4"/>
      <c r="I38" s="2">
        <v>1</v>
      </c>
      <c r="J38" s="5">
        <v>1</v>
      </c>
      <c r="K38" s="4"/>
      <c r="L38" s="2">
        <v>1</v>
      </c>
      <c r="M38" s="3">
        <v>1</v>
      </c>
      <c r="N38" s="60"/>
      <c r="O38" s="15"/>
      <c r="P38" s="65"/>
      <c r="Q38" s="65"/>
      <c r="R38" s="15"/>
      <c r="S38" s="18"/>
      <c r="T38" s="60"/>
      <c r="U38" s="4"/>
      <c r="V38" s="84"/>
    </row>
    <row r="39" spans="1:22">
      <c r="A39" s="18"/>
      <c r="B39" s="18" t="s">
        <v>93</v>
      </c>
      <c r="C39" s="60" t="s">
        <v>94</v>
      </c>
      <c r="D39" s="60" t="s">
        <v>51</v>
      </c>
      <c r="E39" s="4"/>
      <c r="F39" s="2">
        <v>1</v>
      </c>
      <c r="G39" s="5">
        <v>1</v>
      </c>
      <c r="H39" s="4"/>
      <c r="I39" s="2">
        <v>1</v>
      </c>
      <c r="J39" s="5">
        <v>1</v>
      </c>
      <c r="K39" s="4"/>
      <c r="L39" s="2">
        <v>1</v>
      </c>
      <c r="M39" s="3">
        <v>1</v>
      </c>
      <c r="N39" s="60"/>
      <c r="O39" s="15"/>
      <c r="P39" s="65"/>
      <c r="Q39" s="65"/>
      <c r="R39" s="15"/>
      <c r="S39" s="18"/>
      <c r="T39" s="60"/>
      <c r="U39" s="4"/>
      <c r="V39" s="84"/>
    </row>
    <row r="40" spans="1:22">
      <c r="A40" s="18"/>
      <c r="B40" s="18" t="s">
        <v>95</v>
      </c>
      <c r="C40" s="60" t="s">
        <v>94</v>
      </c>
      <c r="D40" s="60" t="s">
        <v>22</v>
      </c>
      <c r="E40" s="4"/>
      <c r="F40" s="2">
        <v>1</v>
      </c>
      <c r="G40" s="5">
        <v>1</v>
      </c>
      <c r="H40" s="4"/>
      <c r="I40" s="2">
        <v>1</v>
      </c>
      <c r="J40" s="5">
        <v>1</v>
      </c>
      <c r="K40" s="4"/>
      <c r="L40" s="2">
        <v>1</v>
      </c>
      <c r="M40" s="3">
        <v>1</v>
      </c>
      <c r="N40" s="60"/>
      <c r="O40" s="15"/>
      <c r="P40" s="65"/>
      <c r="Q40" s="65"/>
      <c r="R40" s="15"/>
      <c r="S40" s="18"/>
      <c r="T40" s="60"/>
      <c r="U40" s="4"/>
      <c r="V40" s="84"/>
    </row>
    <row r="41" spans="1:22">
      <c r="A41" s="18"/>
      <c r="B41" s="18" t="s">
        <v>96</v>
      </c>
      <c r="C41" s="60" t="s">
        <v>97</v>
      </c>
      <c r="D41" s="60" t="s">
        <v>22</v>
      </c>
      <c r="E41" s="4">
        <v>1</v>
      </c>
      <c r="F41" s="2"/>
      <c r="G41" s="5">
        <v>1</v>
      </c>
      <c r="H41" s="4">
        <v>1</v>
      </c>
      <c r="I41" s="2"/>
      <c r="J41" s="5">
        <v>1</v>
      </c>
      <c r="K41" s="4">
        <v>1</v>
      </c>
      <c r="L41" s="2"/>
      <c r="M41" s="3">
        <v>1</v>
      </c>
      <c r="N41" s="60"/>
      <c r="O41" s="15"/>
      <c r="P41" s="65"/>
      <c r="Q41" s="65"/>
      <c r="R41" s="15"/>
      <c r="S41" s="18"/>
      <c r="T41" s="60"/>
      <c r="U41" s="4"/>
      <c r="V41" s="84"/>
    </row>
    <row r="42" spans="1:22">
      <c r="A42" s="18"/>
      <c r="B42" s="18" t="s">
        <v>98</v>
      </c>
      <c r="C42" s="60" t="s">
        <v>99</v>
      </c>
      <c r="D42" s="60" t="s">
        <v>22</v>
      </c>
      <c r="E42" s="4">
        <v>1</v>
      </c>
      <c r="F42" s="2"/>
      <c r="G42" s="5">
        <v>1</v>
      </c>
      <c r="H42" s="4">
        <v>1</v>
      </c>
      <c r="I42" s="2"/>
      <c r="J42" s="5">
        <v>1</v>
      </c>
      <c r="K42" s="4">
        <v>1</v>
      </c>
      <c r="L42" s="2"/>
      <c r="M42" s="3">
        <v>1</v>
      </c>
      <c r="N42" s="60"/>
      <c r="O42" s="15"/>
      <c r="P42" s="65"/>
      <c r="Q42" s="65"/>
      <c r="R42" s="15"/>
      <c r="S42" s="18"/>
      <c r="T42" s="60"/>
      <c r="U42" s="4"/>
      <c r="V42" s="84"/>
    </row>
    <row r="43" spans="1:22">
      <c r="A43" s="18"/>
      <c r="B43" s="18" t="s">
        <v>100</v>
      </c>
      <c r="C43" s="60" t="s">
        <v>101</v>
      </c>
      <c r="D43" s="60" t="s">
        <v>22</v>
      </c>
      <c r="E43" s="4">
        <v>1</v>
      </c>
      <c r="F43" s="2"/>
      <c r="G43" s="5">
        <v>1</v>
      </c>
      <c r="H43" s="4">
        <v>1</v>
      </c>
      <c r="I43" s="2"/>
      <c r="J43" s="5">
        <v>1</v>
      </c>
      <c r="K43" s="4">
        <v>1</v>
      </c>
      <c r="L43" s="2"/>
      <c r="M43" s="3">
        <v>1</v>
      </c>
      <c r="N43" s="60"/>
      <c r="O43" s="15"/>
      <c r="P43" s="65"/>
      <c r="Q43" s="65"/>
      <c r="R43" s="15"/>
      <c r="S43" s="18"/>
      <c r="T43" s="60"/>
      <c r="U43" s="4"/>
      <c r="V43" s="84"/>
    </row>
    <row r="44" spans="1:22">
      <c r="A44" s="18"/>
      <c r="B44" s="18" t="s">
        <v>102</v>
      </c>
      <c r="C44" s="60" t="s">
        <v>103</v>
      </c>
      <c r="D44" s="60" t="s">
        <v>22</v>
      </c>
      <c r="E44" s="4">
        <v>1</v>
      </c>
      <c r="F44" s="2"/>
      <c r="G44" s="5">
        <v>1</v>
      </c>
      <c r="H44" s="4">
        <v>1</v>
      </c>
      <c r="I44" s="2"/>
      <c r="J44" s="5">
        <v>1</v>
      </c>
      <c r="K44" s="4">
        <v>1</v>
      </c>
      <c r="L44" s="2"/>
      <c r="M44" s="3">
        <v>1</v>
      </c>
      <c r="N44" s="60"/>
      <c r="O44" s="15"/>
      <c r="P44" s="65"/>
      <c r="Q44" s="65"/>
      <c r="R44" s="15"/>
      <c r="S44" s="18"/>
      <c r="T44" s="60"/>
      <c r="U44" s="4"/>
      <c r="V44" s="84"/>
    </row>
    <row r="45" spans="1:22">
      <c r="A45" s="18"/>
      <c r="B45" s="18" t="s">
        <v>104</v>
      </c>
      <c r="C45" s="60" t="s">
        <v>105</v>
      </c>
      <c r="D45" s="60" t="s">
        <v>22</v>
      </c>
      <c r="E45" s="4">
        <v>1</v>
      </c>
      <c r="F45" s="2"/>
      <c r="G45" s="5">
        <v>1</v>
      </c>
      <c r="H45" s="4">
        <v>1</v>
      </c>
      <c r="I45" s="2"/>
      <c r="J45" s="5">
        <v>1</v>
      </c>
      <c r="K45" s="4">
        <v>1</v>
      </c>
      <c r="L45" s="2"/>
      <c r="M45" s="3">
        <v>1</v>
      </c>
      <c r="N45" s="60"/>
      <c r="O45" s="15"/>
      <c r="P45" s="65"/>
      <c r="Q45" s="65"/>
      <c r="R45" s="15"/>
      <c r="S45" s="18"/>
      <c r="T45" s="60"/>
      <c r="U45" s="4"/>
      <c r="V45" s="84"/>
    </row>
    <row r="46" spans="1:22">
      <c r="A46" s="18"/>
      <c r="B46" s="18" t="s">
        <v>106</v>
      </c>
      <c r="C46" s="60" t="s">
        <v>107</v>
      </c>
      <c r="D46" s="60" t="s">
        <v>22</v>
      </c>
      <c r="E46" s="4">
        <v>1</v>
      </c>
      <c r="F46" s="2"/>
      <c r="G46" s="5">
        <v>1</v>
      </c>
      <c r="H46" s="4">
        <v>1</v>
      </c>
      <c r="I46" s="2"/>
      <c r="J46" s="5">
        <v>1</v>
      </c>
      <c r="K46" s="4">
        <v>1</v>
      </c>
      <c r="L46" s="2"/>
      <c r="M46" s="3">
        <v>1</v>
      </c>
      <c r="N46" s="60"/>
      <c r="O46" s="15"/>
      <c r="P46" s="65"/>
      <c r="Q46" s="65"/>
      <c r="R46" s="15"/>
      <c r="S46" s="18"/>
      <c r="T46" s="60"/>
      <c r="U46" s="4"/>
      <c r="V46" s="84"/>
    </row>
    <row r="47" spans="1:22">
      <c r="A47" s="18"/>
      <c r="B47" s="18" t="s">
        <v>108</v>
      </c>
      <c r="C47" s="60" t="s">
        <v>109</v>
      </c>
      <c r="D47" s="60" t="s">
        <v>22</v>
      </c>
      <c r="E47" s="4">
        <v>1</v>
      </c>
      <c r="F47" s="2"/>
      <c r="G47" s="5">
        <v>1</v>
      </c>
      <c r="H47" s="4">
        <v>1</v>
      </c>
      <c r="I47" s="2"/>
      <c r="J47" s="5">
        <v>1</v>
      </c>
      <c r="K47" s="4">
        <v>1</v>
      </c>
      <c r="L47" s="2"/>
      <c r="M47" s="3">
        <v>1</v>
      </c>
      <c r="N47" s="60"/>
      <c r="O47" s="15"/>
      <c r="P47" s="65"/>
      <c r="Q47" s="65"/>
      <c r="R47" s="15"/>
      <c r="S47" s="18"/>
      <c r="T47" s="60"/>
      <c r="U47" s="4"/>
      <c r="V47" s="84"/>
    </row>
    <row r="48" spans="1:22">
      <c r="A48" s="18"/>
      <c r="B48" s="18" t="s">
        <v>110</v>
      </c>
      <c r="C48" s="60" t="s">
        <v>111</v>
      </c>
      <c r="D48" s="60" t="s">
        <v>22</v>
      </c>
      <c r="E48" s="4">
        <v>1</v>
      </c>
      <c r="F48" s="2"/>
      <c r="G48" s="5">
        <v>1</v>
      </c>
      <c r="H48" s="4">
        <v>1</v>
      </c>
      <c r="I48" s="2"/>
      <c r="J48" s="5">
        <v>1</v>
      </c>
      <c r="K48" s="4">
        <v>1</v>
      </c>
      <c r="L48" s="2"/>
      <c r="M48" s="3">
        <v>1</v>
      </c>
      <c r="N48" s="60"/>
      <c r="O48" s="15"/>
      <c r="P48" s="65"/>
      <c r="Q48" s="65"/>
      <c r="R48" s="15"/>
      <c r="S48" s="18"/>
      <c r="T48" s="60"/>
      <c r="U48" s="4"/>
      <c r="V48" s="5"/>
    </row>
    <row r="49" spans="1:22">
      <c r="A49" s="18"/>
      <c r="B49" s="18" t="s">
        <v>112</v>
      </c>
      <c r="C49" s="60" t="s">
        <v>113</v>
      </c>
      <c r="D49" s="60" t="s">
        <v>22</v>
      </c>
      <c r="E49" s="4">
        <v>1</v>
      </c>
      <c r="F49" s="2"/>
      <c r="G49" s="5">
        <v>1</v>
      </c>
      <c r="H49" s="4">
        <v>1</v>
      </c>
      <c r="I49" s="2"/>
      <c r="J49" s="5">
        <v>1</v>
      </c>
      <c r="K49" s="4">
        <v>1</v>
      </c>
      <c r="L49" s="2"/>
      <c r="M49" s="3">
        <v>1</v>
      </c>
      <c r="N49" s="60"/>
      <c r="O49" s="15"/>
      <c r="P49" s="65"/>
      <c r="Q49" s="65"/>
      <c r="R49" s="15"/>
      <c r="S49" s="18"/>
      <c r="T49" s="60"/>
      <c r="U49" s="4"/>
      <c r="V49" s="83"/>
    </row>
    <row r="50" spans="1:22">
      <c r="A50" s="18"/>
      <c r="B50" s="18" t="s">
        <v>114</v>
      </c>
      <c r="C50" s="60" t="s">
        <v>115</v>
      </c>
      <c r="D50" s="60" t="s">
        <v>22</v>
      </c>
      <c r="E50" s="4">
        <v>1</v>
      </c>
      <c r="F50" s="2"/>
      <c r="G50" s="5">
        <v>1</v>
      </c>
      <c r="H50" s="4">
        <v>1</v>
      </c>
      <c r="I50" s="2"/>
      <c r="J50" s="5">
        <v>1</v>
      </c>
      <c r="K50" s="4">
        <v>1</v>
      </c>
      <c r="L50" s="2"/>
      <c r="M50" s="3">
        <v>1</v>
      </c>
      <c r="N50" s="60"/>
      <c r="O50" s="15"/>
      <c r="P50" s="65"/>
      <c r="Q50" s="65"/>
      <c r="R50" s="15"/>
      <c r="S50" s="18"/>
      <c r="T50" s="60"/>
      <c r="U50" s="4"/>
      <c r="V50" s="83"/>
    </row>
    <row r="51" spans="1:22">
      <c r="A51" s="18"/>
      <c r="B51" s="18" t="s">
        <v>116</v>
      </c>
      <c r="C51" s="60" t="s">
        <v>117</v>
      </c>
      <c r="D51" s="60" t="s">
        <v>22</v>
      </c>
      <c r="E51" s="4">
        <v>1</v>
      </c>
      <c r="F51" s="2"/>
      <c r="G51" s="5">
        <v>1</v>
      </c>
      <c r="H51" s="4">
        <v>1</v>
      </c>
      <c r="I51" s="2"/>
      <c r="J51" s="5">
        <v>1</v>
      </c>
      <c r="K51" s="4">
        <v>1</v>
      </c>
      <c r="L51" s="2"/>
      <c r="M51" s="3">
        <v>1</v>
      </c>
      <c r="N51" s="60"/>
      <c r="O51" s="15"/>
      <c r="P51" s="65"/>
      <c r="Q51" s="65"/>
      <c r="R51" s="15"/>
      <c r="S51" s="18"/>
      <c r="T51" s="60"/>
      <c r="U51" s="4"/>
      <c r="V51" s="83"/>
    </row>
    <row r="52" spans="1:22">
      <c r="A52" s="18"/>
      <c r="B52" s="18" t="s">
        <v>118</v>
      </c>
      <c r="C52" s="60" t="s">
        <v>119</v>
      </c>
      <c r="D52" s="60" t="s">
        <v>22</v>
      </c>
      <c r="E52" s="4">
        <v>1</v>
      </c>
      <c r="F52" s="2"/>
      <c r="G52" s="5">
        <v>1</v>
      </c>
      <c r="H52" s="4">
        <v>1</v>
      </c>
      <c r="I52" s="2"/>
      <c r="J52" s="5">
        <v>1</v>
      </c>
      <c r="K52" s="4">
        <v>1</v>
      </c>
      <c r="L52" s="2"/>
      <c r="M52" s="3">
        <v>1</v>
      </c>
      <c r="N52" s="60"/>
      <c r="O52" s="15"/>
      <c r="P52" s="65"/>
      <c r="Q52" s="65"/>
      <c r="R52" s="15"/>
      <c r="S52" s="18"/>
      <c r="T52" s="60"/>
      <c r="U52" s="4"/>
      <c r="V52" s="84"/>
    </row>
    <row r="53" spans="1:22">
      <c r="A53" s="18"/>
      <c r="B53" s="18" t="s">
        <v>120</v>
      </c>
      <c r="C53" s="60" t="s">
        <v>121</v>
      </c>
      <c r="D53" s="60" t="s">
        <v>22</v>
      </c>
      <c r="E53" s="4">
        <v>1</v>
      </c>
      <c r="F53" s="2"/>
      <c r="G53" s="5">
        <v>1</v>
      </c>
      <c r="H53" s="4">
        <v>1</v>
      </c>
      <c r="I53" s="2"/>
      <c r="J53" s="5">
        <v>1</v>
      </c>
      <c r="K53" s="4">
        <v>1</v>
      </c>
      <c r="L53" s="2"/>
      <c r="M53" s="3">
        <v>1</v>
      </c>
      <c r="N53" s="60"/>
      <c r="O53" s="15"/>
      <c r="P53" s="65"/>
      <c r="Q53" s="65"/>
      <c r="R53" s="15"/>
      <c r="S53" s="18"/>
      <c r="T53" s="60"/>
      <c r="U53" s="4"/>
      <c r="V53" s="84"/>
    </row>
    <row r="54" spans="1:22">
      <c r="A54" s="18"/>
      <c r="B54" s="18" t="s">
        <v>122</v>
      </c>
      <c r="C54" s="60" t="s">
        <v>123</v>
      </c>
      <c r="D54" s="60" t="s">
        <v>22</v>
      </c>
      <c r="E54" s="4"/>
      <c r="F54" s="2">
        <v>1</v>
      </c>
      <c r="G54" s="5">
        <v>1</v>
      </c>
      <c r="H54" s="4"/>
      <c r="I54" s="2">
        <v>1</v>
      </c>
      <c r="J54" s="5">
        <v>1</v>
      </c>
      <c r="K54" s="4"/>
      <c r="L54" s="2">
        <v>1</v>
      </c>
      <c r="M54" s="3">
        <v>1</v>
      </c>
      <c r="N54" s="60"/>
      <c r="O54" s="15"/>
      <c r="P54" s="65"/>
      <c r="Q54" s="65"/>
      <c r="R54" s="15"/>
      <c r="S54" s="18"/>
      <c r="T54" s="60"/>
      <c r="U54" s="4"/>
      <c r="V54" s="84"/>
    </row>
    <row r="55" spans="1:22">
      <c r="A55" s="18"/>
      <c r="B55" s="18" t="s">
        <v>124</v>
      </c>
      <c r="C55" s="60" t="s">
        <v>125</v>
      </c>
      <c r="D55" s="60" t="s">
        <v>22</v>
      </c>
      <c r="E55" s="4"/>
      <c r="F55" s="2">
        <v>1</v>
      </c>
      <c r="G55" s="5">
        <v>1</v>
      </c>
      <c r="H55" s="4"/>
      <c r="I55" s="2">
        <v>1</v>
      </c>
      <c r="J55" s="5">
        <v>1</v>
      </c>
      <c r="K55" s="4"/>
      <c r="L55" s="2">
        <v>1</v>
      </c>
      <c r="M55" s="3">
        <v>1</v>
      </c>
      <c r="N55" s="60"/>
      <c r="O55" s="15"/>
      <c r="P55" s="65"/>
      <c r="Q55" s="65"/>
      <c r="R55" s="15"/>
      <c r="S55" s="18"/>
      <c r="T55" s="60"/>
      <c r="U55" s="4"/>
      <c r="V55" s="84"/>
    </row>
    <row r="56" spans="1:22">
      <c r="A56" s="18"/>
      <c r="B56" s="18" t="s">
        <v>126</v>
      </c>
      <c r="C56" s="60" t="s">
        <v>127</v>
      </c>
      <c r="D56" s="60" t="s">
        <v>22</v>
      </c>
      <c r="E56" s="4">
        <v>1</v>
      </c>
      <c r="F56" s="2"/>
      <c r="G56" s="5">
        <v>1</v>
      </c>
      <c r="H56" s="4">
        <v>1</v>
      </c>
      <c r="I56" s="2"/>
      <c r="J56" s="5">
        <v>1</v>
      </c>
      <c r="K56" s="4">
        <v>1</v>
      </c>
      <c r="L56" s="2"/>
      <c r="M56" s="3">
        <v>1</v>
      </c>
      <c r="N56" s="60"/>
      <c r="O56" s="15"/>
      <c r="P56" s="65"/>
      <c r="Q56" s="65"/>
      <c r="R56" s="15"/>
      <c r="S56" s="18"/>
      <c r="T56" s="60"/>
      <c r="U56" s="4"/>
      <c r="V56" s="84"/>
    </row>
    <row r="57" spans="1:22">
      <c r="A57" s="18"/>
      <c r="B57" s="18" t="s">
        <v>128</v>
      </c>
      <c r="C57" s="60" t="s">
        <v>129</v>
      </c>
      <c r="D57" s="60" t="s">
        <v>22</v>
      </c>
      <c r="E57" s="4">
        <v>1</v>
      </c>
      <c r="F57" s="2"/>
      <c r="G57" s="5">
        <v>1</v>
      </c>
      <c r="H57" s="4">
        <v>1</v>
      </c>
      <c r="I57" s="2"/>
      <c r="J57" s="5">
        <v>1</v>
      </c>
      <c r="K57" s="4">
        <v>1</v>
      </c>
      <c r="L57" s="2"/>
      <c r="M57" s="3">
        <v>1</v>
      </c>
      <c r="N57" s="60"/>
      <c r="O57" s="15"/>
      <c r="P57" s="65"/>
      <c r="Q57" s="65"/>
      <c r="R57" s="15"/>
      <c r="S57" s="18"/>
      <c r="T57" s="60"/>
      <c r="U57" s="4"/>
      <c r="V57" s="84"/>
    </row>
    <row r="58" spans="1:22">
      <c r="A58" s="18"/>
      <c r="B58" s="18" t="s">
        <v>130</v>
      </c>
      <c r="C58" s="60" t="s">
        <v>131</v>
      </c>
      <c r="D58" s="60" t="s">
        <v>22</v>
      </c>
      <c r="E58" s="4">
        <v>1</v>
      </c>
      <c r="F58" s="2"/>
      <c r="G58" s="5">
        <v>1</v>
      </c>
      <c r="H58" s="4">
        <v>1</v>
      </c>
      <c r="I58" s="2"/>
      <c r="J58" s="5">
        <v>1</v>
      </c>
      <c r="K58" s="4">
        <v>1</v>
      </c>
      <c r="L58" s="2"/>
      <c r="M58" s="3">
        <v>1</v>
      </c>
      <c r="N58" s="60"/>
      <c r="O58" s="15"/>
      <c r="P58" s="65"/>
      <c r="Q58" s="65"/>
      <c r="R58" s="15"/>
      <c r="S58" s="18"/>
      <c r="T58" s="60"/>
      <c r="U58" s="4"/>
      <c r="V58" s="84"/>
    </row>
    <row r="59" spans="1:22">
      <c r="A59" s="18"/>
      <c r="B59" s="18" t="s">
        <v>132</v>
      </c>
      <c r="C59" s="60" t="s">
        <v>133</v>
      </c>
      <c r="D59" s="60" t="s">
        <v>22</v>
      </c>
      <c r="E59" s="4">
        <v>1</v>
      </c>
      <c r="F59" s="2"/>
      <c r="G59" s="5">
        <v>1</v>
      </c>
      <c r="H59" s="4">
        <v>1</v>
      </c>
      <c r="I59" s="2"/>
      <c r="J59" s="5">
        <v>1</v>
      </c>
      <c r="K59" s="4">
        <v>1</v>
      </c>
      <c r="L59" s="2"/>
      <c r="M59" s="3">
        <v>1</v>
      </c>
      <c r="N59" s="60"/>
      <c r="O59" s="15"/>
      <c r="P59" s="65"/>
      <c r="Q59" s="65"/>
      <c r="R59" s="15"/>
      <c r="S59" s="18"/>
      <c r="T59" s="60"/>
      <c r="U59" s="4"/>
      <c r="V59" s="84"/>
    </row>
    <row r="60" spans="1:22">
      <c r="A60" s="18"/>
      <c r="B60" s="18" t="s">
        <v>134</v>
      </c>
      <c r="C60" s="60" t="s">
        <v>135</v>
      </c>
      <c r="D60" s="60" t="s">
        <v>22</v>
      </c>
      <c r="E60" s="4">
        <v>1</v>
      </c>
      <c r="F60" s="2"/>
      <c r="G60" s="5">
        <v>1</v>
      </c>
      <c r="H60" s="4">
        <v>1</v>
      </c>
      <c r="I60" s="2"/>
      <c r="J60" s="5">
        <v>1</v>
      </c>
      <c r="K60" s="4">
        <v>1</v>
      </c>
      <c r="L60" s="2"/>
      <c r="M60" s="3">
        <v>1</v>
      </c>
      <c r="N60" s="60"/>
      <c r="O60" s="15"/>
      <c r="P60" s="65"/>
      <c r="Q60" s="65"/>
      <c r="R60" s="15"/>
      <c r="S60" s="18"/>
      <c r="T60" s="60"/>
      <c r="U60" s="4"/>
      <c r="V60" s="84"/>
    </row>
    <row r="61" spans="1:22">
      <c r="A61" s="18"/>
      <c r="B61" s="18" t="s">
        <v>136</v>
      </c>
      <c r="C61" s="60" t="s">
        <v>137</v>
      </c>
      <c r="D61" s="60" t="s">
        <v>22</v>
      </c>
      <c r="E61" s="4">
        <v>1</v>
      </c>
      <c r="F61" s="2"/>
      <c r="G61" s="5">
        <v>1</v>
      </c>
      <c r="H61" s="4">
        <v>1</v>
      </c>
      <c r="I61" s="2"/>
      <c r="J61" s="5">
        <v>1</v>
      </c>
      <c r="K61" s="4">
        <v>1</v>
      </c>
      <c r="L61" s="2"/>
      <c r="M61" s="3">
        <v>1</v>
      </c>
      <c r="N61" s="60"/>
      <c r="O61" s="15"/>
      <c r="P61" s="65"/>
      <c r="Q61" s="65"/>
      <c r="R61" s="15"/>
      <c r="S61" s="18"/>
      <c r="T61" s="60"/>
      <c r="U61" s="4"/>
      <c r="V61" s="84"/>
    </row>
    <row r="62" spans="1:22">
      <c r="A62" s="18"/>
      <c r="B62" s="18" t="s">
        <v>138</v>
      </c>
      <c r="C62" s="60" t="s">
        <v>139</v>
      </c>
      <c r="D62" s="60" t="s">
        <v>22</v>
      </c>
      <c r="E62" s="4"/>
      <c r="F62" s="2">
        <v>1</v>
      </c>
      <c r="G62" s="5">
        <v>1</v>
      </c>
      <c r="H62" s="4"/>
      <c r="I62" s="2">
        <v>1</v>
      </c>
      <c r="J62" s="5">
        <v>1</v>
      </c>
      <c r="K62" s="4"/>
      <c r="L62" s="2">
        <v>1</v>
      </c>
      <c r="M62" s="3">
        <v>1</v>
      </c>
      <c r="N62" s="60"/>
      <c r="O62" s="15"/>
      <c r="P62" s="65"/>
      <c r="Q62" s="65"/>
      <c r="R62" s="15"/>
      <c r="S62" s="18"/>
      <c r="T62" s="60"/>
      <c r="U62" s="4"/>
      <c r="V62" s="84"/>
    </row>
    <row r="63" spans="1:22">
      <c r="A63" s="18"/>
      <c r="B63" s="18" t="s">
        <v>140</v>
      </c>
      <c r="C63" s="60" t="s">
        <v>141</v>
      </c>
      <c r="D63" s="60" t="s">
        <v>22</v>
      </c>
      <c r="E63" s="4">
        <v>1</v>
      </c>
      <c r="F63" s="2"/>
      <c r="G63" s="5">
        <v>1</v>
      </c>
      <c r="H63" s="4">
        <v>1</v>
      </c>
      <c r="I63" s="2"/>
      <c r="J63" s="5">
        <v>1</v>
      </c>
      <c r="K63" s="4">
        <v>1</v>
      </c>
      <c r="L63" s="2"/>
      <c r="M63" s="3">
        <v>1</v>
      </c>
      <c r="N63" s="60"/>
      <c r="O63" s="15"/>
      <c r="P63" s="65"/>
      <c r="Q63" s="65"/>
      <c r="R63" s="15"/>
      <c r="S63" s="18"/>
      <c r="T63" s="60"/>
      <c r="U63" s="4"/>
      <c r="V63" s="84"/>
    </row>
    <row r="64" spans="1:22" ht="15.75" thickBot="1">
      <c r="A64" s="25"/>
      <c r="B64" s="25" t="s">
        <v>142</v>
      </c>
      <c r="C64" s="61" t="s">
        <v>143</v>
      </c>
      <c r="D64" s="61" t="s">
        <v>22</v>
      </c>
      <c r="E64" s="29"/>
      <c r="F64" s="30">
        <v>1</v>
      </c>
      <c r="G64" s="31">
        <v>1</v>
      </c>
      <c r="H64" s="29"/>
      <c r="I64" s="30">
        <v>1</v>
      </c>
      <c r="J64" s="31">
        <v>1</v>
      </c>
      <c r="K64" s="29"/>
      <c r="L64" s="30">
        <v>1</v>
      </c>
      <c r="M64" s="39">
        <v>1</v>
      </c>
      <c r="N64" s="61"/>
      <c r="O64" s="49"/>
      <c r="P64" s="66"/>
      <c r="Q64" s="66"/>
      <c r="R64" s="49"/>
      <c r="S64" s="25"/>
      <c r="T64" s="61"/>
      <c r="U64" s="29"/>
      <c r="V64" s="85"/>
    </row>
    <row r="65" spans="1:22" ht="15.75" thickBot="1">
      <c r="A65" s="37"/>
      <c r="B65" s="32" t="s">
        <v>144</v>
      </c>
      <c r="C65" s="32" t="e">
        <v>#N/A</v>
      </c>
      <c r="D65" s="94" t="e">
        <v>#N/A</v>
      </c>
      <c r="E65" s="70">
        <v>24</v>
      </c>
      <c r="F65" s="34">
        <v>10</v>
      </c>
      <c r="G65" s="34">
        <v>34</v>
      </c>
      <c r="H65" s="34">
        <v>24</v>
      </c>
      <c r="I65" s="34">
        <v>10</v>
      </c>
      <c r="J65" s="34">
        <v>34</v>
      </c>
      <c r="K65" s="34">
        <f>SUM(K31:K64)</f>
        <v>23</v>
      </c>
      <c r="L65" s="34">
        <f>SUM(L31:L64)</f>
        <v>11</v>
      </c>
      <c r="M65" s="50">
        <f>SUM(M31:M64)</f>
        <v>34</v>
      </c>
      <c r="N65" s="33"/>
      <c r="O65" s="34"/>
      <c r="P65" s="35"/>
      <c r="Q65" s="63">
        <f>E65/G65</f>
        <v>0.70588235294117652</v>
      </c>
      <c r="R65" s="51">
        <f>H65/J65</f>
        <v>0.70588235294117652</v>
      </c>
      <c r="S65" s="67">
        <f>K65/M65</f>
        <v>0.67647058823529416</v>
      </c>
      <c r="T65" s="52"/>
      <c r="U65" s="89">
        <v>0.68</v>
      </c>
      <c r="V65" s="80">
        <v>0.68</v>
      </c>
    </row>
    <row r="66" spans="1:22" ht="15.75" thickBot="1">
      <c r="A66" s="19" t="s">
        <v>145</v>
      </c>
      <c r="B66" s="19" t="s">
        <v>146</v>
      </c>
      <c r="C66" s="44" t="s">
        <v>147</v>
      </c>
      <c r="D66" s="44" t="s">
        <v>51</v>
      </c>
      <c r="E66" s="53">
        <v>1</v>
      </c>
      <c r="F66" s="54"/>
      <c r="G66" s="55">
        <v>1</v>
      </c>
      <c r="H66" s="53">
        <v>1</v>
      </c>
      <c r="I66" s="54"/>
      <c r="J66" s="55">
        <v>1</v>
      </c>
      <c r="K66" s="53">
        <v>1</v>
      </c>
      <c r="L66" s="54"/>
      <c r="M66" s="56">
        <v>1</v>
      </c>
      <c r="N66" s="44"/>
      <c r="P66" s="45"/>
      <c r="Q66" s="45"/>
      <c r="S66" s="19"/>
      <c r="T66" s="44"/>
      <c r="U66" s="53"/>
      <c r="V66" s="90"/>
    </row>
    <row r="67" spans="1:22" ht="15.75" thickBot="1">
      <c r="A67" s="16"/>
      <c r="B67" s="32" t="s">
        <v>148</v>
      </c>
      <c r="C67" s="40" t="e">
        <v>#N/A</v>
      </c>
      <c r="D67" s="40" t="e">
        <v>#N/A</v>
      </c>
      <c r="E67" s="33">
        <v>1</v>
      </c>
      <c r="F67" s="34"/>
      <c r="G67" s="35">
        <v>1</v>
      </c>
      <c r="H67" s="33">
        <v>1</v>
      </c>
      <c r="I67" s="34"/>
      <c r="J67" s="35">
        <v>1</v>
      </c>
      <c r="K67" s="33">
        <v>1</v>
      </c>
      <c r="L67" s="34"/>
      <c r="M67" s="50">
        <v>1</v>
      </c>
      <c r="N67" s="33"/>
      <c r="O67" s="34"/>
      <c r="P67" s="35"/>
      <c r="Q67" s="67">
        <f>E67/G67</f>
        <v>1</v>
      </c>
      <c r="R67" s="52">
        <f>H67/J67</f>
        <v>1</v>
      </c>
      <c r="S67" s="51">
        <f>K67/M67</f>
        <v>1</v>
      </c>
      <c r="T67" s="63"/>
      <c r="U67" s="71">
        <v>1</v>
      </c>
      <c r="V67" s="80">
        <v>1</v>
      </c>
    </row>
    <row r="68" spans="1:22">
      <c r="A68" s="17" t="s">
        <v>149</v>
      </c>
      <c r="B68" s="17" t="s">
        <v>150</v>
      </c>
      <c r="C68" s="62" t="s">
        <v>151</v>
      </c>
      <c r="D68" s="62" t="s">
        <v>51</v>
      </c>
      <c r="E68" s="8">
        <v>1</v>
      </c>
      <c r="F68" s="6"/>
      <c r="G68" s="9">
        <v>1</v>
      </c>
      <c r="H68" s="8">
        <v>1</v>
      </c>
      <c r="I68" s="6"/>
      <c r="J68" s="9">
        <v>1</v>
      </c>
      <c r="K68" s="8">
        <v>1</v>
      </c>
      <c r="L68" s="6"/>
      <c r="M68" s="7">
        <v>1</v>
      </c>
      <c r="N68" s="62"/>
      <c r="O68" s="14"/>
      <c r="P68" s="68"/>
      <c r="Q68" s="68"/>
      <c r="R68" s="14"/>
      <c r="S68" s="17"/>
      <c r="T68" s="62"/>
      <c r="U68" s="8"/>
      <c r="V68" s="88"/>
    </row>
    <row r="69" spans="1:22">
      <c r="A69" s="18"/>
      <c r="B69" s="18" t="s">
        <v>152</v>
      </c>
      <c r="C69" s="60" t="s">
        <v>153</v>
      </c>
      <c r="D69" s="60" t="s">
        <v>25</v>
      </c>
      <c r="E69" s="4">
        <v>1</v>
      </c>
      <c r="F69" s="2"/>
      <c r="G69" s="5">
        <v>1</v>
      </c>
      <c r="H69" s="4">
        <v>1</v>
      </c>
      <c r="I69" s="2"/>
      <c r="J69" s="5">
        <v>1</v>
      </c>
      <c r="K69" s="4">
        <v>1</v>
      </c>
      <c r="L69" s="2"/>
      <c r="M69" s="3">
        <v>1</v>
      </c>
      <c r="N69" s="60"/>
      <c r="O69" s="15"/>
      <c r="P69" s="65"/>
      <c r="Q69" s="65"/>
      <c r="R69" s="15"/>
      <c r="S69" s="18"/>
      <c r="T69" s="60"/>
      <c r="U69" s="4"/>
      <c r="V69" s="84"/>
    </row>
    <row r="70" spans="1:22">
      <c r="A70" s="18"/>
      <c r="B70" s="18" t="s">
        <v>154</v>
      </c>
      <c r="C70" s="60" t="s">
        <v>155</v>
      </c>
      <c r="D70" s="60" t="s">
        <v>25</v>
      </c>
      <c r="E70" s="4">
        <v>1</v>
      </c>
      <c r="F70" s="2"/>
      <c r="G70" s="5">
        <v>1</v>
      </c>
      <c r="H70" s="4">
        <v>1</v>
      </c>
      <c r="I70" s="2"/>
      <c r="J70" s="5">
        <v>1</v>
      </c>
      <c r="K70" s="4">
        <v>1</v>
      </c>
      <c r="L70" s="2"/>
      <c r="M70" s="3">
        <v>1</v>
      </c>
      <c r="N70" s="60"/>
      <c r="O70" s="15"/>
      <c r="P70" s="65"/>
      <c r="Q70" s="65"/>
      <c r="R70" s="15"/>
      <c r="S70" s="18"/>
      <c r="T70" s="60"/>
      <c r="U70" s="4"/>
      <c r="V70" s="84"/>
    </row>
    <row r="71" spans="1:22">
      <c r="A71" s="18"/>
      <c r="B71" s="18" t="s">
        <v>156</v>
      </c>
      <c r="C71" s="60" t="s">
        <v>157</v>
      </c>
      <c r="D71" s="60" t="s">
        <v>22</v>
      </c>
      <c r="E71" s="4"/>
      <c r="F71" s="2">
        <v>1</v>
      </c>
      <c r="G71" s="5">
        <v>1</v>
      </c>
      <c r="H71" s="4"/>
      <c r="I71" s="2">
        <v>1</v>
      </c>
      <c r="J71" s="5">
        <v>1</v>
      </c>
      <c r="K71" s="4"/>
      <c r="L71" s="2">
        <v>1</v>
      </c>
      <c r="M71" s="3">
        <v>1</v>
      </c>
      <c r="N71" s="60"/>
      <c r="O71" s="15"/>
      <c r="P71" s="65"/>
      <c r="Q71" s="65"/>
      <c r="R71" s="15"/>
      <c r="S71" s="18"/>
      <c r="T71" s="60"/>
      <c r="U71" s="4"/>
      <c r="V71" s="5"/>
    </row>
    <row r="72" spans="1:22">
      <c r="A72" s="18"/>
      <c r="B72" s="18" t="s">
        <v>158</v>
      </c>
      <c r="C72" s="60" t="s">
        <v>159</v>
      </c>
      <c r="D72" s="60" t="s">
        <v>25</v>
      </c>
      <c r="E72" s="4">
        <v>1</v>
      </c>
      <c r="F72" s="2"/>
      <c r="G72" s="5">
        <v>1</v>
      </c>
      <c r="H72" s="4">
        <v>1</v>
      </c>
      <c r="I72" s="2"/>
      <c r="J72" s="5">
        <v>1</v>
      </c>
      <c r="K72" s="4">
        <v>1</v>
      </c>
      <c r="L72" s="2"/>
      <c r="M72" s="3">
        <v>1</v>
      </c>
      <c r="N72" s="60"/>
      <c r="O72" s="15"/>
      <c r="P72" s="65"/>
      <c r="Q72" s="65"/>
      <c r="R72" s="15"/>
      <c r="S72" s="18"/>
      <c r="T72" s="60"/>
      <c r="U72" s="4"/>
      <c r="V72" s="83"/>
    </row>
    <row r="73" spans="1:22">
      <c r="A73" s="18"/>
      <c r="B73" s="18" t="s">
        <v>160</v>
      </c>
      <c r="C73" s="60" t="s">
        <v>161</v>
      </c>
      <c r="D73" s="60" t="s">
        <v>25</v>
      </c>
      <c r="E73" s="4">
        <v>1</v>
      </c>
      <c r="F73" s="2"/>
      <c r="G73" s="5">
        <v>1</v>
      </c>
      <c r="H73" s="4">
        <v>1</v>
      </c>
      <c r="I73" s="2"/>
      <c r="J73" s="5">
        <v>1</v>
      </c>
      <c r="K73" s="4">
        <v>1</v>
      </c>
      <c r="L73" s="2"/>
      <c r="M73" s="3">
        <v>1</v>
      </c>
      <c r="N73" s="60"/>
      <c r="O73" s="15"/>
      <c r="P73" s="65"/>
      <c r="Q73" s="65"/>
      <c r="R73" s="15"/>
      <c r="S73" s="18"/>
      <c r="T73" s="60"/>
      <c r="U73" s="4"/>
      <c r="V73" s="83"/>
    </row>
    <row r="74" spans="1:22">
      <c r="A74" s="18"/>
      <c r="B74" s="18" t="s">
        <v>162</v>
      </c>
      <c r="C74" s="60" t="s">
        <v>151</v>
      </c>
      <c r="D74" s="60" t="s">
        <v>51</v>
      </c>
      <c r="E74" s="4">
        <v>1</v>
      </c>
      <c r="F74" s="2"/>
      <c r="G74" s="5">
        <v>1</v>
      </c>
      <c r="H74" s="4">
        <v>1</v>
      </c>
      <c r="I74" s="2"/>
      <c r="J74" s="5">
        <v>1</v>
      </c>
      <c r="K74" s="4">
        <v>1</v>
      </c>
      <c r="L74" s="2"/>
      <c r="M74" s="3">
        <v>1</v>
      </c>
      <c r="N74" s="60"/>
      <c r="O74" s="15"/>
      <c r="P74" s="65"/>
      <c r="Q74" s="65"/>
      <c r="R74" s="15"/>
      <c r="S74" s="18"/>
      <c r="T74" s="60"/>
      <c r="U74" s="4"/>
      <c r="V74" s="83"/>
    </row>
    <row r="75" spans="1:22">
      <c r="A75" s="18"/>
      <c r="B75" s="18" t="s">
        <v>163</v>
      </c>
      <c r="C75" s="60" t="s">
        <v>164</v>
      </c>
      <c r="D75" s="60" t="s">
        <v>25</v>
      </c>
      <c r="E75" s="4">
        <v>1</v>
      </c>
      <c r="F75" s="2"/>
      <c r="G75" s="5">
        <v>1</v>
      </c>
      <c r="H75" s="4">
        <v>1</v>
      </c>
      <c r="I75" s="2"/>
      <c r="J75" s="5">
        <v>1</v>
      </c>
      <c r="K75" s="4">
        <v>1</v>
      </c>
      <c r="L75" s="2"/>
      <c r="M75" s="3">
        <v>1</v>
      </c>
      <c r="N75" s="60"/>
      <c r="O75" s="15"/>
      <c r="P75" s="65"/>
      <c r="Q75" s="65"/>
      <c r="R75" s="15"/>
      <c r="S75" s="18"/>
      <c r="T75" s="60"/>
      <c r="U75" s="4"/>
      <c r="V75" s="84"/>
    </row>
    <row r="76" spans="1:22">
      <c r="A76" s="18"/>
      <c r="B76" s="18" t="s">
        <v>165</v>
      </c>
      <c r="C76" s="60" t="s">
        <v>166</v>
      </c>
      <c r="D76" s="60" t="s">
        <v>25</v>
      </c>
      <c r="E76" s="4">
        <v>1</v>
      </c>
      <c r="F76" s="2"/>
      <c r="G76" s="5">
        <v>1</v>
      </c>
      <c r="H76" s="4">
        <v>1</v>
      </c>
      <c r="I76" s="2"/>
      <c r="J76" s="5">
        <v>1</v>
      </c>
      <c r="K76" s="4">
        <v>1</v>
      </c>
      <c r="L76" s="2"/>
      <c r="M76" s="3">
        <v>1</v>
      </c>
      <c r="N76" s="60"/>
      <c r="O76" s="15"/>
      <c r="P76" s="65"/>
      <c r="Q76" s="65"/>
      <c r="R76" s="15"/>
      <c r="S76" s="18"/>
      <c r="T76" s="60"/>
      <c r="U76" s="4"/>
      <c r="V76" s="84"/>
    </row>
    <row r="77" spans="1:22">
      <c r="A77" s="18"/>
      <c r="B77" s="18" t="s">
        <v>167</v>
      </c>
      <c r="C77" s="60" t="s">
        <v>168</v>
      </c>
      <c r="D77" s="60" t="s">
        <v>51</v>
      </c>
      <c r="E77" s="4">
        <v>1</v>
      </c>
      <c r="F77" s="2"/>
      <c r="G77" s="5">
        <v>1</v>
      </c>
      <c r="H77" s="4">
        <v>1</v>
      </c>
      <c r="I77" s="2"/>
      <c r="J77" s="5">
        <v>1</v>
      </c>
      <c r="K77" s="4">
        <v>1</v>
      </c>
      <c r="L77" s="2"/>
      <c r="M77" s="3">
        <v>1</v>
      </c>
      <c r="N77" s="60"/>
      <c r="O77" s="15"/>
      <c r="P77" s="65"/>
      <c r="Q77" s="65"/>
      <c r="R77" s="15"/>
      <c r="S77" s="18"/>
      <c r="T77" s="60"/>
      <c r="U77" s="4"/>
      <c r="V77" s="84"/>
    </row>
    <row r="78" spans="1:22">
      <c r="A78" s="18"/>
      <c r="B78" s="18" t="s">
        <v>169</v>
      </c>
      <c r="C78" s="60" t="s">
        <v>170</v>
      </c>
      <c r="D78" s="60" t="s">
        <v>25</v>
      </c>
      <c r="E78" s="4">
        <v>1</v>
      </c>
      <c r="F78" s="2"/>
      <c r="G78" s="5">
        <v>1</v>
      </c>
      <c r="H78" s="4">
        <v>1</v>
      </c>
      <c r="I78" s="2"/>
      <c r="J78" s="5">
        <v>1</v>
      </c>
      <c r="K78" s="4">
        <v>1</v>
      </c>
      <c r="L78" s="2"/>
      <c r="M78" s="3">
        <v>1</v>
      </c>
      <c r="N78" s="60"/>
      <c r="O78" s="15"/>
      <c r="P78" s="65"/>
      <c r="Q78" s="65"/>
      <c r="R78" s="15"/>
      <c r="S78" s="18"/>
      <c r="T78" s="60"/>
      <c r="U78" s="4"/>
      <c r="V78" s="84"/>
    </row>
    <row r="79" spans="1:22">
      <c r="A79" s="18"/>
      <c r="B79" s="18" t="s">
        <v>171</v>
      </c>
      <c r="C79" s="60" t="s">
        <v>172</v>
      </c>
      <c r="D79" s="60" t="s">
        <v>25</v>
      </c>
      <c r="E79" s="4"/>
      <c r="F79" s="2">
        <v>1</v>
      </c>
      <c r="G79" s="5">
        <v>1</v>
      </c>
      <c r="H79" s="4"/>
      <c r="I79" s="2">
        <v>1</v>
      </c>
      <c r="J79" s="5">
        <v>1</v>
      </c>
      <c r="K79" s="4"/>
      <c r="L79" s="2">
        <v>1</v>
      </c>
      <c r="M79" s="3">
        <v>1</v>
      </c>
      <c r="N79" s="60"/>
      <c r="O79" s="15"/>
      <c r="P79" s="65"/>
      <c r="Q79" s="65"/>
      <c r="R79" s="15"/>
      <c r="S79" s="18"/>
      <c r="T79" s="60"/>
      <c r="U79" s="4"/>
      <c r="V79" s="84"/>
    </row>
    <row r="80" spans="1:22">
      <c r="A80" s="18"/>
      <c r="B80" s="18" t="s">
        <v>173</v>
      </c>
      <c r="C80" s="60" t="s">
        <v>174</v>
      </c>
      <c r="D80" s="60" t="s">
        <v>22</v>
      </c>
      <c r="E80" s="4"/>
      <c r="F80" s="2">
        <v>1</v>
      </c>
      <c r="G80" s="5">
        <v>1</v>
      </c>
      <c r="H80" s="4"/>
      <c r="I80" s="2">
        <v>1</v>
      </c>
      <c r="J80" s="5">
        <v>1</v>
      </c>
      <c r="K80" s="4"/>
      <c r="L80" s="2">
        <v>1</v>
      </c>
      <c r="M80" s="3">
        <v>1</v>
      </c>
      <c r="N80" s="60"/>
      <c r="O80" s="15"/>
      <c r="P80" s="65"/>
      <c r="Q80" s="65"/>
      <c r="R80" s="15"/>
      <c r="S80" s="18"/>
      <c r="T80" s="60"/>
      <c r="U80" s="4"/>
      <c r="V80" s="84"/>
    </row>
    <row r="81" spans="1:22" ht="15.75" thickBot="1">
      <c r="A81" s="25"/>
      <c r="B81" s="95" t="s">
        <v>175</v>
      </c>
      <c r="C81" s="96" t="s">
        <v>176</v>
      </c>
      <c r="D81" s="96"/>
      <c r="E81" s="97"/>
      <c r="F81" s="98"/>
      <c r="G81" s="99"/>
      <c r="H81" s="97"/>
      <c r="I81" s="98"/>
      <c r="J81" s="99"/>
      <c r="K81" s="97"/>
      <c r="L81" s="98">
        <v>1</v>
      </c>
      <c r="M81" s="100">
        <v>1</v>
      </c>
      <c r="N81" s="96"/>
      <c r="O81" s="101"/>
      <c r="P81" s="102"/>
      <c r="Q81" s="66"/>
      <c r="R81" s="49"/>
      <c r="S81" s="25"/>
      <c r="T81" s="61"/>
      <c r="U81" s="29"/>
      <c r="V81" s="85"/>
    </row>
    <row r="82" spans="1:22" ht="15.75" thickBot="1">
      <c r="A82" s="16"/>
      <c r="B82" s="32" t="s">
        <v>177</v>
      </c>
      <c r="C82" s="40" t="e">
        <v>#N/A</v>
      </c>
      <c r="D82" s="40" t="e">
        <v>#N/A</v>
      </c>
      <c r="E82" s="33">
        <v>10</v>
      </c>
      <c r="F82" s="34">
        <v>3</v>
      </c>
      <c r="G82" s="35">
        <v>13</v>
      </c>
      <c r="H82" s="33">
        <v>10</v>
      </c>
      <c r="I82" s="34">
        <v>3</v>
      </c>
      <c r="J82" s="35">
        <v>13</v>
      </c>
      <c r="K82" s="33">
        <f>SUM(K68:K81)</f>
        <v>10</v>
      </c>
      <c r="L82" s="33">
        <f>SUM(L68:L81)</f>
        <v>4</v>
      </c>
      <c r="M82" s="40">
        <f>SUM(M68:M81)</f>
        <v>14</v>
      </c>
      <c r="N82" s="33"/>
      <c r="O82" s="34"/>
      <c r="P82" s="35"/>
      <c r="Q82" s="67">
        <f>E82/G82</f>
        <v>0.76923076923076927</v>
      </c>
      <c r="R82" s="52">
        <f>H82/J82</f>
        <v>0.76923076923076927</v>
      </c>
      <c r="S82" s="51">
        <f>K82/M82</f>
        <v>0.7142857142857143</v>
      </c>
      <c r="T82" s="63"/>
      <c r="U82" s="71">
        <v>0.71</v>
      </c>
      <c r="V82" s="80">
        <v>0.7142857142857143</v>
      </c>
    </row>
    <row r="83" spans="1:22">
      <c r="A83" s="17" t="s">
        <v>178</v>
      </c>
      <c r="B83" s="17" t="s">
        <v>179</v>
      </c>
      <c r="C83" s="62" t="s">
        <v>180</v>
      </c>
      <c r="D83" s="62" t="s">
        <v>25</v>
      </c>
      <c r="E83" s="8">
        <v>1</v>
      </c>
      <c r="F83" s="6"/>
      <c r="G83" s="9">
        <v>1</v>
      </c>
      <c r="H83" s="8">
        <v>1</v>
      </c>
      <c r="I83" s="6"/>
      <c r="J83" s="9">
        <v>1</v>
      </c>
      <c r="K83" s="8">
        <v>1</v>
      </c>
      <c r="L83" s="6"/>
      <c r="M83" s="7">
        <v>1</v>
      </c>
      <c r="N83" s="62"/>
      <c r="O83" s="14"/>
      <c r="P83" s="68"/>
      <c r="Q83" s="68"/>
      <c r="R83" s="14"/>
      <c r="S83" s="17"/>
      <c r="T83" s="62"/>
      <c r="U83" s="8"/>
      <c r="V83" s="88"/>
    </row>
    <row r="84" spans="1:22">
      <c r="A84" s="18"/>
      <c r="B84" s="18" t="s">
        <v>181</v>
      </c>
      <c r="C84" s="60" t="s">
        <v>182</v>
      </c>
      <c r="D84" s="60" t="s">
        <v>51</v>
      </c>
      <c r="E84" s="4">
        <v>1</v>
      </c>
      <c r="F84" s="2"/>
      <c r="G84" s="5">
        <v>1</v>
      </c>
      <c r="H84" s="4">
        <v>1</v>
      </c>
      <c r="I84" s="2"/>
      <c r="J84" s="5">
        <v>1</v>
      </c>
      <c r="K84" s="4">
        <v>1</v>
      </c>
      <c r="L84" s="2"/>
      <c r="M84" s="3">
        <v>1</v>
      </c>
      <c r="N84" s="60"/>
      <c r="O84" s="15"/>
      <c r="P84" s="65"/>
      <c r="Q84" s="65"/>
      <c r="R84" s="15"/>
      <c r="S84" s="18"/>
      <c r="T84" s="60"/>
      <c r="U84" s="4"/>
      <c r="V84" s="84"/>
    </row>
    <row r="85" spans="1:22">
      <c r="A85" s="18"/>
      <c r="B85" s="18" t="s">
        <v>183</v>
      </c>
      <c r="C85" s="60" t="s">
        <v>184</v>
      </c>
      <c r="D85" s="60" t="s">
        <v>25</v>
      </c>
      <c r="E85" s="4">
        <v>1</v>
      </c>
      <c r="F85" s="2"/>
      <c r="G85" s="5">
        <v>1</v>
      </c>
      <c r="H85" s="4">
        <v>1</v>
      </c>
      <c r="I85" s="2"/>
      <c r="J85" s="5">
        <v>1</v>
      </c>
      <c r="K85" s="4">
        <v>1</v>
      </c>
      <c r="L85" s="2"/>
      <c r="M85" s="3">
        <v>1</v>
      </c>
      <c r="N85" s="60"/>
      <c r="O85" s="15"/>
      <c r="P85" s="65"/>
      <c r="Q85" s="65"/>
      <c r="R85" s="15"/>
      <c r="S85" s="18"/>
      <c r="T85" s="60"/>
      <c r="U85" s="4"/>
      <c r="V85" s="84"/>
    </row>
    <row r="86" spans="1:22">
      <c r="A86" s="18"/>
      <c r="B86" s="18" t="s">
        <v>185</v>
      </c>
      <c r="C86" s="60" t="s">
        <v>186</v>
      </c>
      <c r="D86" s="60" t="s">
        <v>51</v>
      </c>
      <c r="E86" s="4">
        <v>1</v>
      </c>
      <c r="F86" s="2"/>
      <c r="G86" s="5">
        <v>1</v>
      </c>
      <c r="H86" s="4">
        <v>1</v>
      </c>
      <c r="I86" s="2"/>
      <c r="J86" s="5">
        <v>1</v>
      </c>
      <c r="K86" s="4">
        <v>1</v>
      </c>
      <c r="L86" s="2"/>
      <c r="M86" s="3">
        <v>1</v>
      </c>
      <c r="N86" s="60"/>
      <c r="O86" s="15"/>
      <c r="P86" s="65"/>
      <c r="Q86" s="65"/>
      <c r="R86" s="15"/>
      <c r="S86" s="18"/>
      <c r="T86" s="60"/>
      <c r="U86" s="4"/>
      <c r="V86" s="84"/>
    </row>
    <row r="87" spans="1:22">
      <c r="A87" s="18"/>
      <c r="B87" s="18" t="s">
        <v>187</v>
      </c>
      <c r="C87" s="60" t="s">
        <v>188</v>
      </c>
      <c r="D87" s="60" t="s">
        <v>25</v>
      </c>
      <c r="E87" s="4">
        <v>1</v>
      </c>
      <c r="F87" s="2"/>
      <c r="G87" s="5">
        <v>1</v>
      </c>
      <c r="H87" s="4">
        <v>1</v>
      </c>
      <c r="I87" s="2"/>
      <c r="J87" s="5">
        <v>1</v>
      </c>
      <c r="K87" s="4">
        <v>1</v>
      </c>
      <c r="L87" s="2"/>
      <c r="M87" s="3">
        <v>1</v>
      </c>
      <c r="N87" s="60"/>
      <c r="O87" s="15"/>
      <c r="P87" s="65"/>
      <c r="Q87" s="65"/>
      <c r="R87" s="15"/>
      <c r="S87" s="18"/>
      <c r="T87" s="60"/>
      <c r="U87" s="4"/>
      <c r="V87" s="84"/>
    </row>
    <row r="88" spans="1:22">
      <c r="A88" s="18"/>
      <c r="B88" s="18" t="s">
        <v>189</v>
      </c>
      <c r="C88" s="60" t="s">
        <v>190</v>
      </c>
      <c r="D88" s="60" t="s">
        <v>51</v>
      </c>
      <c r="E88" s="4">
        <v>1</v>
      </c>
      <c r="F88" s="2"/>
      <c r="G88" s="5">
        <v>1</v>
      </c>
      <c r="H88" s="4">
        <v>1</v>
      </c>
      <c r="I88" s="2"/>
      <c r="J88" s="5">
        <v>1</v>
      </c>
      <c r="K88" s="4">
        <v>1</v>
      </c>
      <c r="L88" s="2"/>
      <c r="M88" s="3">
        <v>1</v>
      </c>
      <c r="N88" s="60"/>
      <c r="O88" s="15"/>
      <c r="P88" s="65"/>
      <c r="Q88" s="65"/>
      <c r="R88" s="15"/>
      <c r="S88" s="18"/>
      <c r="T88" s="60"/>
      <c r="U88" s="4"/>
      <c r="V88" s="84"/>
    </row>
    <row r="89" spans="1:22">
      <c r="A89" s="18"/>
      <c r="B89" s="18" t="s">
        <v>191</v>
      </c>
      <c r="C89" s="60" t="s">
        <v>192</v>
      </c>
      <c r="D89" s="60" t="s">
        <v>22</v>
      </c>
      <c r="E89" s="4">
        <v>1</v>
      </c>
      <c r="F89" s="2"/>
      <c r="G89" s="5">
        <v>1</v>
      </c>
      <c r="H89" s="4">
        <v>1</v>
      </c>
      <c r="I89" s="2"/>
      <c r="J89" s="5">
        <v>1</v>
      </c>
      <c r="K89" s="4">
        <v>1</v>
      </c>
      <c r="L89" s="2"/>
      <c r="M89" s="3">
        <v>1</v>
      </c>
      <c r="N89" s="60"/>
      <c r="O89" s="15"/>
      <c r="P89" s="65"/>
      <c r="Q89" s="65"/>
      <c r="R89" s="15"/>
      <c r="S89" s="18"/>
      <c r="T89" s="60"/>
      <c r="U89" s="4"/>
      <c r="V89" s="84"/>
    </row>
    <row r="90" spans="1:22">
      <c r="A90" s="18"/>
      <c r="B90" s="18" t="s">
        <v>193</v>
      </c>
      <c r="C90" s="60" t="s">
        <v>194</v>
      </c>
      <c r="D90" s="60" t="s">
        <v>22</v>
      </c>
      <c r="E90" s="4"/>
      <c r="F90" s="2">
        <v>1</v>
      </c>
      <c r="G90" s="5">
        <v>1</v>
      </c>
      <c r="H90" s="4"/>
      <c r="I90" s="2">
        <v>1</v>
      </c>
      <c r="J90" s="5">
        <v>1</v>
      </c>
      <c r="K90" s="4"/>
      <c r="L90" s="2">
        <v>1</v>
      </c>
      <c r="M90" s="3">
        <v>1</v>
      </c>
      <c r="N90" s="60"/>
      <c r="O90" s="15"/>
      <c r="P90" s="65"/>
      <c r="Q90" s="65"/>
      <c r="R90" s="15"/>
      <c r="S90" s="18"/>
      <c r="T90" s="60"/>
      <c r="U90" s="4"/>
      <c r="V90" s="84"/>
    </row>
    <row r="91" spans="1:22" ht="15.75" thickBot="1">
      <c r="A91" s="25"/>
      <c r="B91" s="25" t="s">
        <v>195</v>
      </c>
      <c r="C91" s="61" t="s">
        <v>196</v>
      </c>
      <c r="D91" s="61" t="s">
        <v>22</v>
      </c>
      <c r="E91" s="29">
        <v>1</v>
      </c>
      <c r="F91" s="30"/>
      <c r="G91" s="31">
        <v>1</v>
      </c>
      <c r="H91" s="29">
        <v>1</v>
      </c>
      <c r="I91" s="30"/>
      <c r="J91" s="31">
        <v>1</v>
      </c>
      <c r="K91" s="29">
        <v>1</v>
      </c>
      <c r="L91" s="30"/>
      <c r="M91" s="39">
        <v>1</v>
      </c>
      <c r="N91" s="61"/>
      <c r="O91" s="49"/>
      <c r="P91" s="66"/>
      <c r="Q91" s="66"/>
      <c r="R91" s="49"/>
      <c r="S91" s="25"/>
      <c r="T91" s="61"/>
      <c r="U91" s="29"/>
      <c r="V91" s="85"/>
    </row>
    <row r="92" spans="1:22" ht="15.75" thickBot="1">
      <c r="A92" s="16"/>
      <c r="B92" s="32" t="s">
        <v>197</v>
      </c>
      <c r="C92" s="40" t="e">
        <v>#N/A</v>
      </c>
      <c r="D92" s="40" t="e">
        <v>#N/A</v>
      </c>
      <c r="E92" s="33">
        <v>8</v>
      </c>
      <c r="F92" s="34">
        <v>1</v>
      </c>
      <c r="G92" s="35">
        <v>9</v>
      </c>
      <c r="H92" s="33">
        <v>8</v>
      </c>
      <c r="I92" s="34">
        <v>1</v>
      </c>
      <c r="J92" s="35">
        <v>9</v>
      </c>
      <c r="K92" s="33">
        <f>SUM(K83:K91)</f>
        <v>8</v>
      </c>
      <c r="L92" s="33">
        <f>SUM(L83:L91)</f>
        <v>1</v>
      </c>
      <c r="M92" s="40">
        <f>SUM(M83:M91)</f>
        <v>9</v>
      </c>
      <c r="N92" s="33"/>
      <c r="O92" s="34"/>
      <c r="P92" s="35"/>
      <c r="Q92" s="67">
        <f>E92/G92</f>
        <v>0.88888888888888884</v>
      </c>
      <c r="R92" s="52">
        <f>H92/J92</f>
        <v>0.88888888888888884</v>
      </c>
      <c r="S92" s="51">
        <f>K92/M92</f>
        <v>0.88888888888888884</v>
      </c>
      <c r="T92" s="63"/>
      <c r="U92" s="71">
        <v>0.89</v>
      </c>
      <c r="V92" s="80">
        <v>0.88888888888888884</v>
      </c>
    </row>
    <row r="93" spans="1:22">
      <c r="A93" s="17" t="s">
        <v>198</v>
      </c>
      <c r="B93" s="17" t="s">
        <v>199</v>
      </c>
      <c r="C93" s="62" t="s">
        <v>200</v>
      </c>
      <c r="D93" s="62" t="s">
        <v>25</v>
      </c>
      <c r="E93" s="8">
        <v>1</v>
      </c>
      <c r="F93" s="6"/>
      <c r="G93" s="9">
        <v>1</v>
      </c>
      <c r="H93" s="8">
        <v>1</v>
      </c>
      <c r="I93" s="6"/>
      <c r="J93" s="9">
        <v>1</v>
      </c>
      <c r="K93" s="8">
        <v>1</v>
      </c>
      <c r="L93" s="6"/>
      <c r="M93" s="7">
        <v>1</v>
      </c>
      <c r="N93" s="62"/>
      <c r="O93" s="14"/>
      <c r="P93" s="68"/>
      <c r="Q93" s="68"/>
      <c r="R93" s="14"/>
      <c r="S93" s="17"/>
      <c r="T93" s="62"/>
      <c r="U93" s="8"/>
      <c r="V93" s="88"/>
    </row>
    <row r="94" spans="1:22">
      <c r="A94" s="18"/>
      <c r="B94" s="18" t="s">
        <v>201</v>
      </c>
      <c r="C94" s="60" t="s">
        <v>202</v>
      </c>
      <c r="D94" s="60" t="s">
        <v>22</v>
      </c>
      <c r="E94" s="4"/>
      <c r="F94" s="2">
        <v>1</v>
      </c>
      <c r="G94" s="5">
        <v>1</v>
      </c>
      <c r="H94" s="4"/>
      <c r="I94" s="2">
        <v>1</v>
      </c>
      <c r="J94" s="5">
        <v>1</v>
      </c>
      <c r="K94" s="4"/>
      <c r="L94" s="2">
        <v>1</v>
      </c>
      <c r="M94" s="3">
        <v>1</v>
      </c>
      <c r="N94" s="60"/>
      <c r="O94" s="15"/>
      <c r="P94" s="65"/>
      <c r="Q94" s="65"/>
      <c r="R94" s="15"/>
      <c r="S94" s="18"/>
      <c r="T94" s="60"/>
      <c r="U94" s="4"/>
      <c r="V94" s="5"/>
    </row>
    <row r="95" spans="1:22">
      <c r="A95" s="18"/>
      <c r="B95" s="18" t="s">
        <v>203</v>
      </c>
      <c r="C95" s="60" t="s">
        <v>204</v>
      </c>
      <c r="D95" s="60" t="s">
        <v>22</v>
      </c>
      <c r="E95" s="4"/>
      <c r="F95" s="2">
        <v>1</v>
      </c>
      <c r="G95" s="5">
        <v>1</v>
      </c>
      <c r="H95" s="4"/>
      <c r="I95" s="2">
        <v>1</v>
      </c>
      <c r="J95" s="5">
        <v>1</v>
      </c>
      <c r="K95" s="4"/>
      <c r="L95" s="2">
        <v>1</v>
      </c>
      <c r="M95" s="3">
        <v>1</v>
      </c>
      <c r="N95" s="60"/>
      <c r="O95" s="15"/>
      <c r="P95" s="65"/>
      <c r="Q95" s="65"/>
      <c r="R95" s="15"/>
      <c r="S95" s="18"/>
      <c r="T95" s="60"/>
      <c r="U95" s="4"/>
      <c r="V95" s="83"/>
    </row>
    <row r="96" spans="1:22">
      <c r="A96" s="18"/>
      <c r="B96" s="18" t="s">
        <v>205</v>
      </c>
      <c r="C96" s="60" t="s">
        <v>206</v>
      </c>
      <c r="D96" s="60" t="s">
        <v>25</v>
      </c>
      <c r="E96" s="4">
        <v>1</v>
      </c>
      <c r="F96" s="2"/>
      <c r="G96" s="5">
        <v>1</v>
      </c>
      <c r="H96" s="4">
        <v>1</v>
      </c>
      <c r="I96" s="2"/>
      <c r="J96" s="5">
        <v>1</v>
      </c>
      <c r="K96" s="4">
        <v>1</v>
      </c>
      <c r="L96" s="2"/>
      <c r="M96" s="3">
        <v>1</v>
      </c>
      <c r="N96" s="60"/>
      <c r="O96" s="15"/>
      <c r="P96" s="65"/>
      <c r="Q96" s="65"/>
      <c r="R96" s="15"/>
      <c r="S96" s="18"/>
      <c r="T96" s="60"/>
      <c r="U96" s="4"/>
      <c r="V96" s="83"/>
    </row>
    <row r="97" spans="1:22">
      <c r="A97" s="72"/>
      <c r="B97" s="72" t="s">
        <v>207</v>
      </c>
      <c r="C97" s="77" t="s">
        <v>208</v>
      </c>
      <c r="D97" s="77" t="s">
        <v>209</v>
      </c>
      <c r="E97" s="73">
        <v>1</v>
      </c>
      <c r="F97" s="74"/>
      <c r="G97" s="75">
        <v>1</v>
      </c>
      <c r="H97" s="73">
        <v>1</v>
      </c>
      <c r="I97" s="74"/>
      <c r="J97" s="75">
        <v>1</v>
      </c>
      <c r="K97" s="73">
        <v>1</v>
      </c>
      <c r="L97" s="74"/>
      <c r="M97" s="76">
        <v>1</v>
      </c>
      <c r="N97" s="77"/>
      <c r="O97" s="78"/>
      <c r="P97" s="79"/>
      <c r="Q97" s="65"/>
      <c r="R97" s="15"/>
      <c r="S97" s="18"/>
      <c r="T97" s="60"/>
      <c r="U97" s="4"/>
      <c r="V97" s="83"/>
    </row>
    <row r="98" spans="1:22">
      <c r="A98" s="18"/>
      <c r="B98" s="18" t="s">
        <v>210</v>
      </c>
      <c r="C98" s="60" t="s">
        <v>211</v>
      </c>
      <c r="D98" s="60" t="s">
        <v>51</v>
      </c>
      <c r="E98" s="4">
        <v>1</v>
      </c>
      <c r="F98" s="2"/>
      <c r="G98" s="5">
        <v>1</v>
      </c>
      <c r="H98" s="4">
        <v>1</v>
      </c>
      <c r="I98" s="2"/>
      <c r="J98" s="5">
        <v>1</v>
      </c>
      <c r="K98" s="4">
        <v>1</v>
      </c>
      <c r="L98" s="2"/>
      <c r="M98" s="3">
        <v>1</v>
      </c>
      <c r="N98" s="60"/>
      <c r="O98" s="15"/>
      <c r="P98" s="65"/>
      <c r="Q98" s="65"/>
      <c r="R98" s="15"/>
      <c r="S98" s="18"/>
      <c r="T98" s="60"/>
      <c r="U98" s="4"/>
      <c r="V98" s="84"/>
    </row>
    <row r="99" spans="1:22">
      <c r="A99" s="18"/>
      <c r="B99" s="18" t="s">
        <v>212</v>
      </c>
      <c r="C99" s="60" t="s">
        <v>213</v>
      </c>
      <c r="D99" s="60" t="s">
        <v>51</v>
      </c>
      <c r="E99" s="4">
        <v>1</v>
      </c>
      <c r="F99" s="2"/>
      <c r="G99" s="5">
        <v>1</v>
      </c>
      <c r="H99" s="4">
        <v>1</v>
      </c>
      <c r="I99" s="2"/>
      <c r="J99" s="5">
        <v>1</v>
      </c>
      <c r="K99" s="4">
        <v>1</v>
      </c>
      <c r="L99" s="2"/>
      <c r="M99" s="3">
        <v>1</v>
      </c>
      <c r="N99" s="60"/>
      <c r="O99" s="15"/>
      <c r="P99" s="65"/>
      <c r="Q99" s="65"/>
      <c r="R99" s="15"/>
      <c r="S99" s="18"/>
      <c r="T99" s="60"/>
      <c r="U99" s="4"/>
      <c r="V99" s="84"/>
    </row>
    <row r="100" spans="1:22">
      <c r="A100" s="18"/>
      <c r="B100" s="18" t="s">
        <v>214</v>
      </c>
      <c r="C100" s="60" t="s">
        <v>215</v>
      </c>
      <c r="D100" s="60" t="s">
        <v>22</v>
      </c>
      <c r="E100" s="4"/>
      <c r="F100" s="2">
        <v>1</v>
      </c>
      <c r="G100" s="5">
        <v>1</v>
      </c>
      <c r="H100" s="4"/>
      <c r="I100" s="2">
        <v>1</v>
      </c>
      <c r="J100" s="5">
        <v>1</v>
      </c>
      <c r="K100" s="4"/>
      <c r="L100" s="2">
        <v>1</v>
      </c>
      <c r="M100" s="3">
        <v>1</v>
      </c>
      <c r="N100" s="60"/>
      <c r="O100" s="15"/>
      <c r="P100" s="65"/>
      <c r="Q100" s="65"/>
      <c r="R100" s="15"/>
      <c r="S100" s="18"/>
      <c r="T100" s="60"/>
      <c r="U100" s="4"/>
      <c r="V100" s="84"/>
    </row>
    <row r="101" spans="1:22">
      <c r="A101" s="18"/>
      <c r="B101" s="18" t="s">
        <v>216</v>
      </c>
      <c r="C101" s="60" t="s">
        <v>217</v>
      </c>
      <c r="D101" s="60" t="s">
        <v>51</v>
      </c>
      <c r="E101" s="4">
        <v>1</v>
      </c>
      <c r="F101" s="2"/>
      <c r="G101" s="5">
        <v>1</v>
      </c>
      <c r="H101" s="4">
        <v>1</v>
      </c>
      <c r="I101" s="2"/>
      <c r="J101" s="5">
        <v>1</v>
      </c>
      <c r="K101" s="4">
        <v>1</v>
      </c>
      <c r="L101" s="2"/>
      <c r="M101" s="3">
        <v>1</v>
      </c>
      <c r="N101" s="60"/>
      <c r="O101" s="15"/>
      <c r="P101" s="65"/>
      <c r="Q101" s="65"/>
      <c r="R101" s="15"/>
      <c r="S101" s="18"/>
      <c r="T101" s="60"/>
      <c r="U101" s="4"/>
      <c r="V101" s="84"/>
    </row>
    <row r="102" spans="1:22">
      <c r="A102" s="18"/>
      <c r="B102" s="18" t="s">
        <v>218</v>
      </c>
      <c r="C102" s="60" t="s">
        <v>219</v>
      </c>
      <c r="D102" s="60" t="s">
        <v>22</v>
      </c>
      <c r="E102" s="4"/>
      <c r="F102" s="2">
        <v>1</v>
      </c>
      <c r="G102" s="5">
        <v>1</v>
      </c>
      <c r="H102" s="4"/>
      <c r="I102" s="2">
        <v>1</v>
      </c>
      <c r="J102" s="5">
        <v>1</v>
      </c>
      <c r="K102" s="4"/>
      <c r="L102" s="2">
        <v>1</v>
      </c>
      <c r="M102" s="3">
        <v>1</v>
      </c>
      <c r="N102" s="60"/>
      <c r="O102" s="15"/>
      <c r="P102" s="65"/>
      <c r="Q102" s="65"/>
      <c r="R102" s="15"/>
      <c r="S102" s="18"/>
      <c r="T102" s="60"/>
      <c r="U102" s="4"/>
      <c r="V102" s="84"/>
    </row>
    <row r="103" spans="1:22">
      <c r="A103" s="18"/>
      <c r="B103" s="18" t="s">
        <v>220</v>
      </c>
      <c r="C103" s="60" t="s">
        <v>221</v>
      </c>
      <c r="D103" s="60" t="s">
        <v>22</v>
      </c>
      <c r="E103" s="4">
        <v>1</v>
      </c>
      <c r="F103" s="2"/>
      <c r="G103" s="5">
        <v>1</v>
      </c>
      <c r="H103" s="4">
        <v>1</v>
      </c>
      <c r="I103" s="2"/>
      <c r="J103" s="5">
        <v>1</v>
      </c>
      <c r="K103" s="4">
        <v>1</v>
      </c>
      <c r="L103" s="2"/>
      <c r="M103" s="3">
        <v>1</v>
      </c>
      <c r="N103" s="60"/>
      <c r="O103" s="15"/>
      <c r="P103" s="65"/>
      <c r="Q103" s="65"/>
      <c r="R103" s="15"/>
      <c r="S103" s="18"/>
      <c r="T103" s="60"/>
      <c r="U103" s="4"/>
      <c r="V103" s="84"/>
    </row>
    <row r="104" spans="1:22">
      <c r="A104" s="18"/>
      <c r="B104" s="18" t="s">
        <v>222</v>
      </c>
      <c r="C104" s="60" t="s">
        <v>223</v>
      </c>
      <c r="D104" s="60" t="s">
        <v>22</v>
      </c>
      <c r="E104" s="4"/>
      <c r="F104" s="2">
        <v>1</v>
      </c>
      <c r="G104" s="5">
        <v>1</v>
      </c>
      <c r="H104" s="4"/>
      <c r="I104" s="2">
        <v>1</v>
      </c>
      <c r="J104" s="5">
        <v>1</v>
      </c>
      <c r="K104" s="4"/>
      <c r="L104" s="2">
        <v>1</v>
      </c>
      <c r="M104" s="3">
        <v>1</v>
      </c>
      <c r="N104" s="60"/>
      <c r="O104" s="15"/>
      <c r="P104" s="65"/>
      <c r="Q104" s="65"/>
      <c r="R104" s="15"/>
      <c r="S104" s="18"/>
      <c r="T104" s="60"/>
      <c r="U104" s="4"/>
      <c r="V104" s="84"/>
    </row>
    <row r="105" spans="1:22">
      <c r="A105" s="18"/>
      <c r="B105" s="18" t="s">
        <v>224</v>
      </c>
      <c r="C105" s="60" t="s">
        <v>225</v>
      </c>
      <c r="D105" s="60" t="s">
        <v>22</v>
      </c>
      <c r="E105" s="4"/>
      <c r="F105" s="2">
        <v>1</v>
      </c>
      <c r="G105" s="5">
        <v>1</v>
      </c>
      <c r="H105" s="4"/>
      <c r="I105" s="2">
        <v>1</v>
      </c>
      <c r="J105" s="5">
        <v>1</v>
      </c>
      <c r="K105" s="4"/>
      <c r="L105" s="2">
        <v>1</v>
      </c>
      <c r="M105" s="3">
        <v>1</v>
      </c>
      <c r="N105" s="60"/>
      <c r="O105" s="15"/>
      <c r="P105" s="65"/>
      <c r="Q105" s="65"/>
      <c r="R105" s="15"/>
      <c r="S105" s="18"/>
      <c r="T105" s="60"/>
      <c r="U105" s="4"/>
      <c r="V105" s="84"/>
    </row>
    <row r="106" spans="1:22">
      <c r="A106" s="18"/>
      <c r="B106" s="18" t="s">
        <v>226</v>
      </c>
      <c r="C106" s="60" t="s">
        <v>227</v>
      </c>
      <c r="D106" s="60" t="s">
        <v>51</v>
      </c>
      <c r="E106" s="4">
        <v>1</v>
      </c>
      <c r="F106" s="2"/>
      <c r="G106" s="5">
        <v>1</v>
      </c>
      <c r="H106" s="4">
        <v>1</v>
      </c>
      <c r="I106" s="2"/>
      <c r="J106" s="5">
        <v>1</v>
      </c>
      <c r="K106" s="4">
        <v>1</v>
      </c>
      <c r="L106" s="2"/>
      <c r="M106" s="3">
        <v>1</v>
      </c>
      <c r="N106" s="60"/>
      <c r="O106" s="15"/>
      <c r="P106" s="65"/>
      <c r="Q106" s="65"/>
      <c r="R106" s="15"/>
      <c r="S106" s="18"/>
      <c r="T106" s="60"/>
      <c r="U106" s="4"/>
      <c r="V106" s="84"/>
    </row>
    <row r="107" spans="1:22">
      <c r="A107" s="18"/>
      <c r="B107" s="18" t="s">
        <v>228</v>
      </c>
      <c r="C107" s="60" t="s">
        <v>229</v>
      </c>
      <c r="D107" s="60" t="s">
        <v>51</v>
      </c>
      <c r="E107" s="4">
        <v>1</v>
      </c>
      <c r="F107" s="2"/>
      <c r="G107" s="5">
        <v>1</v>
      </c>
      <c r="H107" s="4">
        <v>1</v>
      </c>
      <c r="I107" s="2"/>
      <c r="J107" s="5">
        <v>1</v>
      </c>
      <c r="K107" s="4">
        <v>1</v>
      </c>
      <c r="L107" s="2"/>
      <c r="M107" s="3">
        <v>1</v>
      </c>
      <c r="N107" s="60"/>
      <c r="O107" s="15"/>
      <c r="P107" s="65"/>
      <c r="Q107" s="65"/>
      <c r="R107" s="15"/>
      <c r="S107" s="18"/>
      <c r="T107" s="60"/>
      <c r="U107" s="4"/>
      <c r="V107" s="84"/>
    </row>
    <row r="108" spans="1:22" ht="15.75" thickBot="1">
      <c r="A108" s="25"/>
      <c r="B108" s="25" t="s">
        <v>230</v>
      </c>
      <c r="C108" s="61" t="s">
        <v>231</v>
      </c>
      <c r="D108" s="61" t="s">
        <v>22</v>
      </c>
      <c r="E108" s="29"/>
      <c r="F108" s="30">
        <v>1</v>
      </c>
      <c r="G108" s="31">
        <v>1</v>
      </c>
      <c r="H108" s="29"/>
      <c r="I108" s="30">
        <v>1</v>
      </c>
      <c r="J108" s="31">
        <v>1</v>
      </c>
      <c r="K108" s="29"/>
      <c r="L108" s="30">
        <v>1</v>
      </c>
      <c r="M108" s="39">
        <v>1</v>
      </c>
      <c r="N108" s="61"/>
      <c r="O108" s="49"/>
      <c r="P108" s="66"/>
      <c r="Q108" s="66"/>
      <c r="R108" s="49"/>
      <c r="S108" s="25"/>
      <c r="T108" s="61"/>
      <c r="U108" s="29"/>
      <c r="V108" s="85"/>
    </row>
    <row r="109" spans="1:22" ht="15.75" thickBot="1">
      <c r="A109" s="16"/>
      <c r="B109" s="32" t="s">
        <v>232</v>
      </c>
      <c r="C109" s="40" t="e">
        <v>#N/A</v>
      </c>
      <c r="D109" s="40" t="e">
        <v>#N/A</v>
      </c>
      <c r="E109" s="33">
        <v>9</v>
      </c>
      <c r="F109" s="34">
        <v>7</v>
      </c>
      <c r="G109" s="35">
        <v>16</v>
      </c>
      <c r="H109" s="33">
        <v>9</v>
      </c>
      <c r="I109" s="34">
        <v>7</v>
      </c>
      <c r="J109" s="35">
        <v>16</v>
      </c>
      <c r="K109" s="33">
        <f>SUM(K93:K108)</f>
        <v>9</v>
      </c>
      <c r="L109" s="33">
        <f>SUM(L93:L108)</f>
        <v>7</v>
      </c>
      <c r="M109" s="40">
        <f>SUM(M93:M108)</f>
        <v>16</v>
      </c>
      <c r="N109" s="33"/>
      <c r="O109" s="34"/>
      <c r="P109" s="35"/>
      <c r="Q109" s="67">
        <f>E109/G109</f>
        <v>0.5625</v>
      </c>
      <c r="R109" s="52">
        <f>H109/J109</f>
        <v>0.5625</v>
      </c>
      <c r="S109" s="51">
        <f>K109/M109</f>
        <v>0.5625</v>
      </c>
      <c r="T109" s="63"/>
      <c r="U109" s="71">
        <v>0.56000000000000005</v>
      </c>
      <c r="V109" s="80">
        <v>0.6</v>
      </c>
    </row>
    <row r="110" spans="1:22">
      <c r="A110" s="17" t="s">
        <v>233</v>
      </c>
      <c r="B110" s="17" t="s">
        <v>234</v>
      </c>
      <c r="C110" s="62" t="s">
        <v>235</v>
      </c>
      <c r="D110" s="62" t="s">
        <v>25</v>
      </c>
      <c r="E110" s="8">
        <v>1</v>
      </c>
      <c r="F110" s="6"/>
      <c r="G110" s="9">
        <v>1</v>
      </c>
      <c r="H110" s="8">
        <v>1</v>
      </c>
      <c r="I110" s="6"/>
      <c r="J110" s="9">
        <v>1</v>
      </c>
      <c r="K110" s="8">
        <v>1</v>
      </c>
      <c r="L110" s="6"/>
      <c r="M110" s="7">
        <v>1</v>
      </c>
      <c r="N110" s="62"/>
      <c r="O110" s="14"/>
      <c r="P110" s="68"/>
      <c r="Q110" s="68"/>
      <c r="R110" s="14"/>
      <c r="S110" s="17"/>
      <c r="T110" s="62"/>
      <c r="U110" s="8"/>
      <c r="V110" s="88"/>
    </row>
    <row r="111" spans="1:22">
      <c r="A111" s="18"/>
      <c r="B111" s="18" t="s">
        <v>236</v>
      </c>
      <c r="C111" s="60" t="s">
        <v>237</v>
      </c>
      <c r="D111" s="60" t="s">
        <v>25</v>
      </c>
      <c r="E111" s="4">
        <v>1</v>
      </c>
      <c r="F111" s="2"/>
      <c r="G111" s="5">
        <v>1</v>
      </c>
      <c r="H111" s="4">
        <v>1</v>
      </c>
      <c r="I111" s="2"/>
      <c r="J111" s="5">
        <v>1</v>
      </c>
      <c r="K111" s="4">
        <v>1</v>
      </c>
      <c r="L111" s="2"/>
      <c r="M111" s="3">
        <v>1</v>
      </c>
      <c r="N111" s="60"/>
      <c r="O111" s="15"/>
      <c r="P111" s="65"/>
      <c r="Q111" s="65"/>
      <c r="R111" s="15"/>
      <c r="S111" s="18"/>
      <c r="T111" s="60"/>
      <c r="U111" s="4"/>
      <c r="V111" s="84"/>
    </row>
    <row r="112" spans="1:22">
      <c r="A112" s="18"/>
      <c r="B112" s="18" t="s">
        <v>238</v>
      </c>
      <c r="C112" s="60" t="s">
        <v>239</v>
      </c>
      <c r="D112" s="60" t="s">
        <v>25</v>
      </c>
      <c r="E112" s="4">
        <v>1</v>
      </c>
      <c r="F112" s="2"/>
      <c r="G112" s="5">
        <v>1</v>
      </c>
      <c r="H112" s="4">
        <v>1</v>
      </c>
      <c r="I112" s="2"/>
      <c r="J112" s="5">
        <v>1</v>
      </c>
      <c r="K112" s="4">
        <v>1</v>
      </c>
      <c r="L112" s="2"/>
      <c r="M112" s="3">
        <v>1</v>
      </c>
      <c r="N112" s="60"/>
      <c r="O112" s="15"/>
      <c r="P112" s="65"/>
      <c r="Q112" s="65"/>
      <c r="R112" s="15"/>
      <c r="S112" s="18"/>
      <c r="T112" s="60"/>
      <c r="U112" s="4"/>
      <c r="V112" s="84"/>
    </row>
    <row r="113" spans="1:22">
      <c r="A113" s="18"/>
      <c r="B113" s="18" t="s">
        <v>240</v>
      </c>
      <c r="C113" s="60" t="s">
        <v>241</v>
      </c>
      <c r="D113" s="60" t="s">
        <v>22</v>
      </c>
      <c r="E113" s="4"/>
      <c r="F113" s="2">
        <v>1</v>
      </c>
      <c r="G113" s="5">
        <v>1</v>
      </c>
      <c r="H113" s="4"/>
      <c r="I113" s="2">
        <v>1</v>
      </c>
      <c r="J113" s="5">
        <v>1</v>
      </c>
      <c r="K113" s="4"/>
      <c r="L113" s="2">
        <v>1</v>
      </c>
      <c r="M113" s="3">
        <v>1</v>
      </c>
      <c r="N113" s="60"/>
      <c r="O113" s="15"/>
      <c r="P113" s="65"/>
      <c r="Q113" s="65"/>
      <c r="R113" s="15"/>
      <c r="S113" s="18"/>
      <c r="T113" s="60"/>
      <c r="U113" s="4"/>
      <c r="V113" s="84"/>
    </row>
    <row r="114" spans="1:22">
      <c r="A114" s="18"/>
      <c r="B114" s="18" t="s">
        <v>242</v>
      </c>
      <c r="C114" s="60" t="s">
        <v>243</v>
      </c>
      <c r="D114" s="60" t="s">
        <v>25</v>
      </c>
      <c r="E114" s="4">
        <v>1</v>
      </c>
      <c r="F114" s="2"/>
      <c r="G114" s="5">
        <v>1</v>
      </c>
      <c r="H114" s="4">
        <v>1</v>
      </c>
      <c r="I114" s="2"/>
      <c r="J114" s="5">
        <v>1</v>
      </c>
      <c r="K114" s="4">
        <v>1</v>
      </c>
      <c r="L114" s="2"/>
      <c r="M114" s="3">
        <v>1</v>
      </c>
      <c r="N114" s="60"/>
      <c r="O114" s="15"/>
      <c r="P114" s="65"/>
      <c r="Q114" s="65"/>
      <c r="R114" s="15"/>
      <c r="S114" s="18"/>
      <c r="T114" s="60"/>
      <c r="U114" s="4"/>
      <c r="V114" s="84"/>
    </row>
    <row r="115" spans="1:22">
      <c r="A115" s="18"/>
      <c r="B115" s="18" t="s">
        <v>244</v>
      </c>
      <c r="C115" s="60" t="s">
        <v>245</v>
      </c>
      <c r="D115" s="60" t="s">
        <v>25</v>
      </c>
      <c r="E115" s="4">
        <v>1</v>
      </c>
      <c r="F115" s="2"/>
      <c r="G115" s="5">
        <v>1</v>
      </c>
      <c r="H115" s="4">
        <v>1</v>
      </c>
      <c r="I115" s="2"/>
      <c r="J115" s="5">
        <v>1</v>
      </c>
      <c r="K115" s="4">
        <v>1</v>
      </c>
      <c r="L115" s="2"/>
      <c r="M115" s="3">
        <v>1</v>
      </c>
      <c r="N115" s="60"/>
      <c r="O115" s="15"/>
      <c r="P115" s="65"/>
      <c r="Q115" s="65"/>
      <c r="R115" s="15"/>
      <c r="S115" s="18"/>
      <c r="T115" s="60"/>
      <c r="U115" s="4"/>
      <c r="V115" s="84"/>
    </row>
    <row r="116" spans="1:22">
      <c r="A116" s="18"/>
      <c r="B116" s="18" t="s">
        <v>246</v>
      </c>
      <c r="C116" s="60" t="s">
        <v>247</v>
      </c>
      <c r="D116" s="60" t="s">
        <v>25</v>
      </c>
      <c r="E116" s="4">
        <v>1</v>
      </c>
      <c r="F116" s="2"/>
      <c r="G116" s="5">
        <v>1</v>
      </c>
      <c r="H116" s="4">
        <v>1</v>
      </c>
      <c r="I116" s="2"/>
      <c r="J116" s="5">
        <v>1</v>
      </c>
      <c r="K116" s="4">
        <v>1</v>
      </c>
      <c r="L116" s="2"/>
      <c r="M116" s="3">
        <v>1</v>
      </c>
      <c r="N116" s="60"/>
      <c r="O116" s="15"/>
      <c r="P116" s="65"/>
      <c r="Q116" s="65"/>
      <c r="R116" s="15"/>
      <c r="S116" s="18"/>
      <c r="T116" s="60"/>
      <c r="U116" s="4"/>
      <c r="V116" s="84"/>
    </row>
    <row r="117" spans="1:22">
      <c r="A117" s="18"/>
      <c r="B117" s="18" t="s">
        <v>248</v>
      </c>
      <c r="C117" s="60" t="s">
        <v>249</v>
      </c>
      <c r="D117" s="60" t="s">
        <v>25</v>
      </c>
      <c r="E117" s="4">
        <v>1</v>
      </c>
      <c r="F117" s="2"/>
      <c r="G117" s="5">
        <v>1</v>
      </c>
      <c r="H117" s="4">
        <v>1</v>
      </c>
      <c r="I117" s="2"/>
      <c r="J117" s="5">
        <v>1</v>
      </c>
      <c r="K117" s="4">
        <v>1</v>
      </c>
      <c r="L117" s="2"/>
      <c r="M117" s="3">
        <v>1</v>
      </c>
      <c r="N117" s="60"/>
      <c r="O117" s="15"/>
      <c r="P117" s="65"/>
      <c r="Q117" s="65"/>
      <c r="R117" s="15"/>
      <c r="S117" s="18"/>
      <c r="T117" s="60"/>
      <c r="U117" s="4"/>
      <c r="V117" s="5"/>
    </row>
    <row r="118" spans="1:22">
      <c r="A118" s="18"/>
      <c r="B118" s="18" t="s">
        <v>250</v>
      </c>
      <c r="C118" s="60" t="s">
        <v>251</v>
      </c>
      <c r="D118" s="60" t="s">
        <v>51</v>
      </c>
      <c r="E118" s="4">
        <v>1</v>
      </c>
      <c r="F118" s="2"/>
      <c r="G118" s="5">
        <v>1</v>
      </c>
      <c r="H118" s="4">
        <v>1</v>
      </c>
      <c r="I118" s="2"/>
      <c r="J118" s="5">
        <v>1</v>
      </c>
      <c r="K118" s="4">
        <v>1</v>
      </c>
      <c r="L118" s="2"/>
      <c r="M118" s="3">
        <v>1</v>
      </c>
      <c r="N118" s="60"/>
      <c r="O118" s="15"/>
      <c r="P118" s="65"/>
      <c r="Q118" s="65"/>
      <c r="R118" s="15"/>
      <c r="S118" s="18"/>
      <c r="T118" s="60"/>
      <c r="U118" s="4"/>
      <c r="V118" s="83"/>
    </row>
    <row r="119" spans="1:22" ht="15.75" thickBot="1">
      <c r="A119" s="25"/>
      <c r="B119" s="25" t="s">
        <v>252</v>
      </c>
      <c r="C119" s="61" t="s">
        <v>253</v>
      </c>
      <c r="D119" s="61" t="s">
        <v>22</v>
      </c>
      <c r="E119" s="29"/>
      <c r="F119" s="30">
        <v>1</v>
      </c>
      <c r="G119" s="31">
        <v>1</v>
      </c>
      <c r="H119" s="29"/>
      <c r="I119" s="30">
        <v>1</v>
      </c>
      <c r="J119" s="31">
        <v>1</v>
      </c>
      <c r="K119" s="29"/>
      <c r="L119" s="30">
        <v>1</v>
      </c>
      <c r="M119" s="39">
        <v>1</v>
      </c>
      <c r="N119" s="61"/>
      <c r="O119" s="49"/>
      <c r="P119" s="66"/>
      <c r="Q119" s="66"/>
      <c r="R119" s="49"/>
      <c r="S119" s="25"/>
      <c r="T119" s="61"/>
      <c r="U119" s="29"/>
      <c r="V119" s="91"/>
    </row>
    <row r="120" spans="1:22" ht="15.75" thickBot="1">
      <c r="A120" s="16"/>
      <c r="B120" s="32" t="s">
        <v>254</v>
      </c>
      <c r="C120" s="40" t="e">
        <v>#N/A</v>
      </c>
      <c r="D120" s="40" t="e">
        <v>#N/A</v>
      </c>
      <c r="E120" s="33">
        <v>8</v>
      </c>
      <c r="F120" s="34">
        <v>2</v>
      </c>
      <c r="G120" s="35">
        <v>10</v>
      </c>
      <c r="H120" s="33">
        <v>8</v>
      </c>
      <c r="I120" s="34">
        <v>2</v>
      </c>
      <c r="J120" s="35">
        <v>10</v>
      </c>
      <c r="K120" s="33">
        <f>SUM(K110:K119)</f>
        <v>8</v>
      </c>
      <c r="L120" s="33">
        <f>SUM(L110:L119)</f>
        <v>2</v>
      </c>
      <c r="M120" s="40">
        <f>SUM(M110:M119)</f>
        <v>10</v>
      </c>
      <c r="N120" s="33"/>
      <c r="O120" s="34"/>
      <c r="P120" s="35"/>
      <c r="Q120" s="67">
        <f>E120/G120</f>
        <v>0.8</v>
      </c>
      <c r="R120" s="52">
        <f>H120/J120</f>
        <v>0.8</v>
      </c>
      <c r="S120" s="51">
        <f>K120/M120</f>
        <v>0.8</v>
      </c>
      <c r="T120" s="63"/>
      <c r="U120" s="71">
        <v>0.8</v>
      </c>
      <c r="V120" s="92">
        <v>0.8</v>
      </c>
    </row>
    <row r="121" spans="1:22">
      <c r="A121" s="17" t="s">
        <v>255</v>
      </c>
      <c r="B121" s="17" t="s">
        <v>256</v>
      </c>
      <c r="C121" s="62" t="s">
        <v>257</v>
      </c>
      <c r="D121" s="62" t="s">
        <v>22</v>
      </c>
      <c r="E121" s="8"/>
      <c r="F121" s="6">
        <v>1</v>
      </c>
      <c r="G121" s="9">
        <v>1</v>
      </c>
      <c r="H121" s="8"/>
      <c r="I121" s="6">
        <v>1</v>
      </c>
      <c r="J121" s="9">
        <v>1</v>
      </c>
      <c r="K121" s="8"/>
      <c r="L121" s="6">
        <v>1</v>
      </c>
      <c r="M121" s="7">
        <v>1</v>
      </c>
      <c r="N121" s="62"/>
      <c r="O121" s="14"/>
      <c r="P121" s="68"/>
      <c r="Q121" s="68"/>
      <c r="R121" s="14"/>
      <c r="S121" s="17"/>
      <c r="T121" s="62"/>
      <c r="U121" s="8"/>
      <c r="V121" s="88"/>
    </row>
    <row r="122" spans="1:22">
      <c r="A122" s="18"/>
      <c r="B122" s="18" t="s">
        <v>258</v>
      </c>
      <c r="C122" s="60" t="s">
        <v>259</v>
      </c>
      <c r="D122" s="60" t="s">
        <v>22</v>
      </c>
      <c r="E122" s="4"/>
      <c r="F122" s="2">
        <v>1</v>
      </c>
      <c r="G122" s="5">
        <v>1</v>
      </c>
      <c r="H122" s="4"/>
      <c r="I122" s="2">
        <v>1</v>
      </c>
      <c r="J122" s="5">
        <v>1</v>
      </c>
      <c r="K122" s="4"/>
      <c r="L122" s="2">
        <v>1</v>
      </c>
      <c r="M122" s="3">
        <v>1</v>
      </c>
      <c r="N122" s="60"/>
      <c r="O122" s="15"/>
      <c r="P122" s="65"/>
      <c r="Q122" s="65"/>
      <c r="R122" s="15"/>
      <c r="S122" s="18"/>
      <c r="T122" s="60"/>
      <c r="U122" s="4"/>
      <c r="V122" s="84"/>
    </row>
    <row r="123" spans="1:22">
      <c r="A123" s="18"/>
      <c r="B123" s="18" t="s">
        <v>260</v>
      </c>
      <c r="C123" s="60" t="s">
        <v>261</v>
      </c>
      <c r="D123" s="60" t="s">
        <v>22</v>
      </c>
      <c r="E123" s="4"/>
      <c r="F123" s="2">
        <v>1</v>
      </c>
      <c r="G123" s="5">
        <v>1</v>
      </c>
      <c r="H123" s="4"/>
      <c r="I123" s="2">
        <v>1</v>
      </c>
      <c r="J123" s="5">
        <v>1</v>
      </c>
      <c r="K123" s="4"/>
      <c r="L123" s="2">
        <v>1</v>
      </c>
      <c r="M123" s="3">
        <v>1</v>
      </c>
      <c r="N123" s="60"/>
      <c r="O123" s="15"/>
      <c r="P123" s="65"/>
      <c r="Q123" s="65"/>
      <c r="R123" s="15"/>
      <c r="S123" s="18"/>
      <c r="T123" s="60"/>
      <c r="U123" s="4"/>
      <c r="V123" s="84"/>
    </row>
    <row r="124" spans="1:22">
      <c r="A124" s="18"/>
      <c r="B124" s="18" t="s">
        <v>262</v>
      </c>
      <c r="C124" s="60" t="s">
        <v>263</v>
      </c>
      <c r="D124" s="60" t="s">
        <v>25</v>
      </c>
      <c r="E124" s="4">
        <v>1</v>
      </c>
      <c r="F124" s="2"/>
      <c r="G124" s="5">
        <v>1</v>
      </c>
      <c r="H124" s="4">
        <v>1</v>
      </c>
      <c r="I124" s="2"/>
      <c r="J124" s="5">
        <v>1</v>
      </c>
      <c r="K124" s="4">
        <v>1</v>
      </c>
      <c r="L124" s="2"/>
      <c r="M124" s="3">
        <v>1</v>
      </c>
      <c r="N124" s="60"/>
      <c r="O124" s="15"/>
      <c r="P124" s="65"/>
      <c r="Q124" s="65"/>
      <c r="R124" s="15"/>
      <c r="S124" s="18"/>
      <c r="T124" s="60"/>
      <c r="U124" s="4"/>
      <c r="V124" s="84"/>
    </row>
    <row r="125" spans="1:22">
      <c r="A125" s="18"/>
      <c r="B125" s="18" t="s">
        <v>264</v>
      </c>
      <c r="C125" s="60" t="s">
        <v>265</v>
      </c>
      <c r="D125" s="60" t="s">
        <v>25</v>
      </c>
      <c r="E125" s="4">
        <v>1</v>
      </c>
      <c r="F125" s="2"/>
      <c r="G125" s="5">
        <v>1</v>
      </c>
      <c r="H125" s="4">
        <v>1</v>
      </c>
      <c r="I125" s="2"/>
      <c r="J125" s="5">
        <v>1</v>
      </c>
      <c r="K125" s="4">
        <v>1</v>
      </c>
      <c r="L125" s="2"/>
      <c r="M125" s="3">
        <v>1</v>
      </c>
      <c r="N125" s="60"/>
      <c r="O125" s="15"/>
      <c r="P125" s="65"/>
      <c r="Q125" s="65"/>
      <c r="R125" s="15"/>
      <c r="S125" s="18"/>
      <c r="T125" s="60"/>
      <c r="U125" s="4"/>
      <c r="V125" s="84"/>
    </row>
    <row r="126" spans="1:22">
      <c r="A126" s="18"/>
      <c r="B126" s="18" t="s">
        <v>266</v>
      </c>
      <c r="C126" s="60" t="s">
        <v>267</v>
      </c>
      <c r="D126" s="60" t="s">
        <v>51</v>
      </c>
      <c r="E126" s="4"/>
      <c r="F126" s="2">
        <v>1</v>
      </c>
      <c r="G126" s="5">
        <v>1</v>
      </c>
      <c r="H126" s="4"/>
      <c r="I126" s="2">
        <v>1</v>
      </c>
      <c r="J126" s="5">
        <v>1</v>
      </c>
      <c r="K126" s="4"/>
      <c r="L126" s="2">
        <v>1</v>
      </c>
      <c r="M126" s="3">
        <v>1</v>
      </c>
      <c r="N126" s="60"/>
      <c r="O126" s="15"/>
      <c r="P126" s="65"/>
      <c r="Q126" s="65"/>
      <c r="R126" s="15"/>
      <c r="S126" s="18"/>
      <c r="T126" s="60"/>
      <c r="U126" s="4"/>
      <c r="V126" s="84"/>
    </row>
    <row r="127" spans="1:22">
      <c r="A127" s="18"/>
      <c r="B127" s="18" t="s">
        <v>268</v>
      </c>
      <c r="C127" s="60" t="s">
        <v>269</v>
      </c>
      <c r="D127" s="60" t="s">
        <v>22</v>
      </c>
      <c r="E127" s="4"/>
      <c r="F127" s="2">
        <v>1</v>
      </c>
      <c r="G127" s="5">
        <v>1</v>
      </c>
      <c r="H127" s="4"/>
      <c r="I127" s="2">
        <v>1</v>
      </c>
      <c r="J127" s="5">
        <v>1</v>
      </c>
      <c r="K127" s="4"/>
      <c r="L127" s="2">
        <v>1</v>
      </c>
      <c r="M127" s="3">
        <v>1</v>
      </c>
      <c r="N127" s="60"/>
      <c r="O127" s="15"/>
      <c r="P127" s="65"/>
      <c r="Q127" s="65"/>
      <c r="R127" s="15"/>
      <c r="S127" s="18"/>
      <c r="T127" s="60"/>
      <c r="U127" s="4"/>
      <c r="V127" s="84"/>
    </row>
    <row r="128" spans="1:22" ht="15.75" thickBot="1">
      <c r="A128" s="25"/>
      <c r="B128" s="25" t="s">
        <v>270</v>
      </c>
      <c r="C128" s="61" t="s">
        <v>271</v>
      </c>
      <c r="D128" s="61" t="s">
        <v>25</v>
      </c>
      <c r="E128" s="29"/>
      <c r="F128" s="30">
        <v>1</v>
      </c>
      <c r="G128" s="31">
        <v>1</v>
      </c>
      <c r="H128" s="29"/>
      <c r="I128" s="30">
        <v>1</v>
      </c>
      <c r="J128" s="31">
        <v>1</v>
      </c>
      <c r="K128" s="29"/>
      <c r="L128" s="30">
        <v>1</v>
      </c>
      <c r="M128" s="39">
        <v>1</v>
      </c>
      <c r="N128" s="61"/>
      <c r="O128" s="49"/>
      <c r="P128" s="66"/>
      <c r="Q128" s="66"/>
      <c r="R128" s="49"/>
      <c r="S128" s="25"/>
      <c r="T128" s="61"/>
      <c r="U128" s="29"/>
      <c r="V128" s="85"/>
    </row>
    <row r="129" spans="1:22" ht="15.75" thickBot="1">
      <c r="A129" s="16"/>
      <c r="B129" s="32" t="s">
        <v>272</v>
      </c>
      <c r="C129" s="40" t="e">
        <v>#N/A</v>
      </c>
      <c r="D129" s="40" t="e">
        <v>#N/A</v>
      </c>
      <c r="E129" s="33">
        <v>2</v>
      </c>
      <c r="F129" s="34">
        <v>6</v>
      </c>
      <c r="G129" s="35">
        <v>8</v>
      </c>
      <c r="H129" s="33">
        <v>2</v>
      </c>
      <c r="I129" s="34">
        <v>6</v>
      </c>
      <c r="J129" s="35">
        <v>8</v>
      </c>
      <c r="K129" s="33">
        <f>SUM(K121:K128)</f>
        <v>2</v>
      </c>
      <c r="L129" s="33">
        <f>SUM(L121:L128)</f>
        <v>6</v>
      </c>
      <c r="M129" s="40">
        <f>SUM(M121:M128)</f>
        <v>8</v>
      </c>
      <c r="N129" s="33"/>
      <c r="O129" s="34"/>
      <c r="P129" s="35"/>
      <c r="Q129" s="67">
        <f>E129/G129</f>
        <v>0.25</v>
      </c>
      <c r="R129" s="52">
        <f>H129/J129</f>
        <v>0.25</v>
      </c>
      <c r="S129" s="51">
        <f>K129/M129</f>
        <v>0.25</v>
      </c>
      <c r="T129" s="63"/>
      <c r="U129" s="71">
        <v>0.25</v>
      </c>
      <c r="V129" s="80">
        <v>0.25</v>
      </c>
    </row>
    <row r="130" spans="1:22">
      <c r="A130" s="17" t="s">
        <v>273</v>
      </c>
      <c r="B130" s="17" t="s">
        <v>274</v>
      </c>
      <c r="C130" s="62" t="s">
        <v>275</v>
      </c>
      <c r="D130" s="62" t="s">
        <v>25</v>
      </c>
      <c r="E130" s="8">
        <v>1</v>
      </c>
      <c r="F130" s="6"/>
      <c r="G130" s="9">
        <v>1</v>
      </c>
      <c r="H130" s="8">
        <v>1</v>
      </c>
      <c r="I130" s="6"/>
      <c r="J130" s="9">
        <v>1</v>
      </c>
      <c r="K130" s="8">
        <v>1</v>
      </c>
      <c r="L130" s="6"/>
      <c r="M130" s="7">
        <v>1</v>
      </c>
      <c r="N130" s="62"/>
      <c r="O130" s="14"/>
      <c r="P130" s="68"/>
      <c r="Q130" s="68"/>
      <c r="R130" s="14"/>
      <c r="S130" s="17"/>
      <c r="T130" s="62"/>
      <c r="U130" s="8"/>
      <c r="V130" s="88"/>
    </row>
    <row r="131" spans="1:22">
      <c r="A131" s="18"/>
      <c r="B131" s="18" t="s">
        <v>276</v>
      </c>
      <c r="C131" s="60" t="s">
        <v>277</v>
      </c>
      <c r="D131" s="60" t="s">
        <v>25</v>
      </c>
      <c r="E131" s="4">
        <v>1</v>
      </c>
      <c r="F131" s="2"/>
      <c r="G131" s="5">
        <v>1</v>
      </c>
      <c r="H131" s="4">
        <v>1</v>
      </c>
      <c r="I131" s="2"/>
      <c r="J131" s="5">
        <v>1</v>
      </c>
      <c r="K131" s="4">
        <v>1</v>
      </c>
      <c r="L131" s="2"/>
      <c r="M131" s="3">
        <v>1</v>
      </c>
      <c r="N131" s="60"/>
      <c r="O131" s="15"/>
      <c r="P131" s="65"/>
      <c r="Q131" s="65"/>
      <c r="R131" s="15"/>
      <c r="S131" s="18"/>
      <c r="T131" s="60"/>
      <c r="U131" s="4"/>
      <c r="V131" s="84"/>
    </row>
    <row r="132" spans="1:22">
      <c r="A132" s="18"/>
      <c r="B132" s="18" t="s">
        <v>278</v>
      </c>
      <c r="C132" s="60" t="s">
        <v>279</v>
      </c>
      <c r="D132" s="60" t="s">
        <v>51</v>
      </c>
      <c r="E132" s="4"/>
      <c r="F132" s="2">
        <v>1</v>
      </c>
      <c r="G132" s="5">
        <v>1</v>
      </c>
      <c r="H132" s="4"/>
      <c r="I132" s="2">
        <v>1</v>
      </c>
      <c r="J132" s="5">
        <v>1</v>
      </c>
      <c r="K132" s="4"/>
      <c r="L132" s="2">
        <v>1</v>
      </c>
      <c r="M132" s="3">
        <v>1</v>
      </c>
      <c r="N132" s="60"/>
      <c r="O132" s="15"/>
      <c r="P132" s="65"/>
      <c r="Q132" s="65"/>
      <c r="R132" s="15"/>
      <c r="S132" s="18"/>
      <c r="T132" s="60"/>
      <c r="U132" s="4"/>
      <c r="V132" s="84"/>
    </row>
    <row r="133" spans="1:22">
      <c r="A133" s="18"/>
      <c r="B133" s="18" t="s">
        <v>280</v>
      </c>
      <c r="C133" s="60" t="s">
        <v>281</v>
      </c>
      <c r="D133" s="60" t="s">
        <v>25</v>
      </c>
      <c r="E133" s="4">
        <v>1</v>
      </c>
      <c r="F133" s="2"/>
      <c r="G133" s="5">
        <v>1</v>
      </c>
      <c r="H133" s="4">
        <v>1</v>
      </c>
      <c r="I133" s="2"/>
      <c r="J133" s="5">
        <v>1</v>
      </c>
      <c r="K133" s="4">
        <v>1</v>
      </c>
      <c r="L133" s="2"/>
      <c r="M133" s="3">
        <v>1</v>
      </c>
      <c r="N133" s="60"/>
      <c r="O133" s="15"/>
      <c r="P133" s="65"/>
      <c r="Q133" s="65"/>
      <c r="R133" s="15"/>
      <c r="S133" s="18"/>
      <c r="T133" s="60"/>
      <c r="U133" s="4"/>
      <c r="V133" s="84"/>
    </row>
    <row r="134" spans="1:22">
      <c r="A134" s="18"/>
      <c r="B134" s="18" t="s">
        <v>282</v>
      </c>
      <c r="C134" s="60" t="s">
        <v>283</v>
      </c>
      <c r="D134" s="60" t="s">
        <v>25</v>
      </c>
      <c r="E134" s="4">
        <v>1</v>
      </c>
      <c r="F134" s="2"/>
      <c r="G134" s="5">
        <v>1</v>
      </c>
      <c r="H134" s="4">
        <v>1</v>
      </c>
      <c r="I134" s="2"/>
      <c r="J134" s="5">
        <v>1</v>
      </c>
      <c r="K134" s="4">
        <v>1</v>
      </c>
      <c r="L134" s="2"/>
      <c r="M134" s="3">
        <v>1</v>
      </c>
      <c r="N134" s="60"/>
      <c r="O134" s="15"/>
      <c r="P134" s="65"/>
      <c r="Q134" s="65"/>
      <c r="R134" s="15"/>
      <c r="S134" s="18"/>
      <c r="T134" s="60"/>
      <c r="U134" s="4"/>
      <c r="V134" s="84"/>
    </row>
    <row r="135" spans="1:22">
      <c r="A135" s="18"/>
      <c r="B135" s="18" t="s">
        <v>284</v>
      </c>
      <c r="C135" s="60" t="s">
        <v>285</v>
      </c>
      <c r="D135" s="60" t="s">
        <v>22</v>
      </c>
      <c r="E135" s="4"/>
      <c r="F135" s="2">
        <v>1</v>
      </c>
      <c r="G135" s="5">
        <v>1</v>
      </c>
      <c r="H135" s="4"/>
      <c r="I135" s="2">
        <v>1</v>
      </c>
      <c r="J135" s="5">
        <v>1</v>
      </c>
      <c r="K135" s="4"/>
      <c r="L135" s="2">
        <v>1</v>
      </c>
      <c r="M135" s="3">
        <v>1</v>
      </c>
      <c r="N135" s="60"/>
      <c r="O135" s="15"/>
      <c r="P135" s="65"/>
      <c r="Q135" s="65"/>
      <c r="R135" s="15"/>
      <c r="S135" s="18"/>
      <c r="T135" s="60"/>
      <c r="U135" s="4"/>
      <c r="V135" s="84"/>
    </row>
    <row r="136" spans="1:22" ht="14.1" customHeight="1" thickBot="1">
      <c r="A136" s="25"/>
      <c r="B136" s="25" t="s">
        <v>286</v>
      </c>
      <c r="C136" s="61" t="s">
        <v>287</v>
      </c>
      <c r="D136" s="61" t="s">
        <v>22</v>
      </c>
      <c r="E136" s="29"/>
      <c r="F136" s="30">
        <v>1</v>
      </c>
      <c r="G136" s="31">
        <v>1</v>
      </c>
      <c r="H136" s="29"/>
      <c r="I136" s="30">
        <v>1</v>
      </c>
      <c r="J136" s="31">
        <v>1</v>
      </c>
      <c r="K136" s="29"/>
      <c r="L136" s="30">
        <v>1</v>
      </c>
      <c r="M136" s="39">
        <v>1</v>
      </c>
      <c r="N136" s="61"/>
      <c r="O136" s="49"/>
      <c r="P136" s="66"/>
      <c r="Q136" s="66"/>
      <c r="R136" s="49"/>
      <c r="S136" s="25"/>
      <c r="T136" s="61"/>
      <c r="U136" s="29"/>
      <c r="V136" s="85"/>
    </row>
    <row r="137" spans="1:22" ht="15.75" thickBot="1">
      <c r="A137" s="16"/>
      <c r="B137" s="32" t="s">
        <v>288</v>
      </c>
      <c r="C137" s="40" t="e">
        <v>#N/A</v>
      </c>
      <c r="D137" s="40" t="e">
        <v>#N/A</v>
      </c>
      <c r="E137" s="33">
        <v>4</v>
      </c>
      <c r="F137" s="34">
        <v>3</v>
      </c>
      <c r="G137" s="35">
        <v>7</v>
      </c>
      <c r="H137" s="33">
        <v>4</v>
      </c>
      <c r="I137" s="34">
        <v>3</v>
      </c>
      <c r="J137" s="35">
        <v>7</v>
      </c>
      <c r="K137" s="33">
        <f>SUM(K130:K136)</f>
        <v>4</v>
      </c>
      <c r="L137" s="33">
        <f>SUM(L130:L136)</f>
        <v>3</v>
      </c>
      <c r="M137" s="40">
        <f>SUM(M130:M136)</f>
        <v>7</v>
      </c>
      <c r="N137" s="33"/>
      <c r="O137" s="34"/>
      <c r="P137" s="35"/>
      <c r="Q137" s="67">
        <f>E137/G137</f>
        <v>0.5714285714285714</v>
      </c>
      <c r="R137" s="52">
        <f>H137/J137</f>
        <v>0.5714285714285714</v>
      </c>
      <c r="S137" s="51">
        <f>K137/M137</f>
        <v>0.5714285714285714</v>
      </c>
      <c r="T137" s="63"/>
      <c r="U137" s="71">
        <v>0.57099999999999995</v>
      </c>
      <c r="V137" s="80">
        <v>0.5714285714285714</v>
      </c>
    </row>
    <row r="138" spans="1:22">
      <c r="A138" s="17" t="s">
        <v>289</v>
      </c>
      <c r="B138" s="17" t="s">
        <v>290</v>
      </c>
      <c r="C138" s="62" t="s">
        <v>291</v>
      </c>
      <c r="D138" s="62" t="s">
        <v>25</v>
      </c>
      <c r="E138" s="8">
        <v>1</v>
      </c>
      <c r="F138" s="6"/>
      <c r="G138" s="9">
        <v>1</v>
      </c>
      <c r="H138" s="8">
        <v>1</v>
      </c>
      <c r="I138" s="6"/>
      <c r="J138" s="9">
        <v>1</v>
      </c>
      <c r="K138" s="8">
        <v>1</v>
      </c>
      <c r="L138" s="6"/>
      <c r="M138" s="7">
        <v>1</v>
      </c>
      <c r="N138" s="62"/>
      <c r="O138" s="14"/>
      <c r="P138" s="68"/>
      <c r="Q138" s="68"/>
      <c r="R138" s="14"/>
      <c r="S138" s="17"/>
      <c r="T138" s="62"/>
      <c r="U138" s="8"/>
      <c r="V138" s="88"/>
    </row>
    <row r="139" spans="1:22">
      <c r="A139" s="18"/>
      <c r="B139" s="18" t="s">
        <v>292</v>
      </c>
      <c r="C139" s="60" t="s">
        <v>293</v>
      </c>
      <c r="D139" s="60" t="s">
        <v>22</v>
      </c>
      <c r="E139" s="4"/>
      <c r="F139" s="2">
        <v>1</v>
      </c>
      <c r="G139" s="5">
        <v>1</v>
      </c>
      <c r="H139" s="4"/>
      <c r="I139" s="2">
        <v>1</v>
      </c>
      <c r="J139" s="5">
        <v>1</v>
      </c>
      <c r="K139" s="4"/>
      <c r="L139" s="2">
        <v>1</v>
      </c>
      <c r="M139" s="3">
        <v>1</v>
      </c>
      <c r="N139" s="60"/>
      <c r="O139" s="15"/>
      <c r="P139" s="65"/>
      <c r="Q139" s="65"/>
      <c r="R139" s="15"/>
      <c r="S139" s="18"/>
      <c r="T139" s="60"/>
      <c r="U139" s="4"/>
      <c r="V139" s="84"/>
    </row>
    <row r="140" spans="1:22">
      <c r="A140" s="18"/>
      <c r="B140" s="18" t="s">
        <v>294</v>
      </c>
      <c r="C140" s="60" t="s">
        <v>295</v>
      </c>
      <c r="D140" s="60" t="s">
        <v>22</v>
      </c>
      <c r="E140" s="4"/>
      <c r="F140" s="2">
        <v>1</v>
      </c>
      <c r="G140" s="5">
        <v>1</v>
      </c>
      <c r="H140" s="4"/>
      <c r="I140" s="2">
        <v>1</v>
      </c>
      <c r="J140" s="5">
        <v>1</v>
      </c>
      <c r="K140" s="4"/>
      <c r="L140" s="2">
        <v>1</v>
      </c>
      <c r="M140" s="3">
        <v>1</v>
      </c>
      <c r="N140" s="60"/>
      <c r="O140" s="15"/>
      <c r="P140" s="65"/>
      <c r="Q140" s="65"/>
      <c r="R140" s="15"/>
      <c r="S140" s="18"/>
      <c r="T140" s="60"/>
      <c r="U140" s="4"/>
      <c r="V140" s="5"/>
    </row>
    <row r="141" spans="1:22">
      <c r="A141" s="18"/>
      <c r="B141" s="18" t="s">
        <v>296</v>
      </c>
      <c r="C141" s="60" t="s">
        <v>297</v>
      </c>
      <c r="D141" s="60" t="s">
        <v>25</v>
      </c>
      <c r="E141" s="4"/>
      <c r="F141" s="2">
        <v>1</v>
      </c>
      <c r="G141" s="5">
        <v>1</v>
      </c>
      <c r="H141" s="4"/>
      <c r="I141" s="2">
        <v>1</v>
      </c>
      <c r="J141" s="5">
        <v>1</v>
      </c>
      <c r="K141" s="4"/>
      <c r="L141" s="2">
        <v>1</v>
      </c>
      <c r="M141" s="3">
        <v>1</v>
      </c>
      <c r="N141" s="60"/>
      <c r="O141" s="15"/>
      <c r="P141" s="65"/>
      <c r="Q141" s="65"/>
      <c r="R141" s="15"/>
      <c r="S141" s="18"/>
      <c r="T141" s="60"/>
      <c r="U141" s="4"/>
      <c r="V141" s="83"/>
    </row>
    <row r="142" spans="1:22">
      <c r="A142" s="18"/>
      <c r="B142" s="18" t="s">
        <v>298</v>
      </c>
      <c r="C142" s="60" t="s">
        <v>299</v>
      </c>
      <c r="D142" s="60" t="s">
        <v>22</v>
      </c>
      <c r="E142" s="4"/>
      <c r="F142" s="2">
        <v>1</v>
      </c>
      <c r="G142" s="5">
        <v>1</v>
      </c>
      <c r="H142" s="4"/>
      <c r="I142" s="2">
        <v>1</v>
      </c>
      <c r="J142" s="5">
        <v>1</v>
      </c>
      <c r="K142" s="4"/>
      <c r="L142" s="2">
        <v>1</v>
      </c>
      <c r="M142" s="3">
        <v>1</v>
      </c>
      <c r="N142" s="60"/>
      <c r="O142" s="15"/>
      <c r="P142" s="65"/>
      <c r="Q142" s="65"/>
      <c r="R142" s="15"/>
      <c r="S142" s="18"/>
      <c r="T142" s="60"/>
      <c r="U142" s="4"/>
      <c r="V142" s="83"/>
    </row>
    <row r="143" spans="1:22">
      <c r="A143" s="18"/>
      <c r="B143" s="18" t="s">
        <v>300</v>
      </c>
      <c r="C143" s="60" t="s">
        <v>301</v>
      </c>
      <c r="D143" s="60" t="s">
        <v>25</v>
      </c>
      <c r="E143" s="4"/>
      <c r="F143" s="2">
        <v>1</v>
      </c>
      <c r="G143" s="5">
        <v>1</v>
      </c>
      <c r="H143" s="4"/>
      <c r="I143" s="2">
        <v>1</v>
      </c>
      <c r="J143" s="5">
        <v>1</v>
      </c>
      <c r="K143" s="4"/>
      <c r="L143" s="2">
        <v>1</v>
      </c>
      <c r="M143" s="3">
        <v>1</v>
      </c>
      <c r="N143" s="60"/>
      <c r="O143" s="15"/>
      <c r="P143" s="65"/>
      <c r="Q143" s="65"/>
      <c r="R143" s="15"/>
      <c r="S143" s="18"/>
      <c r="T143" s="60"/>
      <c r="U143" s="4"/>
      <c r="V143" s="83"/>
    </row>
    <row r="144" spans="1:22">
      <c r="A144" s="18"/>
      <c r="B144" s="18" t="s">
        <v>302</v>
      </c>
      <c r="C144" s="60" t="s">
        <v>303</v>
      </c>
      <c r="D144" s="60" t="s">
        <v>22</v>
      </c>
      <c r="E144" s="4"/>
      <c r="F144" s="2">
        <v>1</v>
      </c>
      <c r="G144" s="5">
        <v>1</v>
      </c>
      <c r="H144" s="4"/>
      <c r="I144" s="2">
        <v>1</v>
      </c>
      <c r="J144" s="5">
        <v>1</v>
      </c>
      <c r="K144" s="4"/>
      <c r="L144" s="2">
        <v>1</v>
      </c>
      <c r="M144" s="3">
        <v>1</v>
      </c>
      <c r="N144" s="60"/>
      <c r="O144" s="15"/>
      <c r="P144" s="65"/>
      <c r="Q144" s="65"/>
      <c r="R144" s="15"/>
      <c r="S144" s="18"/>
      <c r="T144" s="60"/>
      <c r="U144" s="4"/>
      <c r="V144" s="84"/>
    </row>
    <row r="145" spans="1:22">
      <c r="A145" s="18"/>
      <c r="B145" s="18" t="s">
        <v>304</v>
      </c>
      <c r="C145" s="60" t="s">
        <v>305</v>
      </c>
      <c r="D145" s="60" t="s">
        <v>22</v>
      </c>
      <c r="E145" s="4">
        <v>1</v>
      </c>
      <c r="F145" s="2"/>
      <c r="G145" s="5">
        <v>1</v>
      </c>
      <c r="H145" s="4">
        <v>1</v>
      </c>
      <c r="I145" s="2"/>
      <c r="J145" s="5">
        <v>1</v>
      </c>
      <c r="K145" s="4"/>
      <c r="L145" s="2">
        <v>1</v>
      </c>
      <c r="M145" s="3">
        <v>1</v>
      </c>
      <c r="N145" s="60"/>
      <c r="O145" s="15"/>
      <c r="P145" s="65"/>
      <c r="Q145" s="65"/>
      <c r="R145" s="15"/>
      <c r="S145" s="18"/>
      <c r="T145" s="60"/>
      <c r="U145" s="4"/>
      <c r="V145" s="84"/>
    </row>
    <row r="146" spans="1:22" ht="15.75" thickBot="1">
      <c r="A146" s="25"/>
      <c r="B146" s="25" t="s">
        <v>306</v>
      </c>
      <c r="C146" s="61" t="s">
        <v>307</v>
      </c>
      <c r="D146" s="61" t="s">
        <v>51</v>
      </c>
      <c r="E146" s="29"/>
      <c r="F146" s="30">
        <v>1</v>
      </c>
      <c r="G146" s="31">
        <v>1</v>
      </c>
      <c r="H146" s="29"/>
      <c r="I146" s="30">
        <v>1</v>
      </c>
      <c r="J146" s="31">
        <v>1</v>
      </c>
      <c r="K146" s="29"/>
      <c r="L146" s="30">
        <v>1</v>
      </c>
      <c r="M146" s="39">
        <v>1</v>
      </c>
      <c r="N146" s="61"/>
      <c r="O146" s="49"/>
      <c r="P146" s="66"/>
      <c r="Q146" s="66"/>
      <c r="R146" s="49"/>
      <c r="S146" s="25"/>
      <c r="T146" s="61"/>
      <c r="U146" s="29"/>
      <c r="V146" s="85"/>
    </row>
    <row r="147" spans="1:22" ht="15.75" thickBot="1">
      <c r="A147" s="16"/>
      <c r="B147" s="32" t="s">
        <v>308</v>
      </c>
      <c r="C147" s="40" t="e">
        <v>#N/A</v>
      </c>
      <c r="D147" s="40" t="e">
        <v>#N/A</v>
      </c>
      <c r="E147" s="33">
        <v>2</v>
      </c>
      <c r="F147" s="34">
        <v>7</v>
      </c>
      <c r="G147" s="35">
        <v>9</v>
      </c>
      <c r="H147" s="33">
        <v>2</v>
      </c>
      <c r="I147" s="34">
        <v>7</v>
      </c>
      <c r="J147" s="35">
        <v>9</v>
      </c>
      <c r="K147" s="33">
        <f>SUM(K138:K146)</f>
        <v>1</v>
      </c>
      <c r="L147" s="33">
        <f>SUM(L138:L146)</f>
        <v>8</v>
      </c>
      <c r="M147" s="40">
        <f>SUM(M138:M146)</f>
        <v>9</v>
      </c>
      <c r="N147" s="33"/>
      <c r="O147" s="34"/>
      <c r="P147" s="35"/>
      <c r="Q147" s="67">
        <f>E147/G147</f>
        <v>0.22222222222222221</v>
      </c>
      <c r="R147" s="52">
        <f>H147/J147</f>
        <v>0.22222222222222221</v>
      </c>
      <c r="S147" s="51">
        <f>K147/M147</f>
        <v>0.1111111111111111</v>
      </c>
      <c r="T147" s="63"/>
      <c r="U147" s="71">
        <v>0.111</v>
      </c>
      <c r="V147" s="80">
        <v>0.1111111111111111</v>
      </c>
    </row>
    <row r="148" spans="1:22">
      <c r="A148" s="17" t="s">
        <v>309</v>
      </c>
      <c r="B148" s="17" t="s">
        <v>310</v>
      </c>
      <c r="C148" s="62" t="s">
        <v>311</v>
      </c>
      <c r="D148" s="62" t="s">
        <v>22</v>
      </c>
      <c r="E148" s="8"/>
      <c r="F148" s="6">
        <v>1</v>
      </c>
      <c r="G148" s="9">
        <v>1</v>
      </c>
      <c r="H148" s="8"/>
      <c r="I148" s="6">
        <v>1</v>
      </c>
      <c r="J148" s="9">
        <v>1</v>
      </c>
      <c r="K148" s="8"/>
      <c r="L148" s="6">
        <v>1</v>
      </c>
      <c r="M148" s="7">
        <v>1</v>
      </c>
      <c r="N148" s="62"/>
      <c r="O148" s="14"/>
      <c r="P148" s="68"/>
      <c r="Q148" s="68"/>
      <c r="R148" s="14"/>
      <c r="S148" s="17"/>
      <c r="T148" s="62"/>
      <c r="U148" s="8"/>
      <c r="V148" s="88"/>
    </row>
    <row r="149" spans="1:22">
      <c r="A149" s="18"/>
      <c r="B149" s="18" t="s">
        <v>312</v>
      </c>
      <c r="C149" s="60" t="s">
        <v>313</v>
      </c>
      <c r="D149" s="60" t="s">
        <v>22</v>
      </c>
      <c r="E149" s="4"/>
      <c r="F149" s="2">
        <v>1</v>
      </c>
      <c r="G149" s="5">
        <v>1</v>
      </c>
      <c r="H149" s="4"/>
      <c r="I149" s="2">
        <v>1</v>
      </c>
      <c r="J149" s="5">
        <v>1</v>
      </c>
      <c r="K149" s="4"/>
      <c r="L149" s="2">
        <v>1</v>
      </c>
      <c r="M149" s="3">
        <v>1</v>
      </c>
      <c r="N149" s="60"/>
      <c r="O149" s="15"/>
      <c r="P149" s="65"/>
      <c r="Q149" s="65"/>
      <c r="R149" s="15"/>
      <c r="S149" s="18"/>
      <c r="T149" s="60"/>
      <c r="U149" s="4"/>
      <c r="V149" s="84"/>
    </row>
    <row r="150" spans="1:22">
      <c r="A150" s="18"/>
      <c r="B150" s="18" t="s">
        <v>314</v>
      </c>
      <c r="C150" s="60" t="s">
        <v>315</v>
      </c>
      <c r="D150" s="60" t="s">
        <v>22</v>
      </c>
      <c r="E150" s="4"/>
      <c r="F150" s="2">
        <v>1</v>
      </c>
      <c r="G150" s="5">
        <v>1</v>
      </c>
      <c r="H150" s="4"/>
      <c r="I150" s="2">
        <v>1</v>
      </c>
      <c r="J150" s="5">
        <v>1</v>
      </c>
      <c r="K150" s="4"/>
      <c r="L150" s="2">
        <v>1</v>
      </c>
      <c r="M150" s="3">
        <v>1</v>
      </c>
      <c r="N150" s="60"/>
      <c r="O150" s="15"/>
      <c r="P150" s="65"/>
      <c r="Q150" s="65"/>
      <c r="R150" s="15"/>
      <c r="S150" s="18"/>
      <c r="T150" s="60"/>
      <c r="U150" s="4"/>
      <c r="V150" s="84"/>
    </row>
    <row r="151" spans="1:22">
      <c r="A151" s="18"/>
      <c r="B151" s="18" t="s">
        <v>316</v>
      </c>
      <c r="C151" s="60" t="s">
        <v>317</v>
      </c>
      <c r="D151" s="60" t="s">
        <v>25</v>
      </c>
      <c r="E151" s="4">
        <v>1</v>
      </c>
      <c r="F151" s="2"/>
      <c r="G151" s="5">
        <v>1</v>
      </c>
      <c r="H151" s="4">
        <v>1</v>
      </c>
      <c r="I151" s="2"/>
      <c r="J151" s="5">
        <v>1</v>
      </c>
      <c r="K151" s="4">
        <v>1</v>
      </c>
      <c r="L151" s="2"/>
      <c r="M151" s="3">
        <v>1</v>
      </c>
      <c r="N151" s="60"/>
      <c r="O151" s="15"/>
      <c r="P151" s="65"/>
      <c r="Q151" s="65"/>
      <c r="R151" s="15"/>
      <c r="S151" s="18"/>
      <c r="T151" s="60"/>
      <c r="U151" s="4"/>
      <c r="V151" s="84"/>
    </row>
    <row r="152" spans="1:22">
      <c r="A152" s="18"/>
      <c r="B152" s="18" t="s">
        <v>318</v>
      </c>
      <c r="C152" s="60" t="s">
        <v>319</v>
      </c>
      <c r="D152" s="60" t="s">
        <v>25</v>
      </c>
      <c r="E152" s="4">
        <v>1</v>
      </c>
      <c r="F152" s="2"/>
      <c r="G152" s="5">
        <v>1</v>
      </c>
      <c r="H152" s="4">
        <v>1</v>
      </c>
      <c r="I152" s="2"/>
      <c r="J152" s="5">
        <v>1</v>
      </c>
      <c r="K152" s="4">
        <v>1</v>
      </c>
      <c r="L152" s="2"/>
      <c r="M152" s="3">
        <v>1</v>
      </c>
      <c r="N152" s="60"/>
      <c r="O152" s="15"/>
      <c r="P152" s="65"/>
      <c r="Q152" s="65"/>
      <c r="R152" s="15"/>
      <c r="S152" s="18"/>
      <c r="T152" s="60"/>
      <c r="U152" s="4"/>
      <c r="V152" s="84"/>
    </row>
    <row r="153" spans="1:22">
      <c r="A153" s="18"/>
      <c r="B153" s="18" t="s">
        <v>320</v>
      </c>
      <c r="C153" s="60" t="s">
        <v>321</v>
      </c>
      <c r="D153" s="60" t="s">
        <v>25</v>
      </c>
      <c r="E153" s="4">
        <v>1</v>
      </c>
      <c r="F153" s="2"/>
      <c r="G153" s="5">
        <v>1</v>
      </c>
      <c r="H153" s="4">
        <v>1</v>
      </c>
      <c r="I153" s="2"/>
      <c r="J153" s="5">
        <v>1</v>
      </c>
      <c r="K153" s="4">
        <v>1</v>
      </c>
      <c r="L153" s="2"/>
      <c r="M153" s="3">
        <v>1</v>
      </c>
      <c r="N153" s="60"/>
      <c r="O153" s="15"/>
      <c r="P153" s="65"/>
      <c r="Q153" s="65"/>
      <c r="R153" s="15"/>
      <c r="S153" s="18"/>
      <c r="T153" s="60"/>
      <c r="U153" s="4"/>
      <c r="V153" s="84"/>
    </row>
    <row r="154" spans="1:22">
      <c r="A154" s="18"/>
      <c r="B154" s="18" t="s">
        <v>322</v>
      </c>
      <c r="C154" s="60" t="s">
        <v>323</v>
      </c>
      <c r="D154" s="60" t="s">
        <v>22</v>
      </c>
      <c r="E154" s="4"/>
      <c r="F154" s="2">
        <v>1</v>
      </c>
      <c r="G154" s="5">
        <v>1</v>
      </c>
      <c r="H154" s="4"/>
      <c r="I154" s="2">
        <v>1</v>
      </c>
      <c r="J154" s="5">
        <v>1</v>
      </c>
      <c r="K154" s="4"/>
      <c r="L154" s="2">
        <v>1</v>
      </c>
      <c r="M154" s="3">
        <v>1</v>
      </c>
      <c r="N154" s="60"/>
      <c r="O154" s="15"/>
      <c r="P154" s="65"/>
      <c r="Q154" s="65"/>
      <c r="R154" s="15"/>
      <c r="S154" s="18"/>
      <c r="T154" s="60"/>
      <c r="U154" s="4"/>
      <c r="V154" s="84"/>
    </row>
    <row r="155" spans="1:22">
      <c r="A155" s="18"/>
      <c r="B155" s="18" t="s">
        <v>324</v>
      </c>
      <c r="C155" s="60" t="s">
        <v>325</v>
      </c>
      <c r="D155" s="60" t="s">
        <v>22</v>
      </c>
      <c r="E155" s="4"/>
      <c r="F155" s="2">
        <v>1</v>
      </c>
      <c r="G155" s="5">
        <v>1</v>
      </c>
      <c r="H155" s="4"/>
      <c r="I155" s="2">
        <v>1</v>
      </c>
      <c r="J155" s="5">
        <v>1</v>
      </c>
      <c r="K155" s="4"/>
      <c r="L155" s="2">
        <v>1</v>
      </c>
      <c r="M155" s="3">
        <v>1</v>
      </c>
      <c r="N155" s="60"/>
      <c r="O155" s="15"/>
      <c r="P155" s="65"/>
      <c r="Q155" s="65"/>
      <c r="R155" s="15"/>
      <c r="S155" s="18"/>
      <c r="T155" s="60"/>
      <c r="U155" s="4"/>
      <c r="V155" s="84"/>
    </row>
    <row r="156" spans="1:22" ht="15.75" thickBot="1">
      <c r="A156" s="25"/>
      <c r="B156" s="25" t="s">
        <v>326</v>
      </c>
      <c r="C156" s="61" t="s">
        <v>327</v>
      </c>
      <c r="D156" s="61" t="s">
        <v>22</v>
      </c>
      <c r="E156" s="29"/>
      <c r="F156" s="30">
        <v>1</v>
      </c>
      <c r="G156" s="31">
        <v>1</v>
      </c>
      <c r="H156" s="29"/>
      <c r="I156" s="30">
        <v>1</v>
      </c>
      <c r="J156" s="31">
        <v>1</v>
      </c>
      <c r="K156" s="29"/>
      <c r="L156" s="30">
        <v>1</v>
      </c>
      <c r="M156" s="39">
        <v>1</v>
      </c>
      <c r="N156" s="61"/>
      <c r="O156" s="49"/>
      <c r="P156" s="66"/>
      <c r="Q156" s="66"/>
      <c r="R156" s="49"/>
      <c r="S156" s="25"/>
      <c r="T156" s="61"/>
      <c r="U156" s="29"/>
      <c r="V156" s="85"/>
    </row>
    <row r="157" spans="1:22" ht="15.75" thickBot="1">
      <c r="A157" s="16"/>
      <c r="B157" s="32" t="s">
        <v>328</v>
      </c>
      <c r="C157" s="40" t="e">
        <v>#N/A</v>
      </c>
      <c r="D157" s="40" t="e">
        <v>#N/A</v>
      </c>
      <c r="E157" s="33">
        <v>3</v>
      </c>
      <c r="F157" s="34">
        <v>6</v>
      </c>
      <c r="G157" s="35">
        <v>9</v>
      </c>
      <c r="H157" s="33">
        <v>3</v>
      </c>
      <c r="I157" s="34">
        <v>6</v>
      </c>
      <c r="J157" s="35">
        <v>9</v>
      </c>
      <c r="K157" s="33">
        <f>SUM(K148:K156)</f>
        <v>3</v>
      </c>
      <c r="L157" s="33">
        <f>SUM(L148:L156)</f>
        <v>6</v>
      </c>
      <c r="M157" s="40">
        <f>SUM(M148:M156)</f>
        <v>9</v>
      </c>
      <c r="N157" s="33"/>
      <c r="O157" s="34"/>
      <c r="P157" s="35"/>
      <c r="Q157" s="67">
        <f>E157/G157</f>
        <v>0.33333333333333331</v>
      </c>
      <c r="R157" s="52">
        <f>H157/J157</f>
        <v>0.33333333333333331</v>
      </c>
      <c r="S157" s="51">
        <f>K157/M157</f>
        <v>0.33333333333333331</v>
      </c>
      <c r="T157" s="63"/>
      <c r="U157" s="71">
        <v>0.33300000000000002</v>
      </c>
      <c r="V157" s="80">
        <v>0.33333333333333331</v>
      </c>
    </row>
    <row r="158" spans="1:22">
      <c r="A158" s="17" t="s">
        <v>329</v>
      </c>
      <c r="B158" s="17" t="s">
        <v>330</v>
      </c>
      <c r="C158" s="62" t="s">
        <v>331</v>
      </c>
      <c r="D158" s="62" t="s">
        <v>25</v>
      </c>
      <c r="E158" s="8">
        <v>1</v>
      </c>
      <c r="F158" s="6"/>
      <c r="G158" s="9">
        <v>1</v>
      </c>
      <c r="H158" s="8">
        <v>1</v>
      </c>
      <c r="I158" s="6"/>
      <c r="J158" s="9">
        <v>1</v>
      </c>
      <c r="K158" s="8">
        <v>1</v>
      </c>
      <c r="L158" s="6"/>
      <c r="M158" s="7">
        <v>1</v>
      </c>
      <c r="N158" s="62"/>
      <c r="O158" s="14"/>
      <c r="P158" s="68"/>
      <c r="Q158" s="68"/>
      <c r="R158" s="14"/>
      <c r="S158" s="17"/>
      <c r="T158" s="62"/>
      <c r="U158" s="8"/>
      <c r="V158" s="88"/>
    </row>
    <row r="159" spans="1:22">
      <c r="A159" s="18"/>
      <c r="B159" s="18" t="s">
        <v>332</v>
      </c>
      <c r="C159" s="60" t="s">
        <v>333</v>
      </c>
      <c r="D159" s="60" t="s">
        <v>22</v>
      </c>
      <c r="E159" s="4"/>
      <c r="F159" s="2">
        <v>1</v>
      </c>
      <c r="G159" s="5">
        <v>1</v>
      </c>
      <c r="H159" s="4"/>
      <c r="I159" s="2">
        <v>1</v>
      </c>
      <c r="J159" s="5">
        <v>1</v>
      </c>
      <c r="K159" s="4"/>
      <c r="L159" s="2">
        <v>1</v>
      </c>
      <c r="M159" s="3">
        <v>1</v>
      </c>
      <c r="N159" s="60"/>
      <c r="O159" s="15"/>
      <c r="P159" s="65"/>
      <c r="Q159" s="65"/>
      <c r="R159" s="15"/>
      <c r="S159" s="18"/>
      <c r="T159" s="60"/>
      <c r="U159" s="4"/>
      <c r="V159" s="84"/>
    </row>
    <row r="160" spans="1:22">
      <c r="A160" s="18"/>
      <c r="B160" s="18" t="s">
        <v>334</v>
      </c>
      <c r="C160" s="60" t="s">
        <v>335</v>
      </c>
      <c r="D160" s="60" t="s">
        <v>51</v>
      </c>
      <c r="E160" s="4"/>
      <c r="F160" s="2">
        <v>1</v>
      </c>
      <c r="G160" s="5">
        <v>1</v>
      </c>
      <c r="H160" s="4"/>
      <c r="I160" s="2">
        <v>1</v>
      </c>
      <c r="J160" s="5">
        <v>1</v>
      </c>
      <c r="K160" s="4"/>
      <c r="L160" s="2">
        <v>1</v>
      </c>
      <c r="M160" s="3">
        <v>1</v>
      </c>
      <c r="N160" s="60"/>
      <c r="O160" s="15"/>
      <c r="P160" s="65"/>
      <c r="Q160" s="65"/>
      <c r="R160" s="15"/>
      <c r="S160" s="18"/>
      <c r="T160" s="60"/>
      <c r="U160" s="4"/>
      <c r="V160" s="84"/>
    </row>
    <row r="161" spans="1:22">
      <c r="A161" s="18"/>
      <c r="B161" s="18" t="s">
        <v>336</v>
      </c>
      <c r="C161" s="60" t="s">
        <v>337</v>
      </c>
      <c r="D161" s="60" t="s">
        <v>51</v>
      </c>
      <c r="E161" s="4"/>
      <c r="F161" s="2">
        <v>1</v>
      </c>
      <c r="G161" s="5">
        <v>1</v>
      </c>
      <c r="H161" s="4"/>
      <c r="I161" s="2">
        <v>1</v>
      </c>
      <c r="J161" s="5">
        <v>1</v>
      </c>
      <c r="K161" s="4"/>
      <c r="L161" s="2">
        <v>1</v>
      </c>
      <c r="M161" s="3">
        <v>1</v>
      </c>
      <c r="N161" s="60"/>
      <c r="O161" s="15"/>
      <c r="P161" s="65"/>
      <c r="Q161" s="65"/>
      <c r="R161" s="15"/>
      <c r="S161" s="18"/>
      <c r="T161" s="60"/>
      <c r="U161" s="4"/>
      <c r="V161" s="84"/>
    </row>
    <row r="162" spans="1:22">
      <c r="A162" s="18"/>
      <c r="B162" s="18" t="s">
        <v>338</v>
      </c>
      <c r="C162" s="60" t="s">
        <v>339</v>
      </c>
      <c r="D162" s="60" t="s">
        <v>51</v>
      </c>
      <c r="E162" s="4">
        <v>1</v>
      </c>
      <c r="F162" s="2"/>
      <c r="G162" s="5">
        <v>1</v>
      </c>
      <c r="H162" s="4">
        <v>1</v>
      </c>
      <c r="I162" s="2"/>
      <c r="J162" s="5">
        <v>1</v>
      </c>
      <c r="K162" s="4">
        <v>1</v>
      </c>
      <c r="L162" s="2"/>
      <c r="M162" s="3">
        <v>1</v>
      </c>
      <c r="N162" s="60"/>
      <c r="O162" s="15"/>
      <c r="P162" s="65"/>
      <c r="Q162" s="65"/>
      <c r="R162" s="15"/>
      <c r="S162" s="18"/>
      <c r="T162" s="60"/>
      <c r="U162" s="4"/>
      <c r="V162" s="84"/>
    </row>
    <row r="163" spans="1:22">
      <c r="A163" s="18"/>
      <c r="B163" s="18" t="s">
        <v>340</v>
      </c>
      <c r="C163" s="60" t="s">
        <v>341</v>
      </c>
      <c r="D163" s="60" t="s">
        <v>22</v>
      </c>
      <c r="E163" s="4"/>
      <c r="F163" s="2">
        <v>1</v>
      </c>
      <c r="G163" s="5">
        <v>1</v>
      </c>
      <c r="H163" s="4"/>
      <c r="I163" s="2">
        <v>1</v>
      </c>
      <c r="J163" s="5">
        <v>1</v>
      </c>
      <c r="K163" s="4"/>
      <c r="L163" s="2">
        <v>1</v>
      </c>
      <c r="M163" s="3">
        <v>1</v>
      </c>
      <c r="N163" s="60"/>
      <c r="O163" s="15"/>
      <c r="P163" s="65"/>
      <c r="Q163" s="65"/>
      <c r="R163" s="15"/>
      <c r="S163" s="18"/>
      <c r="T163" s="60"/>
      <c r="U163" s="4"/>
      <c r="V163" s="5"/>
    </row>
    <row r="164" spans="1:22">
      <c r="A164" s="18"/>
      <c r="B164" s="18" t="s">
        <v>342</v>
      </c>
      <c r="C164" s="60" t="s">
        <v>343</v>
      </c>
      <c r="D164" s="60" t="s">
        <v>22</v>
      </c>
      <c r="E164" s="4"/>
      <c r="F164" s="2">
        <v>1</v>
      </c>
      <c r="G164" s="5">
        <v>1</v>
      </c>
      <c r="H164" s="4"/>
      <c r="I164" s="2">
        <v>1</v>
      </c>
      <c r="J164" s="5">
        <v>1</v>
      </c>
      <c r="K164" s="4"/>
      <c r="L164" s="2">
        <v>1</v>
      </c>
      <c r="M164" s="3">
        <v>1</v>
      </c>
      <c r="N164" s="60"/>
      <c r="O164" s="15"/>
      <c r="P164" s="65"/>
      <c r="Q164" s="65"/>
      <c r="R164" s="15"/>
      <c r="S164" s="18"/>
      <c r="T164" s="60"/>
      <c r="U164" s="4"/>
      <c r="V164" s="83"/>
    </row>
    <row r="165" spans="1:22">
      <c r="A165" s="18"/>
      <c r="B165" s="18" t="s">
        <v>344</v>
      </c>
      <c r="C165" s="60" t="s">
        <v>345</v>
      </c>
      <c r="D165" s="60" t="s">
        <v>25</v>
      </c>
      <c r="E165" s="4"/>
      <c r="F165" s="2">
        <v>1</v>
      </c>
      <c r="G165" s="5">
        <v>1</v>
      </c>
      <c r="H165" s="4"/>
      <c r="I165" s="2">
        <v>1</v>
      </c>
      <c r="J165" s="5">
        <v>1</v>
      </c>
      <c r="K165" s="4"/>
      <c r="L165" s="2">
        <v>1</v>
      </c>
      <c r="M165" s="3">
        <v>1</v>
      </c>
      <c r="N165" s="60"/>
      <c r="O165" s="15"/>
      <c r="P165" s="65"/>
      <c r="Q165" s="65"/>
      <c r="R165" s="15"/>
      <c r="S165" s="18"/>
      <c r="T165" s="60"/>
      <c r="U165" s="4"/>
      <c r="V165" s="83"/>
    </row>
    <row r="166" spans="1:22" ht="15.75" thickBot="1">
      <c r="A166" s="25"/>
      <c r="B166" s="25" t="s">
        <v>346</v>
      </c>
      <c r="C166" s="61" t="s">
        <v>347</v>
      </c>
      <c r="D166" s="61"/>
      <c r="E166" s="29">
        <v>1</v>
      </c>
      <c r="F166" s="30"/>
      <c r="G166" s="31">
        <v>1</v>
      </c>
      <c r="H166" s="29">
        <v>1</v>
      </c>
      <c r="I166" s="30"/>
      <c r="J166" s="31">
        <v>1</v>
      </c>
      <c r="K166" s="29"/>
      <c r="L166" s="30"/>
      <c r="M166" s="39"/>
      <c r="N166" s="61"/>
      <c r="O166" s="49"/>
      <c r="P166" s="66"/>
      <c r="Q166" s="66"/>
      <c r="R166" s="49"/>
      <c r="S166" s="25"/>
      <c r="T166" s="61"/>
      <c r="U166" s="29"/>
      <c r="V166" s="91"/>
    </row>
    <row r="167" spans="1:22" ht="15.75" thickBot="1">
      <c r="A167" s="16"/>
      <c r="B167" s="32" t="s">
        <v>348</v>
      </c>
      <c r="C167" s="40" t="e">
        <v>#N/A</v>
      </c>
      <c r="D167" s="40" t="e">
        <v>#N/A</v>
      </c>
      <c r="E167" s="33">
        <v>3</v>
      </c>
      <c r="F167" s="34">
        <v>6</v>
      </c>
      <c r="G167" s="35">
        <v>9</v>
      </c>
      <c r="H167" s="33">
        <v>3</v>
      </c>
      <c r="I167" s="34">
        <v>6</v>
      </c>
      <c r="J167" s="35">
        <v>9</v>
      </c>
      <c r="K167" s="33">
        <f>SUM(K158:K166)</f>
        <v>2</v>
      </c>
      <c r="L167" s="33">
        <f>SUM(L158:L166)</f>
        <v>6</v>
      </c>
      <c r="M167" s="40">
        <f>SUM(M158:M166)</f>
        <v>8</v>
      </c>
      <c r="N167" s="33"/>
      <c r="O167" s="34"/>
      <c r="P167" s="35"/>
      <c r="Q167" s="67">
        <f>E167/G167</f>
        <v>0.33333333333333331</v>
      </c>
      <c r="R167" s="52">
        <f>H167/J167</f>
        <v>0.33333333333333331</v>
      </c>
      <c r="S167" s="51">
        <f>K167/M167</f>
        <v>0.25</v>
      </c>
      <c r="T167" s="63"/>
      <c r="U167" s="71">
        <v>0.25</v>
      </c>
      <c r="V167" s="80">
        <v>0.25</v>
      </c>
    </row>
    <row r="168" spans="1:22">
      <c r="A168" s="17" t="s">
        <v>349</v>
      </c>
      <c r="B168" s="17" t="s">
        <v>350</v>
      </c>
      <c r="C168" s="62" t="s">
        <v>351</v>
      </c>
      <c r="D168" s="62" t="s">
        <v>22</v>
      </c>
      <c r="E168" s="8"/>
      <c r="F168" s="6">
        <v>1</v>
      </c>
      <c r="G168" s="9">
        <v>1</v>
      </c>
      <c r="H168" s="8"/>
      <c r="I168" s="6">
        <v>1</v>
      </c>
      <c r="J168" s="9">
        <v>1</v>
      </c>
      <c r="K168" s="8"/>
      <c r="L168" s="6">
        <v>1</v>
      </c>
      <c r="M168" s="7">
        <v>1</v>
      </c>
      <c r="N168" s="62"/>
      <c r="O168" s="14"/>
      <c r="P168" s="68"/>
      <c r="Q168" s="68"/>
      <c r="R168" s="14"/>
      <c r="S168" s="17"/>
      <c r="T168" s="62"/>
      <c r="U168" s="8"/>
      <c r="V168" s="88"/>
    </row>
    <row r="169" spans="1:22">
      <c r="A169" s="18"/>
      <c r="B169" s="18" t="s">
        <v>352</v>
      </c>
      <c r="C169" s="60" t="s">
        <v>353</v>
      </c>
      <c r="D169" s="60" t="s">
        <v>22</v>
      </c>
      <c r="E169" s="4"/>
      <c r="F169" s="2">
        <v>1</v>
      </c>
      <c r="G169" s="5">
        <v>1</v>
      </c>
      <c r="H169" s="4"/>
      <c r="I169" s="2">
        <v>1</v>
      </c>
      <c r="J169" s="5">
        <v>1</v>
      </c>
      <c r="K169" s="4"/>
      <c r="L169" s="2">
        <v>1</v>
      </c>
      <c r="M169" s="3">
        <v>1</v>
      </c>
      <c r="N169" s="60"/>
      <c r="O169" s="15"/>
      <c r="P169" s="65"/>
      <c r="Q169" s="65"/>
      <c r="R169" s="15"/>
      <c r="S169" s="18"/>
      <c r="T169" s="60"/>
      <c r="U169" s="4"/>
      <c r="V169" s="84"/>
    </row>
    <row r="170" spans="1:22">
      <c r="A170" s="18"/>
      <c r="B170" s="18" t="s">
        <v>354</v>
      </c>
      <c r="C170" s="60" t="s">
        <v>355</v>
      </c>
      <c r="D170" s="60" t="s">
        <v>51</v>
      </c>
      <c r="E170" s="4"/>
      <c r="F170" s="2">
        <v>1</v>
      </c>
      <c r="G170" s="5">
        <v>1</v>
      </c>
      <c r="H170" s="4"/>
      <c r="I170" s="2">
        <v>1</v>
      </c>
      <c r="J170" s="5">
        <v>1</v>
      </c>
      <c r="K170" s="4"/>
      <c r="L170" s="2">
        <v>1</v>
      </c>
      <c r="M170" s="3">
        <v>1</v>
      </c>
      <c r="N170" s="60"/>
      <c r="O170" s="15"/>
      <c r="P170" s="65"/>
      <c r="Q170" s="65"/>
      <c r="R170" s="15"/>
      <c r="S170" s="18"/>
      <c r="T170" s="60"/>
      <c r="U170" s="4"/>
      <c r="V170" s="84"/>
    </row>
    <row r="171" spans="1:22">
      <c r="A171" s="18"/>
      <c r="B171" s="18" t="s">
        <v>356</v>
      </c>
      <c r="C171" s="60" t="s">
        <v>357</v>
      </c>
      <c r="D171" s="60" t="s">
        <v>22</v>
      </c>
      <c r="E171" s="4"/>
      <c r="F171" s="2">
        <v>1</v>
      </c>
      <c r="G171" s="5">
        <v>1</v>
      </c>
      <c r="H171" s="4"/>
      <c r="I171" s="2">
        <v>1</v>
      </c>
      <c r="J171" s="5">
        <v>1</v>
      </c>
      <c r="K171" s="4"/>
      <c r="L171" s="2">
        <v>1</v>
      </c>
      <c r="M171" s="3">
        <v>1</v>
      </c>
      <c r="N171" s="60"/>
      <c r="O171" s="15"/>
      <c r="P171" s="65"/>
      <c r="Q171" s="65"/>
      <c r="R171" s="15"/>
      <c r="S171" s="18"/>
      <c r="T171" s="60"/>
      <c r="U171" s="4"/>
      <c r="V171" s="84"/>
    </row>
    <row r="172" spans="1:22">
      <c r="A172" s="18"/>
      <c r="B172" s="18" t="s">
        <v>358</v>
      </c>
      <c r="C172" s="60" t="s">
        <v>359</v>
      </c>
      <c r="D172" s="60" t="s">
        <v>22</v>
      </c>
      <c r="E172" s="4"/>
      <c r="F172" s="2">
        <v>1</v>
      </c>
      <c r="G172" s="5">
        <v>1</v>
      </c>
      <c r="H172" s="4"/>
      <c r="I172" s="2">
        <v>1</v>
      </c>
      <c r="J172" s="5">
        <v>1</v>
      </c>
      <c r="K172" s="4"/>
      <c r="L172" s="2">
        <v>1</v>
      </c>
      <c r="M172" s="3">
        <v>1</v>
      </c>
      <c r="N172" s="60"/>
      <c r="O172" s="15"/>
      <c r="P172" s="65"/>
      <c r="Q172" s="65"/>
      <c r="R172" s="15"/>
      <c r="S172" s="18"/>
      <c r="T172" s="60"/>
      <c r="U172" s="4"/>
      <c r="V172" s="84"/>
    </row>
    <row r="173" spans="1:22">
      <c r="A173" s="18"/>
      <c r="B173" s="18" t="s">
        <v>360</v>
      </c>
      <c r="C173" s="60" t="s">
        <v>361</v>
      </c>
      <c r="D173" s="60" t="s">
        <v>51</v>
      </c>
      <c r="E173" s="4"/>
      <c r="F173" s="2">
        <v>1</v>
      </c>
      <c r="G173" s="5">
        <v>1</v>
      </c>
      <c r="H173" s="4"/>
      <c r="I173" s="2">
        <v>1</v>
      </c>
      <c r="J173" s="5">
        <v>1</v>
      </c>
      <c r="K173" s="4"/>
      <c r="L173" s="2">
        <v>1</v>
      </c>
      <c r="M173" s="3">
        <v>1</v>
      </c>
      <c r="N173" s="60"/>
      <c r="O173" s="15"/>
      <c r="P173" s="65"/>
      <c r="Q173" s="65"/>
      <c r="R173" s="15"/>
      <c r="S173" s="18"/>
      <c r="T173" s="60"/>
      <c r="U173" s="4"/>
      <c r="V173" s="84"/>
    </row>
    <row r="174" spans="1:22">
      <c r="A174" s="72"/>
      <c r="B174" s="72" t="s">
        <v>362</v>
      </c>
      <c r="C174" s="77" t="s">
        <v>363</v>
      </c>
      <c r="D174" s="77" t="s">
        <v>209</v>
      </c>
      <c r="E174" s="73">
        <v>1</v>
      </c>
      <c r="F174" s="74"/>
      <c r="G174" s="75">
        <v>1</v>
      </c>
      <c r="H174" s="73">
        <v>1</v>
      </c>
      <c r="I174" s="74"/>
      <c r="J174" s="75">
        <v>1</v>
      </c>
      <c r="K174" s="73">
        <v>1</v>
      </c>
      <c r="L174" s="74"/>
      <c r="M174" s="76">
        <v>1</v>
      </c>
      <c r="N174" s="77"/>
      <c r="O174" s="78"/>
      <c r="P174" s="79"/>
      <c r="Q174" s="65"/>
      <c r="R174" s="15"/>
      <c r="S174" s="18"/>
      <c r="T174" s="60"/>
      <c r="U174" s="4"/>
      <c r="V174" s="84"/>
    </row>
    <row r="175" spans="1:22">
      <c r="A175" s="18"/>
      <c r="B175" s="18" t="s">
        <v>364</v>
      </c>
      <c r="C175" s="60" t="s">
        <v>365</v>
      </c>
      <c r="D175" s="60" t="s">
        <v>22</v>
      </c>
      <c r="E175" s="4"/>
      <c r="F175" s="2">
        <v>1</v>
      </c>
      <c r="G175" s="5">
        <v>1</v>
      </c>
      <c r="H175" s="4"/>
      <c r="I175" s="2">
        <v>1</v>
      </c>
      <c r="J175" s="5">
        <v>1</v>
      </c>
      <c r="K175" s="4"/>
      <c r="L175" s="2">
        <v>1</v>
      </c>
      <c r="M175" s="3">
        <v>1</v>
      </c>
      <c r="N175" s="60"/>
      <c r="O175" s="15"/>
      <c r="P175" s="65"/>
      <c r="Q175" s="65"/>
      <c r="R175" s="15"/>
      <c r="S175" s="18"/>
      <c r="T175" s="60"/>
      <c r="U175" s="4"/>
      <c r="V175" s="84"/>
    </row>
    <row r="176" spans="1:22">
      <c r="A176" s="18"/>
      <c r="B176" s="18" t="s">
        <v>366</v>
      </c>
      <c r="C176" s="60" t="s">
        <v>367</v>
      </c>
      <c r="D176" s="60" t="s">
        <v>51</v>
      </c>
      <c r="E176" s="4">
        <v>1</v>
      </c>
      <c r="F176" s="2"/>
      <c r="G176" s="5">
        <v>1</v>
      </c>
      <c r="H176" s="4">
        <v>1</v>
      </c>
      <c r="I176" s="2"/>
      <c r="J176" s="5">
        <v>1</v>
      </c>
      <c r="K176" s="4">
        <v>1</v>
      </c>
      <c r="L176" s="2"/>
      <c r="M176" s="3">
        <v>1</v>
      </c>
      <c r="N176" s="60"/>
      <c r="O176" s="15"/>
      <c r="P176" s="65"/>
      <c r="Q176" s="65"/>
      <c r="R176" s="15"/>
      <c r="S176" s="18"/>
      <c r="T176" s="60"/>
      <c r="U176" s="4"/>
      <c r="V176" s="84"/>
    </row>
    <row r="177" spans="1:22">
      <c r="A177" s="18"/>
      <c r="B177" s="18" t="s">
        <v>368</v>
      </c>
      <c r="C177" s="60" t="s">
        <v>369</v>
      </c>
      <c r="D177" s="60" t="s">
        <v>22</v>
      </c>
      <c r="E177" s="4"/>
      <c r="F177" s="2">
        <v>1</v>
      </c>
      <c r="G177" s="5">
        <v>1</v>
      </c>
      <c r="H177" s="4"/>
      <c r="I177" s="2">
        <v>1</v>
      </c>
      <c r="J177" s="5">
        <v>1</v>
      </c>
      <c r="K177" s="4"/>
      <c r="L177" s="2">
        <v>1</v>
      </c>
      <c r="M177" s="3">
        <v>1</v>
      </c>
      <c r="N177" s="60"/>
      <c r="O177" s="15"/>
      <c r="P177" s="65"/>
      <c r="Q177" s="65"/>
      <c r="R177" s="15"/>
      <c r="S177" s="18"/>
      <c r="T177" s="60"/>
      <c r="U177" s="4"/>
      <c r="V177" s="84"/>
    </row>
    <row r="178" spans="1:22" ht="15.75" thickBot="1">
      <c r="A178" s="25"/>
      <c r="B178" s="25" t="s">
        <v>370</v>
      </c>
      <c r="C178" s="61" t="s">
        <v>371</v>
      </c>
      <c r="D178" s="61" t="s">
        <v>22</v>
      </c>
      <c r="E178" s="29"/>
      <c r="F178" s="30">
        <v>1</v>
      </c>
      <c r="G178" s="31">
        <v>1</v>
      </c>
      <c r="H178" s="29"/>
      <c r="I178" s="30">
        <v>1</v>
      </c>
      <c r="J178" s="31">
        <v>1</v>
      </c>
      <c r="K178" s="29"/>
      <c r="L178" s="30"/>
      <c r="M178" s="39"/>
      <c r="N178" s="61"/>
      <c r="O178" s="49"/>
      <c r="P178" s="66"/>
      <c r="Q178" s="66"/>
      <c r="R178" s="49"/>
      <c r="S178" s="25"/>
      <c r="T178" s="61"/>
      <c r="U178" s="29"/>
      <c r="V178" s="85"/>
    </row>
    <row r="179" spans="1:22" ht="15.75" thickBot="1">
      <c r="A179" s="16"/>
      <c r="B179" s="32" t="s">
        <v>372</v>
      </c>
      <c r="C179" s="40" t="e">
        <v>#N/A</v>
      </c>
      <c r="D179" s="40" t="e">
        <v>#N/A</v>
      </c>
      <c r="E179" s="33">
        <v>2</v>
      </c>
      <c r="F179" s="34">
        <v>9</v>
      </c>
      <c r="G179" s="35">
        <v>11</v>
      </c>
      <c r="H179" s="33">
        <v>2</v>
      </c>
      <c r="I179" s="34">
        <v>9</v>
      </c>
      <c r="J179" s="35">
        <v>11</v>
      </c>
      <c r="K179" s="33">
        <f>SUM(K168:K178)</f>
        <v>2</v>
      </c>
      <c r="L179" s="33">
        <f>SUM(L168:L178)</f>
        <v>8</v>
      </c>
      <c r="M179" s="40">
        <f>SUM(M168:M178)</f>
        <v>10</v>
      </c>
      <c r="N179" s="33"/>
      <c r="O179" s="34"/>
      <c r="P179" s="35"/>
      <c r="Q179" s="67">
        <f>E179/G179</f>
        <v>0.18181818181818182</v>
      </c>
      <c r="R179" s="52">
        <f>H179/J179</f>
        <v>0.18181818181818182</v>
      </c>
      <c r="S179" s="51">
        <f>K179/M179</f>
        <v>0.2</v>
      </c>
      <c r="T179" s="63"/>
      <c r="U179" s="71">
        <v>0.27</v>
      </c>
      <c r="V179" s="80">
        <v>0.16666666666666666</v>
      </c>
    </row>
    <row r="180" spans="1:22">
      <c r="A180" s="17" t="s">
        <v>373</v>
      </c>
      <c r="B180" s="17" t="s">
        <v>374</v>
      </c>
      <c r="C180" s="62" t="s">
        <v>375</v>
      </c>
      <c r="D180" s="62" t="s">
        <v>22</v>
      </c>
      <c r="E180" s="8"/>
      <c r="F180" s="6">
        <v>1</v>
      </c>
      <c r="G180" s="9">
        <v>1</v>
      </c>
      <c r="H180" s="8"/>
      <c r="I180" s="6">
        <v>1</v>
      </c>
      <c r="J180" s="9">
        <v>1</v>
      </c>
      <c r="K180" s="8"/>
      <c r="L180" s="6">
        <v>1</v>
      </c>
      <c r="M180" s="7">
        <v>1</v>
      </c>
      <c r="N180" s="62"/>
      <c r="O180" s="14"/>
      <c r="P180" s="68"/>
      <c r="Q180" s="68"/>
      <c r="R180" s="14"/>
      <c r="S180" s="17"/>
      <c r="T180" s="62"/>
      <c r="U180" s="8"/>
      <c r="V180" s="88"/>
    </row>
    <row r="181" spans="1:22">
      <c r="A181" s="18"/>
      <c r="B181" s="18" t="s">
        <v>376</v>
      </c>
      <c r="C181" s="60" t="s">
        <v>377</v>
      </c>
      <c r="D181" s="60" t="s">
        <v>22</v>
      </c>
      <c r="E181" s="4"/>
      <c r="F181" s="2">
        <v>1</v>
      </c>
      <c r="G181" s="5">
        <v>1</v>
      </c>
      <c r="H181" s="4"/>
      <c r="I181" s="2">
        <v>1</v>
      </c>
      <c r="J181" s="5">
        <v>1</v>
      </c>
      <c r="K181" s="4"/>
      <c r="L181" s="2">
        <v>1</v>
      </c>
      <c r="M181" s="3">
        <v>1</v>
      </c>
      <c r="N181" s="60"/>
      <c r="O181" s="15"/>
      <c r="P181" s="65"/>
      <c r="Q181" s="65"/>
      <c r="R181" s="15"/>
      <c r="S181" s="18"/>
      <c r="T181" s="60"/>
      <c r="U181" s="4"/>
      <c r="V181" s="84"/>
    </row>
    <row r="182" spans="1:22">
      <c r="A182" s="18"/>
      <c r="B182" s="18" t="s">
        <v>378</v>
      </c>
      <c r="C182" s="60" t="s">
        <v>379</v>
      </c>
      <c r="D182" s="60" t="s">
        <v>25</v>
      </c>
      <c r="E182" s="4"/>
      <c r="F182" s="2">
        <v>1</v>
      </c>
      <c r="G182" s="5">
        <v>1</v>
      </c>
      <c r="H182" s="4"/>
      <c r="I182" s="2">
        <v>1</v>
      </c>
      <c r="J182" s="5">
        <v>1</v>
      </c>
      <c r="K182" s="4"/>
      <c r="L182" s="2">
        <v>1</v>
      </c>
      <c r="M182" s="3">
        <v>1</v>
      </c>
      <c r="N182" s="60"/>
      <c r="O182" s="15"/>
      <c r="P182" s="65"/>
      <c r="Q182" s="65"/>
      <c r="R182" s="15"/>
      <c r="S182" s="18"/>
      <c r="T182" s="60"/>
      <c r="U182" s="4"/>
      <c r="V182" s="84"/>
    </row>
    <row r="183" spans="1:22">
      <c r="A183" s="18"/>
      <c r="B183" s="18" t="s">
        <v>380</v>
      </c>
      <c r="C183" s="60" t="s">
        <v>381</v>
      </c>
      <c r="D183" s="60" t="s">
        <v>22</v>
      </c>
      <c r="E183" s="4"/>
      <c r="F183" s="2">
        <v>1</v>
      </c>
      <c r="G183" s="5">
        <v>1</v>
      </c>
      <c r="H183" s="4"/>
      <c r="I183" s="2">
        <v>1</v>
      </c>
      <c r="J183" s="5">
        <v>1</v>
      </c>
      <c r="K183" s="4"/>
      <c r="L183" s="2">
        <v>1</v>
      </c>
      <c r="M183" s="3">
        <v>1</v>
      </c>
      <c r="N183" s="60"/>
      <c r="O183" s="15"/>
      <c r="P183" s="65"/>
      <c r="Q183" s="65"/>
      <c r="R183" s="15"/>
      <c r="S183" s="18"/>
      <c r="T183" s="60"/>
      <c r="U183" s="4"/>
      <c r="V183" s="84"/>
    </row>
    <row r="184" spans="1:22">
      <c r="A184" s="18"/>
      <c r="B184" s="18" t="s">
        <v>382</v>
      </c>
      <c r="C184" s="60" t="s">
        <v>383</v>
      </c>
      <c r="D184" s="60"/>
      <c r="E184" s="4">
        <v>1</v>
      </c>
      <c r="F184" s="2"/>
      <c r="G184" s="5">
        <v>1</v>
      </c>
      <c r="H184" s="4">
        <v>1</v>
      </c>
      <c r="I184" s="2"/>
      <c r="J184" s="5">
        <v>1</v>
      </c>
      <c r="K184" s="4">
        <v>1</v>
      </c>
      <c r="L184" s="2"/>
      <c r="M184" s="3">
        <v>1</v>
      </c>
      <c r="N184" s="60"/>
      <c r="O184" s="15"/>
      <c r="P184" s="65"/>
      <c r="Q184" s="65"/>
      <c r="R184" s="15"/>
      <c r="S184" s="18"/>
      <c r="T184" s="60"/>
      <c r="U184" s="4"/>
      <c r="V184" s="84"/>
    </row>
    <row r="185" spans="1:22" ht="15.75" thickBot="1">
      <c r="A185" s="25"/>
      <c r="B185" s="25" t="s">
        <v>384</v>
      </c>
      <c r="C185" s="61" t="s">
        <v>385</v>
      </c>
      <c r="D185" s="61" t="s">
        <v>25</v>
      </c>
      <c r="E185" s="29"/>
      <c r="F185" s="30">
        <v>1</v>
      </c>
      <c r="G185" s="31">
        <v>1</v>
      </c>
      <c r="H185" s="29"/>
      <c r="I185" s="30">
        <v>1</v>
      </c>
      <c r="J185" s="31">
        <v>1</v>
      </c>
      <c r="K185" s="29"/>
      <c r="L185" s="30">
        <v>1</v>
      </c>
      <c r="M185" s="39">
        <v>1</v>
      </c>
      <c r="N185" s="61"/>
      <c r="O185" s="49"/>
      <c r="P185" s="66"/>
      <c r="Q185" s="66"/>
      <c r="R185" s="49"/>
      <c r="S185" s="25"/>
      <c r="T185" s="61"/>
      <c r="U185" s="29"/>
      <c r="V185" s="85"/>
    </row>
    <row r="186" spans="1:22" ht="15.75" thickBot="1">
      <c r="A186" s="16"/>
      <c r="B186" s="32" t="s">
        <v>386</v>
      </c>
      <c r="C186" s="40" t="e">
        <v>#N/A</v>
      </c>
      <c r="D186" s="40" t="e">
        <v>#N/A</v>
      </c>
      <c r="E186" s="33">
        <v>1</v>
      </c>
      <c r="F186" s="34">
        <v>5</v>
      </c>
      <c r="G186" s="35">
        <v>6</v>
      </c>
      <c r="H186" s="33">
        <v>1</v>
      </c>
      <c r="I186" s="34">
        <v>5</v>
      </c>
      <c r="J186" s="35">
        <v>6</v>
      </c>
      <c r="K186" s="33">
        <f>SUM(K180:K185)</f>
        <v>1</v>
      </c>
      <c r="L186" s="33">
        <f>SUM(L180:L185)</f>
        <v>5</v>
      </c>
      <c r="M186" s="40">
        <f>SUM(M180:M185)</f>
        <v>6</v>
      </c>
      <c r="N186" s="33"/>
      <c r="O186" s="34"/>
      <c r="P186" s="35"/>
      <c r="Q186" s="67">
        <f>E186/G186</f>
        <v>0.16666666666666666</v>
      </c>
      <c r="R186" s="52">
        <f>H186/J186</f>
        <v>0.16666666666666666</v>
      </c>
      <c r="S186" s="51">
        <f>K186/M186</f>
        <v>0.16666666666666666</v>
      </c>
      <c r="T186" s="63"/>
      <c r="U186" s="71">
        <v>0.16700000000000001</v>
      </c>
      <c r="V186" s="80">
        <v>0.16666666666666666</v>
      </c>
    </row>
    <row r="187" spans="1:22">
      <c r="A187" s="17" t="s">
        <v>387</v>
      </c>
      <c r="B187" s="17" t="s">
        <v>388</v>
      </c>
      <c r="C187" s="62" t="s">
        <v>389</v>
      </c>
      <c r="D187" s="62" t="s">
        <v>22</v>
      </c>
      <c r="E187" s="8">
        <v>1</v>
      </c>
      <c r="F187" s="6"/>
      <c r="G187" s="9">
        <v>1</v>
      </c>
      <c r="H187" s="8">
        <v>1</v>
      </c>
      <c r="I187" s="6"/>
      <c r="J187" s="9">
        <v>1</v>
      </c>
      <c r="K187" s="8">
        <v>1</v>
      </c>
      <c r="L187" s="6"/>
      <c r="M187" s="7">
        <v>1</v>
      </c>
      <c r="N187" s="62"/>
      <c r="O187" s="14"/>
      <c r="P187" s="68"/>
      <c r="Q187" s="68"/>
      <c r="R187" s="14"/>
      <c r="S187" s="17"/>
      <c r="T187" s="62"/>
      <c r="U187" s="8"/>
      <c r="V187" s="93"/>
    </row>
    <row r="188" spans="1:22">
      <c r="A188" s="18"/>
      <c r="B188" s="18" t="s">
        <v>390</v>
      </c>
      <c r="C188" s="60" t="s">
        <v>391</v>
      </c>
      <c r="D188" s="60" t="s">
        <v>22</v>
      </c>
      <c r="E188" s="4">
        <v>1</v>
      </c>
      <c r="F188" s="2"/>
      <c r="G188" s="5">
        <v>1</v>
      </c>
      <c r="H188" s="4">
        <v>1</v>
      </c>
      <c r="I188" s="2"/>
      <c r="J188" s="5">
        <v>1</v>
      </c>
      <c r="K188" s="4">
        <v>1</v>
      </c>
      <c r="L188" s="2"/>
      <c r="M188" s="3">
        <v>1</v>
      </c>
      <c r="N188" s="60"/>
      <c r="O188" s="15"/>
      <c r="P188" s="65"/>
      <c r="Q188" s="65"/>
      <c r="R188" s="15"/>
      <c r="S188" s="18"/>
      <c r="T188" s="60"/>
      <c r="U188" s="4"/>
      <c r="V188" s="83"/>
    </row>
    <row r="189" spans="1:22">
      <c r="A189" s="18"/>
      <c r="B189" s="18" t="s">
        <v>392</v>
      </c>
      <c r="C189" s="60" t="s">
        <v>393</v>
      </c>
      <c r="D189" s="60" t="s">
        <v>22</v>
      </c>
      <c r="E189" s="4">
        <v>1</v>
      </c>
      <c r="F189" s="2"/>
      <c r="G189" s="5">
        <v>1</v>
      </c>
      <c r="H189" s="4">
        <v>1</v>
      </c>
      <c r="I189" s="2"/>
      <c r="J189" s="5">
        <v>1</v>
      </c>
      <c r="K189" s="4">
        <v>1</v>
      </c>
      <c r="L189" s="2"/>
      <c r="M189" s="3">
        <v>1</v>
      </c>
      <c r="N189" s="60"/>
      <c r="O189" s="15"/>
      <c r="P189" s="65"/>
      <c r="Q189" s="65"/>
      <c r="R189" s="15"/>
      <c r="S189" s="18"/>
      <c r="T189" s="60"/>
      <c r="U189" s="4"/>
      <c r="V189" s="83"/>
    </row>
    <row r="190" spans="1:22">
      <c r="A190" s="18"/>
      <c r="B190" s="18" t="s">
        <v>394</v>
      </c>
      <c r="C190" s="60" t="s">
        <v>395</v>
      </c>
      <c r="D190" s="60" t="s">
        <v>51</v>
      </c>
      <c r="E190" s="4">
        <v>1</v>
      </c>
      <c r="F190" s="2"/>
      <c r="G190" s="5">
        <v>1</v>
      </c>
      <c r="H190" s="4">
        <v>1</v>
      </c>
      <c r="I190" s="2"/>
      <c r="J190" s="5">
        <v>1</v>
      </c>
      <c r="K190" s="4">
        <v>1</v>
      </c>
      <c r="L190" s="2"/>
      <c r="M190" s="3">
        <v>1</v>
      </c>
      <c r="N190" s="60"/>
      <c r="O190" s="15"/>
      <c r="P190" s="65"/>
      <c r="Q190" s="65"/>
      <c r="R190" s="15"/>
      <c r="S190" s="18"/>
      <c r="T190" s="60"/>
      <c r="U190" s="4"/>
      <c r="V190" s="84"/>
    </row>
    <row r="191" spans="1:22">
      <c r="A191" s="18"/>
      <c r="B191" s="18" t="s">
        <v>396</v>
      </c>
      <c r="C191" s="60" t="s">
        <v>397</v>
      </c>
      <c r="D191" s="60" t="s">
        <v>22</v>
      </c>
      <c r="E191" s="4"/>
      <c r="F191" s="2">
        <v>1</v>
      </c>
      <c r="G191" s="5">
        <v>1</v>
      </c>
      <c r="H191" s="4"/>
      <c r="I191" s="2">
        <v>1</v>
      </c>
      <c r="J191" s="5">
        <v>1</v>
      </c>
      <c r="K191" s="4"/>
      <c r="L191" s="2">
        <v>1</v>
      </c>
      <c r="M191" s="3">
        <v>1</v>
      </c>
      <c r="N191" s="60"/>
      <c r="O191" s="15"/>
      <c r="P191" s="65"/>
      <c r="Q191" s="65"/>
      <c r="R191" s="15"/>
      <c r="S191" s="18"/>
      <c r="T191" s="60"/>
      <c r="U191" s="4"/>
      <c r="V191" s="84"/>
    </row>
    <row r="192" spans="1:22">
      <c r="A192" s="18"/>
      <c r="B192" s="18" t="s">
        <v>398</v>
      </c>
      <c r="C192" s="60" t="s">
        <v>399</v>
      </c>
      <c r="D192" s="60" t="s">
        <v>22</v>
      </c>
      <c r="E192" s="4"/>
      <c r="F192" s="2">
        <v>1</v>
      </c>
      <c r="G192" s="5">
        <v>1</v>
      </c>
      <c r="H192" s="4"/>
      <c r="I192" s="2">
        <v>1</v>
      </c>
      <c r="J192" s="5">
        <v>1</v>
      </c>
      <c r="K192" s="4"/>
      <c r="L192" s="2">
        <v>1</v>
      </c>
      <c r="M192" s="3">
        <v>1</v>
      </c>
      <c r="N192" s="60"/>
      <c r="O192" s="15"/>
      <c r="P192" s="65"/>
      <c r="Q192" s="65"/>
      <c r="R192" s="15"/>
      <c r="S192" s="18"/>
      <c r="T192" s="60"/>
      <c r="U192" s="4"/>
      <c r="V192" s="84"/>
    </row>
    <row r="193" spans="1:22">
      <c r="A193" s="18"/>
      <c r="B193" s="18" t="s">
        <v>400</v>
      </c>
      <c r="C193" s="60" t="s">
        <v>401</v>
      </c>
      <c r="D193" s="60" t="s">
        <v>22</v>
      </c>
      <c r="E193" s="4">
        <v>1</v>
      </c>
      <c r="F193" s="2"/>
      <c r="G193" s="5">
        <v>1</v>
      </c>
      <c r="H193" s="4">
        <v>1</v>
      </c>
      <c r="I193" s="2"/>
      <c r="J193" s="5">
        <v>1</v>
      </c>
      <c r="K193" s="4">
        <v>1</v>
      </c>
      <c r="L193" s="2"/>
      <c r="M193" s="3">
        <v>1</v>
      </c>
      <c r="N193" s="60"/>
      <c r="O193" s="15"/>
      <c r="P193" s="65"/>
      <c r="Q193" s="65"/>
      <c r="R193" s="15"/>
      <c r="S193" s="18"/>
      <c r="T193" s="60"/>
      <c r="U193" s="4"/>
      <c r="V193" s="84"/>
    </row>
    <row r="194" spans="1:22">
      <c r="A194" s="18"/>
      <c r="B194" s="18" t="s">
        <v>402</v>
      </c>
      <c r="C194" s="60" t="s">
        <v>403</v>
      </c>
      <c r="D194" s="60" t="s">
        <v>51</v>
      </c>
      <c r="E194" s="4">
        <v>1</v>
      </c>
      <c r="F194" s="2"/>
      <c r="G194" s="5">
        <v>1</v>
      </c>
      <c r="H194" s="4">
        <v>1</v>
      </c>
      <c r="I194" s="2"/>
      <c r="J194" s="5">
        <v>1</v>
      </c>
      <c r="K194" s="4">
        <v>1</v>
      </c>
      <c r="L194" s="2"/>
      <c r="M194" s="3">
        <v>1</v>
      </c>
      <c r="N194" s="60"/>
      <c r="O194" s="15"/>
      <c r="P194" s="65"/>
      <c r="Q194" s="65"/>
      <c r="R194" s="15"/>
      <c r="S194" s="18"/>
      <c r="T194" s="60"/>
      <c r="U194" s="4"/>
      <c r="V194" s="84"/>
    </row>
    <row r="195" spans="1:22">
      <c r="A195" s="18"/>
      <c r="B195" s="18" t="s">
        <v>404</v>
      </c>
      <c r="C195" s="60" t="s">
        <v>405</v>
      </c>
      <c r="D195" s="60" t="s">
        <v>22</v>
      </c>
      <c r="E195" s="4">
        <v>1</v>
      </c>
      <c r="F195" s="2"/>
      <c r="G195" s="5">
        <v>1</v>
      </c>
      <c r="H195" s="4">
        <v>1</v>
      </c>
      <c r="I195" s="2"/>
      <c r="J195" s="5">
        <v>1</v>
      </c>
      <c r="K195" s="4">
        <v>1</v>
      </c>
      <c r="L195" s="2"/>
      <c r="M195" s="3">
        <v>1</v>
      </c>
      <c r="N195" s="60"/>
      <c r="O195" s="15"/>
      <c r="P195" s="65"/>
      <c r="Q195" s="65"/>
      <c r="R195" s="15"/>
      <c r="S195" s="18"/>
      <c r="T195" s="60"/>
      <c r="U195" s="4"/>
      <c r="V195" s="84"/>
    </row>
    <row r="196" spans="1:22">
      <c r="A196" s="18"/>
      <c r="B196" s="18" t="s">
        <v>406</v>
      </c>
      <c r="C196" s="60" t="s">
        <v>407</v>
      </c>
      <c r="D196" s="60" t="s">
        <v>22</v>
      </c>
      <c r="E196" s="4">
        <v>1</v>
      </c>
      <c r="F196" s="2"/>
      <c r="G196" s="5">
        <v>1</v>
      </c>
      <c r="H196" s="4">
        <v>1</v>
      </c>
      <c r="I196" s="2"/>
      <c r="J196" s="5">
        <v>1</v>
      </c>
      <c r="K196" s="4">
        <v>1</v>
      </c>
      <c r="L196" s="2"/>
      <c r="M196" s="3">
        <v>1</v>
      </c>
      <c r="N196" s="60"/>
      <c r="O196" s="15"/>
      <c r="P196" s="65"/>
      <c r="Q196" s="65"/>
      <c r="R196" s="15"/>
      <c r="S196" s="18"/>
      <c r="T196" s="60"/>
      <c r="U196" s="4"/>
      <c r="V196" s="84"/>
    </row>
    <row r="197" spans="1:22">
      <c r="A197" s="18"/>
      <c r="B197" s="18" t="s">
        <v>408</v>
      </c>
      <c r="C197" s="60" t="s">
        <v>409</v>
      </c>
      <c r="D197" s="60" t="s">
        <v>22</v>
      </c>
      <c r="E197" s="4">
        <v>1</v>
      </c>
      <c r="F197" s="2"/>
      <c r="G197" s="5">
        <v>1</v>
      </c>
      <c r="H197" s="4">
        <v>1</v>
      </c>
      <c r="I197" s="2"/>
      <c r="J197" s="5">
        <v>1</v>
      </c>
      <c r="K197" s="4">
        <v>1</v>
      </c>
      <c r="L197" s="2"/>
      <c r="M197" s="3">
        <v>1</v>
      </c>
      <c r="N197" s="60"/>
      <c r="O197" s="15"/>
      <c r="P197" s="65"/>
      <c r="Q197" s="65"/>
      <c r="R197" s="15"/>
      <c r="S197" s="18"/>
      <c r="T197" s="60"/>
      <c r="U197" s="4"/>
      <c r="V197" s="84"/>
    </row>
    <row r="198" spans="1:22">
      <c r="A198" s="18"/>
      <c r="B198" s="18" t="s">
        <v>410</v>
      </c>
      <c r="C198" s="60" t="s">
        <v>411</v>
      </c>
      <c r="D198" s="60" t="s">
        <v>22</v>
      </c>
      <c r="E198" s="4">
        <v>1</v>
      </c>
      <c r="F198" s="2"/>
      <c r="G198" s="5">
        <v>1</v>
      </c>
      <c r="H198" s="4">
        <v>1</v>
      </c>
      <c r="I198" s="2"/>
      <c r="J198" s="5">
        <v>1</v>
      </c>
      <c r="K198" s="4">
        <v>1</v>
      </c>
      <c r="L198" s="2"/>
      <c r="M198" s="3">
        <v>1</v>
      </c>
      <c r="N198" s="60"/>
      <c r="O198" s="15"/>
      <c r="P198" s="65"/>
      <c r="Q198" s="65"/>
      <c r="R198" s="15"/>
      <c r="S198" s="18"/>
      <c r="T198" s="60"/>
      <c r="U198" s="4"/>
      <c r="V198" s="84"/>
    </row>
    <row r="199" spans="1:22">
      <c r="A199" s="18"/>
      <c r="B199" s="18" t="s">
        <v>412</v>
      </c>
      <c r="C199" s="60" t="s">
        <v>413</v>
      </c>
      <c r="D199" s="60" t="s">
        <v>22</v>
      </c>
      <c r="E199" s="4">
        <v>1</v>
      </c>
      <c r="F199" s="2"/>
      <c r="G199" s="5">
        <v>1</v>
      </c>
      <c r="H199" s="4">
        <v>1</v>
      </c>
      <c r="I199" s="2"/>
      <c r="J199" s="5">
        <v>1</v>
      </c>
      <c r="K199" s="4">
        <v>1</v>
      </c>
      <c r="L199" s="2"/>
      <c r="M199" s="3">
        <v>1</v>
      </c>
      <c r="N199" s="60"/>
      <c r="O199" s="15"/>
      <c r="P199" s="65"/>
      <c r="Q199" s="65"/>
      <c r="R199" s="15"/>
      <c r="S199" s="18"/>
      <c r="T199" s="60"/>
      <c r="U199" s="4"/>
      <c r="V199" s="84"/>
    </row>
    <row r="200" spans="1:22">
      <c r="A200" s="18"/>
      <c r="B200" s="18" t="s">
        <v>414</v>
      </c>
      <c r="C200" s="60" t="s">
        <v>415</v>
      </c>
      <c r="D200" s="60" t="s">
        <v>22</v>
      </c>
      <c r="E200" s="4"/>
      <c r="F200" s="2">
        <v>1</v>
      </c>
      <c r="G200" s="5">
        <v>1</v>
      </c>
      <c r="H200" s="4"/>
      <c r="I200" s="2">
        <v>1</v>
      </c>
      <c r="J200" s="5">
        <v>1</v>
      </c>
      <c r="K200" s="4"/>
      <c r="L200" s="2">
        <v>1</v>
      </c>
      <c r="M200" s="3">
        <v>1</v>
      </c>
      <c r="N200" s="60"/>
      <c r="O200" s="15"/>
      <c r="P200" s="65"/>
      <c r="Q200" s="65"/>
      <c r="R200" s="15"/>
      <c r="S200" s="18"/>
      <c r="T200" s="60"/>
      <c r="U200" s="4"/>
      <c r="V200" s="84"/>
    </row>
    <row r="201" spans="1:22">
      <c r="A201" s="18"/>
      <c r="B201" s="18" t="s">
        <v>416</v>
      </c>
      <c r="C201" s="60" t="s">
        <v>417</v>
      </c>
      <c r="D201" s="60" t="s">
        <v>22</v>
      </c>
      <c r="E201" s="4"/>
      <c r="F201" s="2">
        <v>1</v>
      </c>
      <c r="G201" s="5">
        <v>1</v>
      </c>
      <c r="H201" s="4"/>
      <c r="I201" s="2">
        <v>1</v>
      </c>
      <c r="J201" s="5">
        <v>1</v>
      </c>
      <c r="K201" s="4"/>
      <c r="L201" s="2">
        <v>1</v>
      </c>
      <c r="M201" s="3">
        <v>1</v>
      </c>
      <c r="N201" s="60"/>
      <c r="O201" s="15"/>
      <c r="P201" s="65"/>
      <c r="Q201" s="65"/>
      <c r="R201" s="15"/>
      <c r="S201" s="18"/>
      <c r="T201" s="60"/>
      <c r="U201" s="4"/>
      <c r="V201" s="84"/>
    </row>
    <row r="202" spans="1:22">
      <c r="A202" s="18"/>
      <c r="B202" s="18" t="s">
        <v>418</v>
      </c>
      <c r="C202" s="60" t="s">
        <v>419</v>
      </c>
      <c r="D202" s="60" t="s">
        <v>22</v>
      </c>
      <c r="E202" s="4">
        <v>1</v>
      </c>
      <c r="F202" s="2"/>
      <c r="G202" s="5">
        <v>1</v>
      </c>
      <c r="H202" s="4">
        <v>1</v>
      </c>
      <c r="I202" s="2"/>
      <c r="J202" s="5">
        <v>1</v>
      </c>
      <c r="K202" s="4">
        <v>1</v>
      </c>
      <c r="L202" s="2"/>
      <c r="M202" s="3">
        <v>1</v>
      </c>
      <c r="N202" s="60"/>
      <c r="O202" s="15"/>
      <c r="P202" s="65"/>
      <c r="Q202" s="65"/>
      <c r="R202" s="15"/>
      <c r="S202" s="18"/>
      <c r="T202" s="60"/>
      <c r="U202" s="4"/>
      <c r="V202" s="84"/>
    </row>
    <row r="203" spans="1:22">
      <c r="A203" s="18"/>
      <c r="B203" s="18" t="s">
        <v>420</v>
      </c>
      <c r="C203" s="60" t="s">
        <v>421</v>
      </c>
      <c r="D203" s="60" t="s">
        <v>22</v>
      </c>
      <c r="E203" s="4">
        <v>1</v>
      </c>
      <c r="F203" s="2"/>
      <c r="G203" s="5">
        <v>1</v>
      </c>
      <c r="H203" s="4">
        <v>1</v>
      </c>
      <c r="I203" s="2"/>
      <c r="J203" s="5">
        <v>1</v>
      </c>
      <c r="K203" s="4">
        <v>1</v>
      </c>
      <c r="L203" s="2"/>
      <c r="M203" s="3">
        <v>1</v>
      </c>
      <c r="N203" s="60"/>
      <c r="O203" s="15"/>
      <c r="P203" s="65"/>
      <c r="Q203" s="65"/>
      <c r="R203" s="15"/>
      <c r="S203" s="18"/>
      <c r="T203" s="60"/>
      <c r="U203" s="4"/>
      <c r="V203" s="84"/>
    </row>
    <row r="204" spans="1:22">
      <c r="A204" s="18"/>
      <c r="B204" s="18" t="s">
        <v>422</v>
      </c>
      <c r="C204" s="60" t="s">
        <v>423</v>
      </c>
      <c r="D204" s="60" t="s">
        <v>22</v>
      </c>
      <c r="E204" s="4"/>
      <c r="F204" s="2">
        <v>1</v>
      </c>
      <c r="G204" s="5">
        <v>1</v>
      </c>
      <c r="H204" s="4"/>
      <c r="I204" s="2">
        <v>1</v>
      </c>
      <c r="J204" s="5">
        <v>1</v>
      </c>
      <c r="K204" s="4"/>
      <c r="L204" s="2">
        <v>1</v>
      </c>
      <c r="M204" s="3">
        <v>1</v>
      </c>
      <c r="N204" s="60"/>
      <c r="O204" s="15"/>
      <c r="P204" s="65"/>
      <c r="Q204" s="65"/>
      <c r="R204" s="15"/>
      <c r="S204" s="18"/>
      <c r="T204" s="60"/>
      <c r="U204" s="4"/>
      <c r="V204" s="84"/>
    </row>
    <row r="205" spans="1:22">
      <c r="A205" s="18"/>
      <c r="B205" s="18" t="s">
        <v>424</v>
      </c>
      <c r="C205" s="60" t="s">
        <v>425</v>
      </c>
      <c r="D205" s="60" t="s">
        <v>22</v>
      </c>
      <c r="E205" s="4"/>
      <c r="F205" s="2">
        <v>1</v>
      </c>
      <c r="G205" s="5">
        <v>1</v>
      </c>
      <c r="H205" s="4"/>
      <c r="I205" s="2">
        <v>1</v>
      </c>
      <c r="J205" s="5">
        <v>1</v>
      </c>
      <c r="K205" s="4"/>
      <c r="L205" s="2">
        <v>1</v>
      </c>
      <c r="M205" s="3">
        <v>1</v>
      </c>
      <c r="N205" s="60"/>
      <c r="O205" s="15"/>
      <c r="P205" s="65"/>
      <c r="Q205" s="65"/>
      <c r="R205" s="15"/>
      <c r="S205" s="18"/>
      <c r="T205" s="60"/>
      <c r="U205" s="4"/>
      <c r="V205" s="84"/>
    </row>
    <row r="206" spans="1:22">
      <c r="A206" s="18"/>
      <c r="B206" s="18" t="s">
        <v>426</v>
      </c>
      <c r="C206" s="60" t="s">
        <v>427</v>
      </c>
      <c r="D206" s="60" t="s">
        <v>22</v>
      </c>
      <c r="E206" s="4"/>
      <c r="F206" s="2">
        <v>1</v>
      </c>
      <c r="G206" s="5">
        <v>1</v>
      </c>
      <c r="H206" s="4"/>
      <c r="I206" s="2">
        <v>1</v>
      </c>
      <c r="J206" s="5">
        <v>1</v>
      </c>
      <c r="K206" s="4"/>
      <c r="L206" s="2">
        <v>1</v>
      </c>
      <c r="M206" s="3">
        <v>1</v>
      </c>
      <c r="N206" s="60"/>
      <c r="O206" s="15"/>
      <c r="P206" s="65"/>
      <c r="Q206" s="65"/>
      <c r="R206" s="15"/>
      <c r="S206" s="18"/>
      <c r="T206" s="60"/>
      <c r="U206" s="4"/>
      <c r="V206" s="84"/>
    </row>
    <row r="207" spans="1:22">
      <c r="A207" s="18"/>
      <c r="B207" s="18" t="s">
        <v>428</v>
      </c>
      <c r="C207" s="60" t="s">
        <v>429</v>
      </c>
      <c r="D207" s="60" t="s">
        <v>22</v>
      </c>
      <c r="E207" s="4"/>
      <c r="F207" s="2">
        <v>1</v>
      </c>
      <c r="G207" s="5">
        <v>1</v>
      </c>
      <c r="H207" s="4"/>
      <c r="I207" s="2">
        <v>1</v>
      </c>
      <c r="J207" s="5">
        <v>1</v>
      </c>
      <c r="K207" s="4"/>
      <c r="L207" s="2">
        <v>1</v>
      </c>
      <c r="M207" s="3">
        <v>1</v>
      </c>
      <c r="N207" s="60"/>
      <c r="O207" s="15"/>
      <c r="P207" s="65"/>
      <c r="Q207" s="65"/>
      <c r="R207" s="15"/>
      <c r="S207" s="18"/>
      <c r="T207" s="60"/>
      <c r="U207" s="4"/>
      <c r="V207" s="84"/>
    </row>
    <row r="208" spans="1:22">
      <c r="A208" s="18"/>
      <c r="B208" s="18" t="s">
        <v>430</v>
      </c>
      <c r="C208" s="60" t="s">
        <v>431</v>
      </c>
      <c r="D208" s="60" t="s">
        <v>22</v>
      </c>
      <c r="E208" s="4"/>
      <c r="F208" s="2">
        <v>1</v>
      </c>
      <c r="G208" s="5">
        <v>1</v>
      </c>
      <c r="H208" s="4"/>
      <c r="I208" s="2">
        <v>1</v>
      </c>
      <c r="J208" s="5">
        <v>1</v>
      </c>
      <c r="K208" s="4"/>
      <c r="L208" s="2">
        <v>1</v>
      </c>
      <c r="M208" s="3">
        <v>1</v>
      </c>
      <c r="N208" s="60"/>
      <c r="O208" s="15"/>
      <c r="P208" s="65"/>
      <c r="Q208" s="65"/>
      <c r="R208" s="15"/>
      <c r="S208" s="18"/>
      <c r="T208" s="60"/>
      <c r="U208" s="4"/>
      <c r="V208" s="84"/>
    </row>
    <row r="209" spans="1:22">
      <c r="A209" s="18"/>
      <c r="B209" s="18" t="s">
        <v>432</v>
      </c>
      <c r="C209" s="60" t="s">
        <v>433</v>
      </c>
      <c r="D209" s="60" t="s">
        <v>22</v>
      </c>
      <c r="E209" s="4">
        <v>1</v>
      </c>
      <c r="F209" s="2"/>
      <c r="G209" s="5">
        <v>1</v>
      </c>
      <c r="H209" s="4">
        <v>1</v>
      </c>
      <c r="I209" s="2"/>
      <c r="J209" s="5">
        <v>1</v>
      </c>
      <c r="K209" s="4">
        <v>1</v>
      </c>
      <c r="L209" s="2"/>
      <c r="M209" s="3">
        <v>1</v>
      </c>
      <c r="N209" s="60"/>
      <c r="O209" s="15"/>
      <c r="P209" s="65"/>
      <c r="Q209" s="65"/>
      <c r="R209" s="15"/>
      <c r="S209" s="18"/>
      <c r="T209" s="60"/>
      <c r="U209" s="4"/>
      <c r="V209" s="5"/>
    </row>
    <row r="210" spans="1:22">
      <c r="A210" s="18"/>
      <c r="B210" s="18" t="s">
        <v>434</v>
      </c>
      <c r="C210" s="60" t="s">
        <v>435</v>
      </c>
      <c r="D210" s="60" t="s">
        <v>22</v>
      </c>
      <c r="E210" s="4">
        <v>1</v>
      </c>
      <c r="F210" s="2"/>
      <c r="G210" s="5">
        <v>1</v>
      </c>
      <c r="H210" s="4">
        <v>1</v>
      </c>
      <c r="I210" s="2"/>
      <c r="J210" s="5">
        <v>1</v>
      </c>
      <c r="K210" s="4">
        <v>1</v>
      </c>
      <c r="L210" s="2"/>
      <c r="M210" s="3">
        <v>1</v>
      </c>
      <c r="N210" s="60"/>
      <c r="O210" s="15"/>
      <c r="P210" s="65"/>
      <c r="Q210" s="65"/>
      <c r="R210" s="15"/>
      <c r="S210" s="18"/>
      <c r="T210" s="60"/>
      <c r="U210" s="4"/>
      <c r="V210" s="83"/>
    </row>
    <row r="211" spans="1:22" ht="15.75" thickBot="1">
      <c r="A211" s="25"/>
      <c r="B211" s="25" t="s">
        <v>436</v>
      </c>
      <c r="C211" s="61" t="s">
        <v>437</v>
      </c>
      <c r="D211" s="61" t="s">
        <v>22</v>
      </c>
      <c r="E211" s="29">
        <v>1</v>
      </c>
      <c r="F211" s="30"/>
      <c r="G211" s="31">
        <v>1</v>
      </c>
      <c r="H211" s="29">
        <v>1</v>
      </c>
      <c r="I211" s="30"/>
      <c r="J211" s="31">
        <v>1</v>
      </c>
      <c r="K211" s="29">
        <v>1</v>
      </c>
      <c r="L211" s="30"/>
      <c r="M211" s="39">
        <v>1</v>
      </c>
      <c r="N211" s="61"/>
      <c r="O211" s="49"/>
      <c r="P211" s="66"/>
      <c r="Q211" s="66"/>
      <c r="R211" s="49"/>
      <c r="S211" s="25"/>
      <c r="T211" s="61"/>
      <c r="U211" s="29"/>
      <c r="V211" s="91"/>
    </row>
    <row r="212" spans="1:22" ht="15.75" thickBot="1">
      <c r="A212" s="16"/>
      <c r="B212" s="32" t="s">
        <v>438</v>
      </c>
      <c r="C212" s="40" t="e">
        <v>#N/A</v>
      </c>
      <c r="D212" s="40" t="e">
        <v>#N/A</v>
      </c>
      <c r="E212" s="33">
        <v>16</v>
      </c>
      <c r="F212" s="34">
        <v>9</v>
      </c>
      <c r="G212" s="35">
        <v>25</v>
      </c>
      <c r="H212" s="33">
        <v>16</v>
      </c>
      <c r="I212" s="34">
        <v>9</v>
      </c>
      <c r="J212" s="35">
        <v>25</v>
      </c>
      <c r="K212" s="33">
        <f>SUM(K187:K211)</f>
        <v>16</v>
      </c>
      <c r="L212" s="33">
        <f>SUM(L187:L211)</f>
        <v>9</v>
      </c>
      <c r="M212" s="40">
        <f>SUM(M187:M211)</f>
        <v>25</v>
      </c>
      <c r="N212" s="33"/>
      <c r="O212" s="34"/>
      <c r="P212" s="35"/>
      <c r="Q212" s="67">
        <f>E212/G212</f>
        <v>0.64</v>
      </c>
      <c r="R212" s="52">
        <f>H212/J212</f>
        <v>0.64</v>
      </c>
      <c r="S212" s="51">
        <f>K212/M212</f>
        <v>0.64</v>
      </c>
      <c r="T212" s="63"/>
      <c r="U212" s="71">
        <v>0.68</v>
      </c>
      <c r="V212" s="92">
        <v>0.68</v>
      </c>
    </row>
    <row r="213" spans="1:22">
      <c r="A213" s="17" t="s">
        <v>439</v>
      </c>
      <c r="B213" s="17" t="s">
        <v>440</v>
      </c>
      <c r="C213" s="62" t="s">
        <v>441</v>
      </c>
      <c r="D213" s="62"/>
      <c r="E213" s="8"/>
      <c r="F213" s="6">
        <v>1</v>
      </c>
      <c r="G213" s="9">
        <v>1</v>
      </c>
      <c r="H213" s="8"/>
      <c r="I213" s="6">
        <v>1</v>
      </c>
      <c r="J213" s="9">
        <v>1</v>
      </c>
      <c r="K213" s="8"/>
      <c r="L213" s="6">
        <v>1</v>
      </c>
      <c r="M213" s="7">
        <v>1</v>
      </c>
      <c r="N213" s="62"/>
      <c r="O213" s="14"/>
      <c r="P213" s="68"/>
      <c r="Q213" s="68"/>
      <c r="R213" s="14"/>
      <c r="S213" s="17"/>
      <c r="T213" s="62"/>
      <c r="U213" s="8"/>
      <c r="V213" s="88"/>
    </row>
    <row r="214" spans="1:22">
      <c r="A214" s="18"/>
      <c r="B214" s="18" t="s">
        <v>442</v>
      </c>
      <c r="C214" s="60" t="s">
        <v>443</v>
      </c>
      <c r="D214" s="60" t="s">
        <v>22</v>
      </c>
      <c r="E214" s="4"/>
      <c r="F214" s="2">
        <v>1</v>
      </c>
      <c r="G214" s="5">
        <v>1</v>
      </c>
      <c r="H214" s="4">
        <v>1</v>
      </c>
      <c r="I214" s="2"/>
      <c r="J214" s="5">
        <v>1</v>
      </c>
      <c r="K214" s="4">
        <v>1</v>
      </c>
      <c r="L214" s="2"/>
      <c r="M214" s="3">
        <v>1</v>
      </c>
      <c r="N214" s="60"/>
      <c r="O214" s="15"/>
      <c r="P214" s="65"/>
      <c r="Q214" s="65"/>
      <c r="R214" s="15"/>
      <c r="S214" s="18"/>
      <c r="T214" s="60"/>
      <c r="U214" s="4"/>
      <c r="V214" s="84"/>
    </row>
    <row r="215" spans="1:22">
      <c r="A215" s="18"/>
      <c r="B215" s="18" t="s">
        <v>444</v>
      </c>
      <c r="C215" s="60" t="s">
        <v>445</v>
      </c>
      <c r="D215" s="60" t="s">
        <v>25</v>
      </c>
      <c r="E215" s="4">
        <v>1</v>
      </c>
      <c r="F215" s="2"/>
      <c r="G215" s="5">
        <v>1</v>
      </c>
      <c r="H215" s="4">
        <v>1</v>
      </c>
      <c r="I215" s="2"/>
      <c r="J215" s="5">
        <v>1</v>
      </c>
      <c r="K215" s="4">
        <v>1</v>
      </c>
      <c r="L215" s="2"/>
      <c r="M215" s="3">
        <v>1</v>
      </c>
      <c r="N215" s="60"/>
      <c r="O215" s="15"/>
      <c r="P215" s="65"/>
      <c r="Q215" s="65"/>
      <c r="R215" s="15"/>
      <c r="S215" s="18"/>
      <c r="T215" s="60"/>
      <c r="U215" s="4"/>
      <c r="V215" s="84"/>
    </row>
    <row r="216" spans="1:22" ht="15.75" thickBot="1">
      <c r="A216" s="25"/>
      <c r="B216" s="25" t="s">
        <v>446</v>
      </c>
      <c r="C216" s="61" t="s">
        <v>447</v>
      </c>
      <c r="D216" s="61" t="s">
        <v>22</v>
      </c>
      <c r="E216" s="29"/>
      <c r="F216" s="30">
        <v>1</v>
      </c>
      <c r="G216" s="31">
        <v>1</v>
      </c>
      <c r="H216" s="29">
        <v>1</v>
      </c>
      <c r="I216" s="30"/>
      <c r="J216" s="31">
        <v>1</v>
      </c>
      <c r="K216" s="29">
        <v>1</v>
      </c>
      <c r="L216" s="30"/>
      <c r="M216" s="39">
        <v>1</v>
      </c>
      <c r="N216" s="61"/>
      <c r="O216" s="49"/>
      <c r="P216" s="66"/>
      <c r="Q216" s="66"/>
      <c r="R216" s="49"/>
      <c r="S216" s="25"/>
      <c r="T216" s="61"/>
      <c r="U216" s="29"/>
      <c r="V216" s="85"/>
    </row>
    <row r="217" spans="1:22" ht="15.75" thickBot="1">
      <c r="A217" s="16"/>
      <c r="B217" s="32" t="s">
        <v>448</v>
      </c>
      <c r="C217" s="40" t="e">
        <v>#N/A</v>
      </c>
      <c r="D217" s="40" t="e">
        <v>#N/A</v>
      </c>
      <c r="E217" s="33">
        <v>1</v>
      </c>
      <c r="F217" s="34">
        <v>3</v>
      </c>
      <c r="G217" s="35">
        <v>4</v>
      </c>
      <c r="H217" s="33">
        <v>3</v>
      </c>
      <c r="I217" s="34">
        <v>1</v>
      </c>
      <c r="J217" s="35">
        <v>4</v>
      </c>
      <c r="K217" s="33">
        <v>3</v>
      </c>
      <c r="L217" s="34">
        <v>1</v>
      </c>
      <c r="M217" s="50">
        <v>4</v>
      </c>
      <c r="N217" s="33"/>
      <c r="O217" s="34"/>
      <c r="P217" s="35"/>
      <c r="Q217" s="67">
        <f>E217/G217</f>
        <v>0.25</v>
      </c>
      <c r="R217" s="52">
        <f>H217/J217</f>
        <v>0.75</v>
      </c>
      <c r="S217" s="51">
        <f>K217/M217</f>
        <v>0.75</v>
      </c>
      <c r="T217" s="63"/>
      <c r="U217" s="71">
        <v>0.75</v>
      </c>
      <c r="V217" s="80">
        <v>0.75</v>
      </c>
    </row>
    <row r="218" spans="1:22">
      <c r="A218" s="17" t="s">
        <v>449</v>
      </c>
      <c r="B218" s="17" t="s">
        <v>450</v>
      </c>
      <c r="C218" s="62" t="s">
        <v>451</v>
      </c>
      <c r="D218" s="62" t="s">
        <v>51</v>
      </c>
      <c r="E218" s="8">
        <v>1</v>
      </c>
      <c r="F218" s="6"/>
      <c r="G218" s="9">
        <v>1</v>
      </c>
      <c r="H218" s="8">
        <v>1</v>
      </c>
      <c r="I218" s="6"/>
      <c r="J218" s="9">
        <v>1</v>
      </c>
      <c r="K218" s="8">
        <v>1</v>
      </c>
      <c r="L218" s="6"/>
      <c r="M218" s="7">
        <v>1</v>
      </c>
      <c r="N218" s="62"/>
      <c r="O218" s="14"/>
      <c r="P218" s="68"/>
      <c r="Q218" s="68"/>
      <c r="R218" s="14"/>
      <c r="S218" s="17"/>
      <c r="T218" s="62"/>
      <c r="U218" s="8"/>
      <c r="V218" s="88"/>
    </row>
    <row r="219" spans="1:22">
      <c r="A219" s="18"/>
      <c r="B219" s="18" t="s">
        <v>452</v>
      </c>
      <c r="C219" s="60" t="s">
        <v>453</v>
      </c>
      <c r="D219" s="60" t="s">
        <v>22</v>
      </c>
      <c r="E219" s="4"/>
      <c r="F219" s="2">
        <v>1</v>
      </c>
      <c r="G219" s="5">
        <v>1</v>
      </c>
      <c r="H219" s="4"/>
      <c r="I219" s="2">
        <v>1</v>
      </c>
      <c r="J219" s="5">
        <v>1</v>
      </c>
      <c r="K219" s="4"/>
      <c r="L219" s="2">
        <v>1</v>
      </c>
      <c r="M219" s="3">
        <v>1</v>
      </c>
      <c r="N219" s="60"/>
      <c r="O219" s="15"/>
      <c r="P219" s="65"/>
      <c r="Q219" s="65"/>
      <c r="R219" s="15"/>
      <c r="S219" s="18"/>
      <c r="T219" s="60"/>
      <c r="U219" s="4"/>
      <c r="V219" s="84"/>
    </row>
    <row r="220" spans="1:22">
      <c r="A220" s="18"/>
      <c r="B220" s="18" t="s">
        <v>454</v>
      </c>
      <c r="C220" s="61" t="s">
        <v>455</v>
      </c>
      <c r="D220" s="61"/>
      <c r="E220" s="4"/>
      <c r="F220" s="2">
        <v>1</v>
      </c>
      <c r="G220" s="5">
        <v>1</v>
      </c>
      <c r="H220" s="4"/>
      <c r="I220" s="2">
        <v>1</v>
      </c>
      <c r="J220" s="5">
        <v>1</v>
      </c>
      <c r="K220" s="4">
        <v>1</v>
      </c>
      <c r="L220" s="2"/>
      <c r="M220" s="3">
        <v>1</v>
      </c>
      <c r="N220" s="60"/>
      <c r="O220" s="15"/>
      <c r="P220" s="65"/>
      <c r="Q220" s="65"/>
      <c r="R220" s="15"/>
      <c r="S220" s="18"/>
      <c r="T220" s="60"/>
      <c r="U220" s="4"/>
      <c r="V220" s="84"/>
    </row>
    <row r="221" spans="1:22">
      <c r="A221" s="18"/>
      <c r="B221" s="18" t="s">
        <v>456</v>
      </c>
      <c r="C221" s="60" t="s">
        <v>457</v>
      </c>
      <c r="D221" s="60" t="s">
        <v>51</v>
      </c>
      <c r="E221" s="4">
        <v>1</v>
      </c>
      <c r="F221" s="2"/>
      <c r="G221" s="5">
        <v>1</v>
      </c>
      <c r="H221" s="4">
        <v>1</v>
      </c>
      <c r="I221" s="2"/>
      <c r="J221" s="5">
        <v>1</v>
      </c>
      <c r="K221" s="4"/>
      <c r="L221" s="2"/>
      <c r="M221" s="3"/>
      <c r="N221" s="60"/>
      <c r="O221" s="15"/>
      <c r="P221" s="65"/>
      <c r="Q221" s="65"/>
      <c r="R221" s="15"/>
      <c r="S221" s="18"/>
      <c r="T221" s="60"/>
      <c r="U221" s="4"/>
      <c r="V221" s="84"/>
    </row>
    <row r="222" spans="1:22" ht="15.75" thickBot="1">
      <c r="A222" s="25"/>
      <c r="B222" s="25" t="s">
        <v>458</v>
      </c>
      <c r="C222" s="61" t="s">
        <v>455</v>
      </c>
      <c r="D222" s="61"/>
      <c r="E222" s="29">
        <v>1</v>
      </c>
      <c r="F222" s="30"/>
      <c r="G222" s="31">
        <v>1</v>
      </c>
      <c r="H222" s="29"/>
      <c r="I222" s="30"/>
      <c r="J222" s="31"/>
      <c r="K222" s="29"/>
      <c r="L222" s="30"/>
      <c r="M222" s="39"/>
      <c r="N222" s="61"/>
      <c r="O222" s="49"/>
      <c r="P222" s="66"/>
      <c r="Q222" s="66"/>
      <c r="R222" s="49"/>
      <c r="S222" s="25"/>
      <c r="T222" s="61"/>
      <c r="U222" s="29"/>
      <c r="V222" s="85"/>
    </row>
    <row r="223" spans="1:22" ht="15.75" thickBot="1">
      <c r="A223" s="16"/>
      <c r="B223" s="32" t="s">
        <v>459</v>
      </c>
      <c r="C223" s="40" t="e">
        <v>#N/A</v>
      </c>
      <c r="D223" s="40" t="e">
        <v>#N/A</v>
      </c>
      <c r="E223" s="33">
        <v>3</v>
      </c>
      <c r="F223" s="34">
        <v>2</v>
      </c>
      <c r="G223" s="35">
        <v>5</v>
      </c>
      <c r="H223" s="33">
        <v>2</v>
      </c>
      <c r="I223" s="34">
        <v>2</v>
      </c>
      <c r="J223" s="35">
        <v>4</v>
      </c>
      <c r="K223" s="33">
        <f>SUM(K218:K222)</f>
        <v>2</v>
      </c>
      <c r="L223" s="33">
        <f>SUM(L218:L222)</f>
        <v>1</v>
      </c>
      <c r="M223" s="40">
        <f>SUM(M218:M222)</f>
        <v>3</v>
      </c>
      <c r="N223" s="33"/>
      <c r="O223" s="34"/>
      <c r="P223" s="35"/>
      <c r="Q223" s="67">
        <f>E223/G223</f>
        <v>0.6</v>
      </c>
      <c r="R223" s="52">
        <f>H223/J223</f>
        <v>0.5</v>
      </c>
      <c r="S223" s="51">
        <f>K223/M223</f>
        <v>0.66666666666666663</v>
      </c>
      <c r="T223" s="63"/>
      <c r="U223" s="71">
        <v>0.66700000000000004</v>
      </c>
      <c r="V223" s="80">
        <v>0.66666666666666663</v>
      </c>
    </row>
    <row r="224" spans="1:22">
      <c r="A224" s="17" t="s">
        <v>460</v>
      </c>
      <c r="B224" s="17" t="s">
        <v>461</v>
      </c>
      <c r="C224" s="62" t="s">
        <v>462</v>
      </c>
      <c r="D224" s="62" t="s">
        <v>22</v>
      </c>
      <c r="E224" s="8">
        <v>1</v>
      </c>
      <c r="F224" s="6"/>
      <c r="G224" s="9">
        <v>1</v>
      </c>
      <c r="H224" s="8">
        <v>1</v>
      </c>
      <c r="I224" s="6"/>
      <c r="J224" s="9">
        <v>1</v>
      </c>
      <c r="K224" s="8">
        <v>1</v>
      </c>
      <c r="L224" s="6"/>
      <c r="M224" s="7">
        <v>1</v>
      </c>
      <c r="N224" s="62"/>
      <c r="O224" s="14"/>
      <c r="P224" s="68"/>
      <c r="Q224" s="68"/>
      <c r="R224" s="14"/>
      <c r="S224" s="17"/>
      <c r="T224" s="62"/>
      <c r="U224" s="8"/>
      <c r="V224" s="88"/>
    </row>
    <row r="225" spans="1:22">
      <c r="A225" s="18"/>
      <c r="B225" s="18" t="s">
        <v>463</v>
      </c>
      <c r="C225" s="60" t="s">
        <v>464</v>
      </c>
      <c r="D225" s="60" t="s">
        <v>22</v>
      </c>
      <c r="E225" s="4"/>
      <c r="F225" s="2">
        <v>1</v>
      </c>
      <c r="G225" s="5">
        <v>1</v>
      </c>
      <c r="H225" s="4"/>
      <c r="I225" s="2">
        <v>1</v>
      </c>
      <c r="J225" s="5">
        <v>1</v>
      </c>
      <c r="K225" s="4"/>
      <c r="L225" s="2">
        <v>1</v>
      </c>
      <c r="M225" s="3">
        <v>1</v>
      </c>
      <c r="N225" s="60"/>
      <c r="O225" s="15"/>
      <c r="P225" s="65"/>
      <c r="Q225" s="65"/>
      <c r="R225" s="15"/>
      <c r="S225" s="18"/>
      <c r="T225" s="60"/>
      <c r="U225" s="4"/>
      <c r="V225" s="84"/>
    </row>
    <row r="226" spans="1:22">
      <c r="A226" s="18"/>
      <c r="B226" s="18" t="s">
        <v>465</v>
      </c>
      <c r="C226" s="60" t="s">
        <v>466</v>
      </c>
      <c r="D226" s="60" t="s">
        <v>22</v>
      </c>
      <c r="E226" s="4">
        <v>1</v>
      </c>
      <c r="F226" s="2"/>
      <c r="G226" s="5">
        <v>1</v>
      </c>
      <c r="H226" s="4">
        <v>1</v>
      </c>
      <c r="I226" s="2"/>
      <c r="J226" s="5">
        <v>1</v>
      </c>
      <c r="K226" s="4">
        <v>1</v>
      </c>
      <c r="L226" s="2"/>
      <c r="M226" s="3">
        <v>1</v>
      </c>
      <c r="N226" s="60"/>
      <c r="O226" s="15"/>
      <c r="P226" s="65"/>
      <c r="Q226" s="65"/>
      <c r="R226" s="15"/>
      <c r="S226" s="18"/>
      <c r="T226" s="60"/>
      <c r="U226" s="4"/>
      <c r="V226" s="84"/>
    </row>
    <row r="227" spans="1:22">
      <c r="A227" s="18"/>
      <c r="B227" s="18" t="s">
        <v>467</v>
      </c>
      <c r="C227" s="60" t="s">
        <v>468</v>
      </c>
      <c r="D227" s="60" t="s">
        <v>25</v>
      </c>
      <c r="E227" s="4">
        <v>1</v>
      </c>
      <c r="F227" s="2"/>
      <c r="G227" s="5">
        <v>1</v>
      </c>
      <c r="H227" s="4">
        <v>1</v>
      </c>
      <c r="I227" s="2"/>
      <c r="J227" s="5">
        <v>1</v>
      </c>
      <c r="K227" s="4">
        <v>1</v>
      </c>
      <c r="L227" s="2"/>
      <c r="M227" s="3">
        <v>1</v>
      </c>
      <c r="N227" s="60"/>
      <c r="O227" s="15"/>
      <c r="P227" s="65"/>
      <c r="Q227" s="65"/>
      <c r="R227" s="15"/>
      <c r="S227" s="18"/>
      <c r="T227" s="60"/>
      <c r="U227" s="4"/>
      <c r="V227" s="84"/>
    </row>
    <row r="228" spans="1:22">
      <c r="A228" s="18"/>
      <c r="B228" s="18" t="s">
        <v>469</v>
      </c>
      <c r="C228" s="60" t="s">
        <v>470</v>
      </c>
      <c r="D228" s="60" t="s">
        <v>25</v>
      </c>
      <c r="E228" s="4">
        <v>1</v>
      </c>
      <c r="F228" s="2"/>
      <c r="G228" s="5">
        <v>1</v>
      </c>
      <c r="H228" s="4">
        <v>1</v>
      </c>
      <c r="I228" s="2"/>
      <c r="J228" s="5">
        <v>1</v>
      </c>
      <c r="K228" s="4">
        <v>1</v>
      </c>
      <c r="L228" s="2"/>
      <c r="M228" s="3">
        <v>1</v>
      </c>
      <c r="N228" s="60"/>
      <c r="O228" s="15"/>
      <c r="P228" s="65"/>
      <c r="Q228" s="65"/>
      <c r="R228" s="15"/>
      <c r="S228" s="18"/>
      <c r="T228" s="60"/>
      <c r="U228" s="4"/>
      <c r="V228" s="84"/>
    </row>
    <row r="229" spans="1:22">
      <c r="A229" s="18"/>
      <c r="B229" s="18" t="s">
        <v>471</v>
      </c>
      <c r="C229" s="60" t="s">
        <v>472</v>
      </c>
      <c r="D229" s="60" t="s">
        <v>22</v>
      </c>
      <c r="E229" s="4">
        <v>1</v>
      </c>
      <c r="F229" s="2"/>
      <c r="G229" s="5">
        <v>1</v>
      </c>
      <c r="H229" s="4">
        <v>1</v>
      </c>
      <c r="I229" s="2"/>
      <c r="J229" s="5">
        <v>1</v>
      </c>
      <c r="K229" s="4">
        <v>1</v>
      </c>
      <c r="L229" s="2"/>
      <c r="M229" s="3">
        <v>1</v>
      </c>
      <c r="N229" s="60"/>
      <c r="O229" s="15"/>
      <c r="P229" s="65"/>
      <c r="Q229" s="65"/>
      <c r="R229" s="15"/>
      <c r="S229" s="18"/>
      <c r="T229" s="60"/>
      <c r="U229" s="4"/>
      <c r="V229" s="84"/>
    </row>
    <row r="230" spans="1:22">
      <c r="A230" s="18"/>
      <c r="B230" s="18" t="s">
        <v>473</v>
      </c>
      <c r="C230" s="60" t="s">
        <v>474</v>
      </c>
      <c r="D230" s="60" t="s">
        <v>22</v>
      </c>
      <c r="E230" s="4">
        <v>1</v>
      </c>
      <c r="F230" s="2"/>
      <c r="G230" s="5">
        <v>1</v>
      </c>
      <c r="H230" s="4">
        <v>1</v>
      </c>
      <c r="I230" s="2"/>
      <c r="J230" s="5">
        <v>1</v>
      </c>
      <c r="K230" s="4">
        <v>1</v>
      </c>
      <c r="L230" s="2"/>
      <c r="M230" s="3">
        <v>1</v>
      </c>
      <c r="N230" s="60"/>
      <c r="O230" s="15"/>
      <c r="P230" s="65"/>
      <c r="Q230" s="65"/>
      <c r="R230" s="15"/>
      <c r="S230" s="18"/>
      <c r="T230" s="60"/>
      <c r="U230" s="4"/>
      <c r="V230" s="84"/>
    </row>
    <row r="231" spans="1:22">
      <c r="A231" s="18"/>
      <c r="B231" s="18" t="s">
        <v>475</v>
      </c>
      <c r="C231" s="60" t="s">
        <v>476</v>
      </c>
      <c r="D231" s="60" t="s">
        <v>51</v>
      </c>
      <c r="E231" s="4"/>
      <c r="F231" s="2">
        <v>1</v>
      </c>
      <c r="G231" s="5">
        <v>1</v>
      </c>
      <c r="H231" s="4"/>
      <c r="I231" s="2">
        <v>1</v>
      </c>
      <c r="J231" s="5">
        <v>1</v>
      </c>
      <c r="K231" s="4"/>
      <c r="L231" s="2">
        <v>1</v>
      </c>
      <c r="M231" s="3">
        <v>1</v>
      </c>
      <c r="N231" s="60"/>
      <c r="O231" s="15"/>
      <c r="P231" s="65"/>
      <c r="Q231" s="65"/>
      <c r="R231" s="15"/>
      <c r="S231" s="18"/>
      <c r="T231" s="60"/>
      <c r="U231" s="4"/>
      <c r="V231" s="84"/>
    </row>
    <row r="232" spans="1:22">
      <c r="A232" s="18"/>
      <c r="B232" s="18" t="s">
        <v>477</v>
      </c>
      <c r="C232" s="60" t="s">
        <v>478</v>
      </c>
      <c r="D232" s="60" t="s">
        <v>51</v>
      </c>
      <c r="E232" s="4">
        <v>1</v>
      </c>
      <c r="F232" s="2"/>
      <c r="G232" s="5">
        <v>1</v>
      </c>
      <c r="H232" s="4">
        <v>1</v>
      </c>
      <c r="I232" s="2"/>
      <c r="J232" s="5">
        <v>1</v>
      </c>
      <c r="K232" s="4">
        <v>1</v>
      </c>
      <c r="L232" s="2"/>
      <c r="M232" s="3">
        <v>1</v>
      </c>
      <c r="N232" s="60"/>
      <c r="O232" s="15"/>
      <c r="P232" s="65"/>
      <c r="Q232" s="65"/>
      <c r="R232" s="15"/>
      <c r="S232" s="18"/>
      <c r="T232" s="60"/>
      <c r="U232" s="4"/>
      <c r="V232" s="5"/>
    </row>
    <row r="233" spans="1:22">
      <c r="A233" s="18"/>
      <c r="B233" s="18" t="s">
        <v>479</v>
      </c>
      <c r="C233" s="60" t="s">
        <v>480</v>
      </c>
      <c r="D233" s="60" t="s">
        <v>22</v>
      </c>
      <c r="E233" s="4">
        <v>1</v>
      </c>
      <c r="F233" s="2"/>
      <c r="G233" s="5">
        <v>1</v>
      </c>
      <c r="H233" s="4">
        <v>1</v>
      </c>
      <c r="I233" s="2"/>
      <c r="J233" s="5">
        <v>1</v>
      </c>
      <c r="K233" s="4">
        <v>1</v>
      </c>
      <c r="L233" s="2"/>
      <c r="M233" s="3">
        <v>1</v>
      </c>
      <c r="N233" s="60"/>
      <c r="O233" s="15"/>
      <c r="P233" s="65"/>
      <c r="Q233" s="65"/>
      <c r="R233" s="15"/>
      <c r="S233" s="18"/>
      <c r="T233" s="60"/>
      <c r="U233" s="4"/>
      <c r="V233" s="83"/>
    </row>
    <row r="234" spans="1:22">
      <c r="A234" s="18"/>
      <c r="B234" s="18" t="s">
        <v>481</v>
      </c>
      <c r="C234" s="60" t="s">
        <v>482</v>
      </c>
      <c r="D234" s="60" t="s">
        <v>22</v>
      </c>
      <c r="E234" s="4">
        <v>1</v>
      </c>
      <c r="F234" s="2"/>
      <c r="G234" s="5">
        <v>1</v>
      </c>
      <c r="H234" s="4">
        <v>1</v>
      </c>
      <c r="I234" s="2"/>
      <c r="J234" s="5">
        <v>1</v>
      </c>
      <c r="K234" s="4">
        <v>1</v>
      </c>
      <c r="L234" s="2"/>
      <c r="M234" s="3">
        <v>1</v>
      </c>
      <c r="N234" s="60"/>
      <c r="O234" s="15"/>
      <c r="P234" s="65"/>
      <c r="Q234" s="65"/>
      <c r="R234" s="15"/>
      <c r="S234" s="18"/>
      <c r="T234" s="60"/>
      <c r="U234" s="4"/>
      <c r="V234" s="83"/>
    </row>
    <row r="235" spans="1:22">
      <c r="A235" s="18"/>
      <c r="B235" s="18" t="s">
        <v>483</v>
      </c>
      <c r="C235" s="60" t="s">
        <v>484</v>
      </c>
      <c r="D235" s="60" t="s">
        <v>22</v>
      </c>
      <c r="E235" s="4">
        <v>1</v>
      </c>
      <c r="F235" s="2"/>
      <c r="G235" s="5">
        <v>1</v>
      </c>
      <c r="H235" s="4">
        <v>1</v>
      </c>
      <c r="I235" s="2"/>
      <c r="J235" s="5">
        <v>1</v>
      </c>
      <c r="K235" s="4">
        <v>1</v>
      </c>
      <c r="L235" s="2"/>
      <c r="M235" s="3">
        <v>1</v>
      </c>
      <c r="N235" s="60"/>
      <c r="O235" s="15"/>
      <c r="P235" s="65"/>
      <c r="Q235" s="65"/>
      <c r="R235" s="15"/>
      <c r="S235" s="18"/>
      <c r="T235" s="60"/>
      <c r="U235" s="4"/>
      <c r="V235" s="83"/>
    </row>
    <row r="236" spans="1:22">
      <c r="A236" s="18"/>
      <c r="B236" s="18" t="s">
        <v>485</v>
      </c>
      <c r="C236" s="60" t="s">
        <v>486</v>
      </c>
      <c r="D236" s="60" t="s">
        <v>51</v>
      </c>
      <c r="E236" s="4">
        <v>1</v>
      </c>
      <c r="F236" s="2"/>
      <c r="G236" s="5">
        <v>1</v>
      </c>
      <c r="H236" s="4">
        <v>1</v>
      </c>
      <c r="I236" s="2"/>
      <c r="J236" s="5">
        <v>1</v>
      </c>
      <c r="K236" s="4">
        <v>1</v>
      </c>
      <c r="L236" s="2"/>
      <c r="M236" s="3">
        <v>1</v>
      </c>
      <c r="N236" s="60"/>
      <c r="O236" s="15"/>
      <c r="P236" s="65"/>
      <c r="Q236" s="65"/>
      <c r="R236" s="15"/>
      <c r="S236" s="18"/>
      <c r="T236" s="60"/>
      <c r="U236" s="4"/>
      <c r="V236" s="84"/>
    </row>
    <row r="237" spans="1:22">
      <c r="A237" s="18"/>
      <c r="B237" s="18" t="s">
        <v>487</v>
      </c>
      <c r="C237" s="60" t="s">
        <v>488</v>
      </c>
      <c r="D237" s="60" t="s">
        <v>51</v>
      </c>
      <c r="E237" s="4">
        <v>1</v>
      </c>
      <c r="F237" s="2"/>
      <c r="G237" s="5">
        <v>1</v>
      </c>
      <c r="H237" s="4">
        <v>1</v>
      </c>
      <c r="I237" s="2"/>
      <c r="J237" s="5">
        <v>1</v>
      </c>
      <c r="K237" s="4">
        <v>1</v>
      </c>
      <c r="L237" s="2"/>
      <c r="M237" s="3">
        <v>1</v>
      </c>
      <c r="N237" s="60"/>
      <c r="O237" s="15"/>
      <c r="P237" s="65"/>
      <c r="Q237" s="65"/>
      <c r="R237" s="15"/>
      <c r="S237" s="18"/>
      <c r="T237" s="60"/>
      <c r="U237" s="4"/>
      <c r="V237" s="84"/>
    </row>
    <row r="238" spans="1:22">
      <c r="A238" s="18"/>
      <c r="B238" s="18" t="s">
        <v>489</v>
      </c>
      <c r="C238" s="60" t="s">
        <v>490</v>
      </c>
      <c r="D238" s="60" t="s">
        <v>51</v>
      </c>
      <c r="E238" s="4">
        <v>1</v>
      </c>
      <c r="F238" s="2"/>
      <c r="G238" s="5">
        <v>1</v>
      </c>
      <c r="H238" s="4">
        <v>1</v>
      </c>
      <c r="I238" s="2"/>
      <c r="J238" s="5">
        <v>1</v>
      </c>
      <c r="K238" s="4">
        <v>1</v>
      </c>
      <c r="L238" s="2"/>
      <c r="M238" s="3">
        <v>1</v>
      </c>
      <c r="N238" s="60"/>
      <c r="O238" s="15"/>
      <c r="P238" s="65"/>
      <c r="Q238" s="65"/>
      <c r="R238" s="15"/>
      <c r="S238" s="18"/>
      <c r="T238" s="60"/>
      <c r="U238" s="4"/>
      <c r="V238" s="84"/>
    </row>
    <row r="239" spans="1:22">
      <c r="A239" s="18"/>
      <c r="B239" s="18" t="s">
        <v>491</v>
      </c>
      <c r="C239" s="60" t="s">
        <v>492</v>
      </c>
      <c r="D239" s="60" t="s">
        <v>25</v>
      </c>
      <c r="E239" s="4">
        <v>1</v>
      </c>
      <c r="F239" s="2"/>
      <c r="G239" s="5">
        <v>1</v>
      </c>
      <c r="H239" s="4">
        <v>1</v>
      </c>
      <c r="I239" s="2"/>
      <c r="J239" s="5">
        <v>1</v>
      </c>
      <c r="K239" s="4">
        <v>1</v>
      </c>
      <c r="L239" s="2"/>
      <c r="M239" s="3">
        <v>1</v>
      </c>
      <c r="N239" s="60"/>
      <c r="O239" s="15"/>
      <c r="P239" s="65"/>
      <c r="Q239" s="65"/>
      <c r="R239" s="15"/>
      <c r="S239" s="18"/>
      <c r="T239" s="60"/>
      <c r="U239" s="4"/>
      <c r="V239" s="84"/>
    </row>
    <row r="240" spans="1:22">
      <c r="A240" s="18"/>
      <c r="B240" s="18" t="s">
        <v>493</v>
      </c>
      <c r="C240" s="60" t="s">
        <v>492</v>
      </c>
      <c r="D240" s="60" t="s">
        <v>22</v>
      </c>
      <c r="E240" s="4"/>
      <c r="F240" s="2">
        <v>1</v>
      </c>
      <c r="G240" s="5">
        <v>1</v>
      </c>
      <c r="H240" s="4"/>
      <c r="I240" s="2">
        <v>1</v>
      </c>
      <c r="J240" s="5">
        <v>1</v>
      </c>
      <c r="K240" s="4"/>
      <c r="L240" s="2">
        <v>1</v>
      </c>
      <c r="M240" s="3">
        <v>1</v>
      </c>
      <c r="N240" s="60"/>
      <c r="O240" s="15"/>
      <c r="P240" s="65"/>
      <c r="Q240" s="65"/>
      <c r="R240" s="15"/>
      <c r="S240" s="18"/>
      <c r="T240" s="60"/>
      <c r="U240" s="4"/>
      <c r="V240" s="84"/>
    </row>
    <row r="241" spans="1:22">
      <c r="A241" s="18"/>
      <c r="B241" s="18" t="s">
        <v>494</v>
      </c>
      <c r="C241" s="60" t="s">
        <v>495</v>
      </c>
      <c r="D241" s="60" t="s">
        <v>51</v>
      </c>
      <c r="E241" s="4">
        <v>1</v>
      </c>
      <c r="F241" s="2"/>
      <c r="G241" s="5">
        <v>1</v>
      </c>
      <c r="H241" s="4">
        <v>1</v>
      </c>
      <c r="I241" s="2"/>
      <c r="J241" s="5">
        <v>1</v>
      </c>
      <c r="K241" s="4">
        <v>1</v>
      </c>
      <c r="L241" s="2"/>
      <c r="M241" s="3">
        <v>1</v>
      </c>
      <c r="N241" s="60"/>
      <c r="O241" s="15"/>
      <c r="P241" s="65"/>
      <c r="Q241" s="65"/>
      <c r="R241" s="15"/>
      <c r="S241" s="18"/>
      <c r="T241" s="60"/>
      <c r="U241" s="4"/>
      <c r="V241" s="84"/>
    </row>
    <row r="242" spans="1:22">
      <c r="A242" s="18"/>
      <c r="B242" s="18" t="s">
        <v>496</v>
      </c>
      <c r="C242" s="60" t="s">
        <v>497</v>
      </c>
      <c r="D242" s="60" t="s">
        <v>22</v>
      </c>
      <c r="E242" s="4">
        <v>1</v>
      </c>
      <c r="F242" s="2"/>
      <c r="G242" s="5">
        <v>1</v>
      </c>
      <c r="H242" s="4">
        <v>1</v>
      </c>
      <c r="I242" s="2"/>
      <c r="J242" s="5">
        <v>1</v>
      </c>
      <c r="K242" s="4">
        <v>1</v>
      </c>
      <c r="L242" s="2"/>
      <c r="M242" s="3">
        <v>1</v>
      </c>
      <c r="N242" s="60"/>
      <c r="O242" s="15"/>
      <c r="P242" s="65"/>
      <c r="Q242" s="65"/>
      <c r="R242" s="15"/>
      <c r="S242" s="18"/>
      <c r="T242" s="60"/>
      <c r="U242" s="4"/>
      <c r="V242" s="84"/>
    </row>
    <row r="243" spans="1:22">
      <c r="A243" s="18"/>
      <c r="B243" s="18" t="s">
        <v>498</v>
      </c>
      <c r="C243" s="60" t="s">
        <v>499</v>
      </c>
      <c r="D243" s="60" t="s">
        <v>22</v>
      </c>
      <c r="E243" s="4">
        <v>1</v>
      </c>
      <c r="F243" s="2"/>
      <c r="G243" s="5">
        <v>1</v>
      </c>
      <c r="H243" s="4">
        <v>1</v>
      </c>
      <c r="I243" s="2"/>
      <c r="J243" s="5">
        <v>1</v>
      </c>
      <c r="K243" s="4">
        <v>1</v>
      </c>
      <c r="L243" s="2"/>
      <c r="M243" s="3">
        <v>1</v>
      </c>
      <c r="N243" s="60"/>
      <c r="O243" s="15"/>
      <c r="P243" s="65"/>
      <c r="Q243" s="65"/>
      <c r="R243" s="15"/>
      <c r="S243" s="18"/>
      <c r="T243" s="60"/>
      <c r="U243" s="4"/>
      <c r="V243" s="84"/>
    </row>
    <row r="244" spans="1:22">
      <c r="A244" s="18"/>
      <c r="B244" s="18" t="s">
        <v>500</v>
      </c>
      <c r="C244" s="60" t="s">
        <v>501</v>
      </c>
      <c r="D244" s="60" t="s">
        <v>22</v>
      </c>
      <c r="E244" s="4">
        <v>1</v>
      </c>
      <c r="F244" s="2"/>
      <c r="G244" s="5">
        <v>1</v>
      </c>
      <c r="H244" s="4">
        <v>1</v>
      </c>
      <c r="I244" s="2"/>
      <c r="J244" s="5">
        <v>1</v>
      </c>
      <c r="K244" s="4">
        <v>1</v>
      </c>
      <c r="L244" s="2"/>
      <c r="M244" s="3">
        <v>1</v>
      </c>
      <c r="N244" s="60"/>
      <c r="O244" s="15"/>
      <c r="P244" s="65"/>
      <c r="Q244" s="65"/>
      <c r="R244" s="15"/>
      <c r="S244" s="18"/>
      <c r="T244" s="60"/>
      <c r="U244" s="4"/>
      <c r="V244" s="84"/>
    </row>
    <row r="245" spans="1:22" ht="15.75" thickBot="1">
      <c r="A245" s="25"/>
      <c r="B245" s="25" t="s">
        <v>502</v>
      </c>
      <c r="C245" s="61" t="s">
        <v>503</v>
      </c>
      <c r="D245" s="61" t="s">
        <v>51</v>
      </c>
      <c r="E245" s="29">
        <v>1</v>
      </c>
      <c r="F245" s="30"/>
      <c r="G245" s="31">
        <v>1</v>
      </c>
      <c r="H245" s="29">
        <v>1</v>
      </c>
      <c r="I245" s="30"/>
      <c r="J245" s="31">
        <v>1</v>
      </c>
      <c r="K245" s="29">
        <v>1</v>
      </c>
      <c r="L245" s="30"/>
      <c r="M245" s="39">
        <v>1</v>
      </c>
      <c r="N245" s="61"/>
      <c r="O245" s="49"/>
      <c r="P245" s="66"/>
      <c r="Q245" s="66"/>
      <c r="R245" s="49"/>
      <c r="S245" s="25"/>
      <c r="T245" s="61"/>
      <c r="U245" s="29"/>
      <c r="V245" s="85"/>
    </row>
    <row r="246" spans="1:22" ht="15.75" thickBot="1">
      <c r="A246" s="16"/>
      <c r="B246" s="32" t="s">
        <v>504</v>
      </c>
      <c r="C246" s="40" t="e">
        <v>#N/A</v>
      </c>
      <c r="D246" s="40" t="e">
        <v>#N/A</v>
      </c>
      <c r="E246" s="33">
        <v>19</v>
      </c>
      <c r="F246" s="34">
        <v>3</v>
      </c>
      <c r="G246" s="35">
        <v>22</v>
      </c>
      <c r="H246" s="33">
        <v>19</v>
      </c>
      <c r="I246" s="34">
        <v>3</v>
      </c>
      <c r="J246" s="35">
        <v>22</v>
      </c>
      <c r="K246" s="33">
        <f>SUM(K224:K245)</f>
        <v>19</v>
      </c>
      <c r="L246" s="33">
        <f>SUM(L224:L245)</f>
        <v>3</v>
      </c>
      <c r="M246" s="40">
        <f>SUM(M224:M245)</f>
        <v>22</v>
      </c>
      <c r="N246" s="33"/>
      <c r="O246" s="34"/>
      <c r="P246" s="35"/>
      <c r="Q246" s="67">
        <f>E246/G246</f>
        <v>0.86363636363636365</v>
      </c>
      <c r="R246" s="52">
        <f>H246/J246</f>
        <v>0.86363636363636365</v>
      </c>
      <c r="S246" s="51">
        <f>K246/M246</f>
        <v>0.86363636363636365</v>
      </c>
      <c r="T246" s="63"/>
      <c r="U246" s="71">
        <v>0.86399999999999999</v>
      </c>
      <c r="V246" s="80">
        <v>0.86363636363636365</v>
      </c>
    </row>
    <row r="247" spans="1:22">
      <c r="A247" s="17" t="s">
        <v>505</v>
      </c>
      <c r="B247" s="17" t="s">
        <v>506</v>
      </c>
      <c r="C247" s="62" t="s">
        <v>507</v>
      </c>
      <c r="D247" s="62" t="s">
        <v>22</v>
      </c>
      <c r="E247" s="8"/>
      <c r="F247" s="6">
        <v>1</v>
      </c>
      <c r="G247" s="9">
        <v>1</v>
      </c>
      <c r="H247" s="8"/>
      <c r="I247" s="6">
        <v>1</v>
      </c>
      <c r="J247" s="9">
        <v>1</v>
      </c>
      <c r="K247" s="8"/>
      <c r="L247" s="6">
        <v>1</v>
      </c>
      <c r="M247" s="7">
        <v>1</v>
      </c>
      <c r="N247" s="62"/>
      <c r="O247" s="14"/>
      <c r="P247" s="68"/>
      <c r="Q247" s="68"/>
      <c r="R247" s="14"/>
      <c r="S247" s="17"/>
      <c r="T247" s="62"/>
      <c r="U247" s="8"/>
      <c r="V247" s="88"/>
    </row>
    <row r="248" spans="1:22">
      <c r="A248" s="18"/>
      <c r="B248" s="18" t="s">
        <v>508</v>
      </c>
      <c r="C248" s="60" t="s">
        <v>509</v>
      </c>
      <c r="D248" s="60" t="s">
        <v>25</v>
      </c>
      <c r="E248" s="4"/>
      <c r="F248" s="2">
        <v>1</v>
      </c>
      <c r="G248" s="5">
        <v>1</v>
      </c>
      <c r="H248" s="4"/>
      <c r="I248" s="2">
        <v>1</v>
      </c>
      <c r="J248" s="5">
        <v>1</v>
      </c>
      <c r="K248" s="4"/>
      <c r="L248" s="2">
        <v>1</v>
      </c>
      <c r="M248" s="3">
        <v>1</v>
      </c>
      <c r="N248" s="60"/>
      <c r="O248" s="15"/>
      <c r="P248" s="65"/>
      <c r="Q248" s="65"/>
      <c r="R248" s="15"/>
      <c r="S248" s="18"/>
      <c r="T248" s="60"/>
      <c r="U248" s="4"/>
      <c r="V248" s="84"/>
    </row>
    <row r="249" spans="1:22">
      <c r="A249" s="18"/>
      <c r="B249" s="18" t="s">
        <v>510</v>
      </c>
      <c r="C249" s="60" t="s">
        <v>511</v>
      </c>
      <c r="D249" s="60" t="s">
        <v>22</v>
      </c>
      <c r="E249" s="4"/>
      <c r="F249" s="2">
        <v>1</v>
      </c>
      <c r="G249" s="5">
        <v>1</v>
      </c>
      <c r="H249" s="4"/>
      <c r="I249" s="2">
        <v>1</v>
      </c>
      <c r="J249" s="5">
        <v>1</v>
      </c>
      <c r="K249" s="4"/>
      <c r="L249" s="2">
        <v>1</v>
      </c>
      <c r="M249" s="3">
        <v>1</v>
      </c>
      <c r="N249" s="60"/>
      <c r="O249" s="15"/>
      <c r="P249" s="65"/>
      <c r="Q249" s="65"/>
      <c r="R249" s="15"/>
      <c r="S249" s="18"/>
      <c r="T249" s="60"/>
      <c r="U249" s="4"/>
      <c r="V249" s="84"/>
    </row>
    <row r="250" spans="1:22">
      <c r="A250" s="18"/>
      <c r="B250" s="18" t="s">
        <v>512</v>
      </c>
      <c r="C250" s="60" t="s">
        <v>513</v>
      </c>
      <c r="D250" s="60" t="s">
        <v>25</v>
      </c>
      <c r="E250" s="4">
        <v>1</v>
      </c>
      <c r="F250" s="2"/>
      <c r="G250" s="5">
        <v>1</v>
      </c>
      <c r="H250" s="4">
        <v>1</v>
      </c>
      <c r="I250" s="2"/>
      <c r="J250" s="5">
        <v>1</v>
      </c>
      <c r="K250" s="4">
        <v>1</v>
      </c>
      <c r="L250" s="2"/>
      <c r="M250" s="3">
        <v>1</v>
      </c>
      <c r="N250" s="60"/>
      <c r="O250" s="15"/>
      <c r="P250" s="65"/>
      <c r="Q250" s="65"/>
      <c r="R250" s="15"/>
      <c r="S250" s="18"/>
      <c r="T250" s="60"/>
      <c r="U250" s="4"/>
      <c r="V250" s="84"/>
    </row>
    <row r="251" spans="1:22">
      <c r="A251" s="18"/>
      <c r="B251" s="18" t="s">
        <v>514</v>
      </c>
      <c r="C251" s="60" t="s">
        <v>515</v>
      </c>
      <c r="D251" s="60" t="s">
        <v>22</v>
      </c>
      <c r="E251" s="4"/>
      <c r="F251" s="2">
        <v>1</v>
      </c>
      <c r="G251" s="5">
        <v>1</v>
      </c>
      <c r="H251" s="4"/>
      <c r="I251" s="2">
        <v>1</v>
      </c>
      <c r="J251" s="5">
        <v>1</v>
      </c>
      <c r="K251" s="4"/>
      <c r="L251" s="2">
        <v>1</v>
      </c>
      <c r="M251" s="3">
        <v>1</v>
      </c>
      <c r="N251" s="60"/>
      <c r="O251" s="15"/>
      <c r="P251" s="65"/>
      <c r="Q251" s="65"/>
      <c r="R251" s="15"/>
      <c r="S251" s="18"/>
      <c r="T251" s="60"/>
      <c r="U251" s="4"/>
      <c r="V251" s="84"/>
    </row>
    <row r="252" spans="1:22">
      <c r="A252" s="18"/>
      <c r="B252" s="18" t="s">
        <v>516</v>
      </c>
      <c r="C252" s="60" t="s">
        <v>517</v>
      </c>
      <c r="D252" s="60" t="s">
        <v>22</v>
      </c>
      <c r="E252" s="4"/>
      <c r="F252" s="2">
        <v>1</v>
      </c>
      <c r="G252" s="5">
        <v>1</v>
      </c>
      <c r="H252" s="4"/>
      <c r="I252" s="2">
        <v>1</v>
      </c>
      <c r="J252" s="5">
        <v>1</v>
      </c>
      <c r="K252" s="4"/>
      <c r="L252" s="2">
        <v>1</v>
      </c>
      <c r="M252" s="3">
        <v>1</v>
      </c>
      <c r="N252" s="60"/>
      <c r="O252" s="15"/>
      <c r="P252" s="65"/>
      <c r="Q252" s="65"/>
      <c r="R252" s="15"/>
      <c r="S252" s="18"/>
      <c r="T252" s="60"/>
      <c r="U252" s="4"/>
      <c r="V252" s="84"/>
    </row>
    <row r="253" spans="1:22">
      <c r="A253" s="18"/>
      <c r="B253" s="18" t="s">
        <v>518</v>
      </c>
      <c r="C253" s="60" t="s">
        <v>519</v>
      </c>
      <c r="D253" s="60" t="s">
        <v>25</v>
      </c>
      <c r="E253" s="4">
        <v>1</v>
      </c>
      <c r="F253" s="2"/>
      <c r="G253" s="5">
        <v>1</v>
      </c>
      <c r="H253" s="4">
        <v>1</v>
      </c>
      <c r="I253" s="2"/>
      <c r="J253" s="5">
        <v>1</v>
      </c>
      <c r="K253" s="4">
        <v>1</v>
      </c>
      <c r="L253" s="2"/>
      <c r="M253" s="3">
        <v>1</v>
      </c>
      <c r="N253" s="60"/>
      <c r="O253" s="15"/>
      <c r="P253" s="65"/>
      <c r="Q253" s="65"/>
      <c r="R253" s="15"/>
      <c r="S253" s="18"/>
      <c r="T253" s="60"/>
      <c r="U253" s="4"/>
      <c r="V253" s="84"/>
    </row>
    <row r="254" spans="1:22">
      <c r="A254" s="18"/>
      <c r="B254" s="18" t="s">
        <v>520</v>
      </c>
      <c r="C254" s="60" t="s">
        <v>521</v>
      </c>
      <c r="D254" s="60" t="s">
        <v>25</v>
      </c>
      <c r="E254" s="4">
        <v>1</v>
      </c>
      <c r="F254" s="2"/>
      <c r="G254" s="5">
        <v>1</v>
      </c>
      <c r="H254" s="4">
        <v>1</v>
      </c>
      <c r="I254" s="2"/>
      <c r="J254" s="5">
        <v>1</v>
      </c>
      <c r="K254" s="4">
        <v>1</v>
      </c>
      <c r="L254" s="2"/>
      <c r="M254" s="3">
        <v>1</v>
      </c>
      <c r="N254" s="60"/>
      <c r="O254" s="15"/>
      <c r="P254" s="65"/>
      <c r="Q254" s="65"/>
      <c r="R254" s="15"/>
      <c r="S254" s="18"/>
      <c r="T254" s="60"/>
      <c r="U254" s="4"/>
      <c r="V254" s="84"/>
    </row>
    <row r="255" spans="1:22">
      <c r="A255" s="18"/>
      <c r="B255" s="18" t="s">
        <v>522</v>
      </c>
      <c r="C255" s="60" t="s">
        <v>523</v>
      </c>
      <c r="D255" s="60" t="s">
        <v>51</v>
      </c>
      <c r="E255" s="4">
        <v>1</v>
      </c>
      <c r="F255" s="2"/>
      <c r="G255" s="5">
        <v>1</v>
      </c>
      <c r="H255" s="4">
        <v>1</v>
      </c>
      <c r="I255" s="2"/>
      <c r="J255" s="5">
        <v>1</v>
      </c>
      <c r="K255" s="4">
        <v>1</v>
      </c>
      <c r="L255" s="2"/>
      <c r="M255" s="3">
        <v>1</v>
      </c>
      <c r="N255" s="60"/>
      <c r="O255" s="15"/>
      <c r="P255" s="65"/>
      <c r="Q255" s="65"/>
      <c r="R255" s="15"/>
      <c r="S255" s="18"/>
      <c r="T255" s="60"/>
      <c r="U255" s="4"/>
      <c r="V255" s="5"/>
    </row>
    <row r="256" spans="1:22">
      <c r="A256" s="18"/>
      <c r="B256" s="18" t="s">
        <v>524</v>
      </c>
      <c r="C256" s="60" t="s">
        <v>525</v>
      </c>
      <c r="D256" s="60" t="s">
        <v>51</v>
      </c>
      <c r="E256" s="4"/>
      <c r="F256" s="2">
        <v>1</v>
      </c>
      <c r="G256" s="5">
        <v>1</v>
      </c>
      <c r="H256" s="4"/>
      <c r="I256" s="2">
        <v>1</v>
      </c>
      <c r="J256" s="5">
        <v>1</v>
      </c>
      <c r="K256" s="4"/>
      <c r="L256" s="2">
        <v>1</v>
      </c>
      <c r="M256" s="3">
        <v>1</v>
      </c>
      <c r="N256" s="60"/>
      <c r="O256" s="15"/>
      <c r="P256" s="65"/>
      <c r="Q256" s="65"/>
      <c r="R256" s="15"/>
      <c r="S256" s="18"/>
      <c r="T256" s="60"/>
      <c r="U256" s="4"/>
      <c r="V256" s="83"/>
    </row>
    <row r="257" spans="1:22">
      <c r="A257" s="18"/>
      <c r="B257" s="18" t="s">
        <v>526</v>
      </c>
      <c r="C257" s="60" t="s">
        <v>527</v>
      </c>
      <c r="D257" s="60" t="s">
        <v>51</v>
      </c>
      <c r="E257" s="4">
        <v>1</v>
      </c>
      <c r="F257" s="2"/>
      <c r="G257" s="5">
        <v>1</v>
      </c>
      <c r="H257" s="4">
        <v>1</v>
      </c>
      <c r="I257" s="2"/>
      <c r="J257" s="5">
        <v>1</v>
      </c>
      <c r="K257" s="4">
        <v>1</v>
      </c>
      <c r="L257" s="2"/>
      <c r="M257" s="3">
        <v>1</v>
      </c>
      <c r="N257" s="60"/>
      <c r="O257" s="15"/>
      <c r="P257" s="65"/>
      <c r="Q257" s="65"/>
      <c r="R257" s="15"/>
      <c r="S257" s="18"/>
      <c r="T257" s="60"/>
      <c r="U257" s="4"/>
      <c r="V257" s="83"/>
    </row>
    <row r="258" spans="1:22">
      <c r="A258" s="18"/>
      <c r="B258" s="18" t="s">
        <v>528</v>
      </c>
      <c r="C258" s="60" t="s">
        <v>529</v>
      </c>
      <c r="D258" s="60" t="s">
        <v>22</v>
      </c>
      <c r="E258" s="4"/>
      <c r="F258" s="2">
        <v>1</v>
      </c>
      <c r="G258" s="5">
        <v>1</v>
      </c>
      <c r="H258" s="4"/>
      <c r="I258" s="2">
        <v>1</v>
      </c>
      <c r="J258" s="5">
        <v>1</v>
      </c>
      <c r="K258" s="4"/>
      <c r="L258" s="2"/>
      <c r="M258" s="3"/>
      <c r="N258" s="60"/>
      <c r="O258" s="15"/>
      <c r="P258" s="65"/>
      <c r="Q258" s="65"/>
      <c r="R258" s="15"/>
      <c r="S258" s="18"/>
      <c r="T258" s="60"/>
      <c r="U258" s="4"/>
      <c r="V258" s="83"/>
    </row>
    <row r="259" spans="1:22" ht="15.75" thickBot="1">
      <c r="A259" s="25"/>
      <c r="B259" s="25" t="s">
        <v>530</v>
      </c>
      <c r="C259" s="61" t="s">
        <v>529</v>
      </c>
      <c r="D259" s="61" t="s">
        <v>25</v>
      </c>
      <c r="E259" s="29">
        <v>1</v>
      </c>
      <c r="F259" s="30"/>
      <c r="G259" s="31">
        <v>1</v>
      </c>
      <c r="H259" s="29">
        <v>1</v>
      </c>
      <c r="I259" s="30"/>
      <c r="J259" s="31">
        <v>1</v>
      </c>
      <c r="K259" s="29"/>
      <c r="L259" s="30"/>
      <c r="M259" s="39"/>
      <c r="N259" s="61"/>
      <c r="O259" s="49"/>
      <c r="P259" s="66"/>
      <c r="Q259" s="66"/>
      <c r="R259" s="49"/>
      <c r="S259" s="25"/>
      <c r="T259" s="61"/>
      <c r="U259" s="29"/>
      <c r="V259" s="85"/>
    </row>
    <row r="260" spans="1:22" ht="15.75" thickBot="1">
      <c r="A260" s="16"/>
      <c r="B260" s="32" t="s">
        <v>531</v>
      </c>
      <c r="C260" s="40" t="e">
        <v>#N/A</v>
      </c>
      <c r="D260" s="40" t="e">
        <v>#N/A</v>
      </c>
      <c r="E260" s="33">
        <v>6</v>
      </c>
      <c r="F260" s="34">
        <v>7</v>
      </c>
      <c r="G260" s="35">
        <v>13</v>
      </c>
      <c r="H260" s="33">
        <v>6</v>
      </c>
      <c r="I260" s="34">
        <v>7</v>
      </c>
      <c r="J260" s="35">
        <v>13</v>
      </c>
      <c r="K260" s="33">
        <f>SUM(K247:K259)</f>
        <v>5</v>
      </c>
      <c r="L260" s="33">
        <f>SUM(L247:L259)</f>
        <v>6</v>
      </c>
      <c r="M260" s="40">
        <f>SUM(M247:M259)</f>
        <v>11</v>
      </c>
      <c r="N260" s="33"/>
      <c r="O260" s="34"/>
      <c r="P260" s="35"/>
      <c r="Q260" s="67">
        <f>E260/G260</f>
        <v>0.46153846153846156</v>
      </c>
      <c r="R260" s="52">
        <f>H260/J260</f>
        <v>0.46153846153846156</v>
      </c>
      <c r="S260" s="51">
        <f>K260/M260</f>
        <v>0.45454545454545453</v>
      </c>
      <c r="T260" s="63"/>
      <c r="U260" s="71">
        <v>0.46</v>
      </c>
      <c r="V260" s="80">
        <v>0.4</v>
      </c>
    </row>
    <row r="261" spans="1:22">
      <c r="A261" s="17" t="s">
        <v>532</v>
      </c>
      <c r="B261" s="17" t="s">
        <v>533</v>
      </c>
      <c r="C261" s="62" t="s">
        <v>534</v>
      </c>
      <c r="D261" s="62" t="s">
        <v>22</v>
      </c>
      <c r="E261" s="8"/>
      <c r="F261" s="6">
        <v>1</v>
      </c>
      <c r="G261" s="9">
        <v>1</v>
      </c>
      <c r="H261" s="8"/>
      <c r="I261" s="6">
        <v>1</v>
      </c>
      <c r="J261" s="9">
        <v>1</v>
      </c>
      <c r="K261" s="8"/>
      <c r="L261" s="6">
        <v>1</v>
      </c>
      <c r="M261" s="7">
        <v>1</v>
      </c>
      <c r="N261" s="62"/>
      <c r="O261" s="14"/>
      <c r="P261" s="68"/>
      <c r="Q261" s="68"/>
      <c r="R261" s="14"/>
      <c r="S261" s="17"/>
      <c r="T261" s="62"/>
      <c r="U261" s="8"/>
      <c r="V261" s="88"/>
    </row>
    <row r="262" spans="1:22" ht="15" customHeight="1">
      <c r="A262" s="18"/>
      <c r="B262" s="18" t="s">
        <v>535</v>
      </c>
      <c r="C262" s="60" t="s">
        <v>536</v>
      </c>
      <c r="D262" s="60" t="s">
        <v>25</v>
      </c>
      <c r="E262" s="4">
        <v>1</v>
      </c>
      <c r="F262" s="2"/>
      <c r="G262" s="5">
        <v>1</v>
      </c>
      <c r="H262" s="4">
        <v>1</v>
      </c>
      <c r="I262" s="2"/>
      <c r="J262" s="5">
        <v>1</v>
      </c>
      <c r="K262" s="4">
        <v>1</v>
      </c>
      <c r="L262" s="2"/>
      <c r="M262" s="3">
        <v>1</v>
      </c>
      <c r="N262" s="60"/>
      <c r="O262" s="15"/>
      <c r="P262" s="65"/>
      <c r="Q262" s="65"/>
      <c r="R262" s="15"/>
      <c r="S262" s="18"/>
      <c r="T262" s="60"/>
      <c r="U262" s="4"/>
      <c r="V262" s="84"/>
    </row>
    <row r="263" spans="1:22">
      <c r="A263" s="18"/>
      <c r="B263" s="18" t="s">
        <v>537</v>
      </c>
      <c r="C263" s="60" t="s">
        <v>538</v>
      </c>
      <c r="D263" s="60" t="s">
        <v>25</v>
      </c>
      <c r="E263" s="4">
        <v>1</v>
      </c>
      <c r="F263" s="2"/>
      <c r="G263" s="5">
        <v>1</v>
      </c>
      <c r="H263" s="4">
        <v>1</v>
      </c>
      <c r="I263" s="2"/>
      <c r="J263" s="5">
        <v>1</v>
      </c>
      <c r="K263" s="4">
        <v>1</v>
      </c>
      <c r="L263" s="2"/>
      <c r="M263" s="3">
        <v>1</v>
      </c>
      <c r="N263" s="60"/>
      <c r="O263" s="15"/>
      <c r="P263" s="65"/>
      <c r="Q263" s="65"/>
      <c r="R263" s="15"/>
      <c r="S263" s="18"/>
      <c r="T263" s="60"/>
      <c r="U263" s="4"/>
      <c r="V263" s="84"/>
    </row>
    <row r="264" spans="1:22">
      <c r="A264" s="18"/>
      <c r="B264" s="18" t="s">
        <v>539</v>
      </c>
      <c r="C264" s="60" t="s">
        <v>540</v>
      </c>
      <c r="D264" s="60" t="s">
        <v>25</v>
      </c>
      <c r="E264" s="4">
        <v>1</v>
      </c>
      <c r="F264" s="2"/>
      <c r="G264" s="5">
        <v>1</v>
      </c>
      <c r="H264" s="4">
        <v>1</v>
      </c>
      <c r="I264" s="2"/>
      <c r="J264" s="5">
        <v>1</v>
      </c>
      <c r="K264" s="4">
        <v>1</v>
      </c>
      <c r="L264" s="2"/>
      <c r="M264" s="3">
        <v>1</v>
      </c>
      <c r="N264" s="60"/>
      <c r="O264" s="15"/>
      <c r="P264" s="65"/>
      <c r="Q264" s="65"/>
      <c r="R264" s="15"/>
      <c r="S264" s="18"/>
      <c r="T264" s="60"/>
      <c r="U264" s="4"/>
      <c r="V264" s="84"/>
    </row>
    <row r="265" spans="1:22">
      <c r="A265" s="18"/>
      <c r="B265" s="18" t="s">
        <v>541</v>
      </c>
      <c r="C265" s="60" t="s">
        <v>542</v>
      </c>
      <c r="D265" s="60" t="s">
        <v>25</v>
      </c>
      <c r="E265" s="4"/>
      <c r="F265" s="2">
        <v>1</v>
      </c>
      <c r="G265" s="5">
        <v>1</v>
      </c>
      <c r="H265" s="4"/>
      <c r="I265" s="2">
        <v>1</v>
      </c>
      <c r="J265" s="5">
        <v>1</v>
      </c>
      <c r="K265" s="4"/>
      <c r="L265" s="2">
        <v>1</v>
      </c>
      <c r="M265" s="3">
        <v>1</v>
      </c>
      <c r="N265" s="60"/>
      <c r="O265" s="15"/>
      <c r="P265" s="65"/>
      <c r="Q265" s="65"/>
      <c r="R265" s="15"/>
      <c r="S265" s="18"/>
      <c r="T265" s="60"/>
      <c r="U265" s="4"/>
      <c r="V265" s="84"/>
    </row>
    <row r="266" spans="1:22" ht="15.75" thickBot="1">
      <c r="A266" s="25"/>
      <c r="B266" s="25" t="s">
        <v>543</v>
      </c>
      <c r="C266" s="61" t="s">
        <v>544</v>
      </c>
      <c r="D266" s="61" t="s">
        <v>51</v>
      </c>
      <c r="E266" s="29">
        <v>1</v>
      </c>
      <c r="F266" s="30"/>
      <c r="G266" s="31">
        <v>1</v>
      </c>
      <c r="H266" s="29">
        <v>1</v>
      </c>
      <c r="I266" s="30"/>
      <c r="J266" s="31">
        <v>1</v>
      </c>
      <c r="K266" s="29">
        <v>1</v>
      </c>
      <c r="L266" s="30"/>
      <c r="M266" s="39">
        <v>1</v>
      </c>
      <c r="N266" s="61"/>
      <c r="O266" s="49"/>
      <c r="P266" s="66"/>
      <c r="Q266" s="66"/>
      <c r="R266" s="49"/>
      <c r="S266" s="25"/>
      <c r="T266" s="61"/>
      <c r="U266" s="29"/>
      <c r="V266" s="85"/>
    </row>
    <row r="267" spans="1:22" ht="15.75" thickBot="1">
      <c r="A267" s="16"/>
      <c r="B267" s="32" t="s">
        <v>545</v>
      </c>
      <c r="C267" s="40" t="e">
        <v>#N/A</v>
      </c>
      <c r="D267" s="40" t="e">
        <v>#N/A</v>
      </c>
      <c r="E267" s="33">
        <v>4</v>
      </c>
      <c r="F267" s="34">
        <v>2</v>
      </c>
      <c r="G267" s="35">
        <v>6</v>
      </c>
      <c r="H267" s="33">
        <v>4</v>
      </c>
      <c r="I267" s="34">
        <v>2</v>
      </c>
      <c r="J267" s="35">
        <v>6</v>
      </c>
      <c r="K267" s="33">
        <f>SUM(K261:K266)</f>
        <v>4</v>
      </c>
      <c r="L267" s="33">
        <f>SUM(L261:L266)</f>
        <v>2</v>
      </c>
      <c r="M267" s="40">
        <f>SUM(M261:M266)</f>
        <v>6</v>
      </c>
      <c r="N267" s="33"/>
      <c r="O267" s="34"/>
      <c r="P267" s="35"/>
      <c r="Q267" s="67">
        <f>E267/G267</f>
        <v>0.66666666666666663</v>
      </c>
      <c r="R267" s="52">
        <f>H267/J267</f>
        <v>0.66666666666666663</v>
      </c>
      <c r="S267" s="51">
        <f>K267/M267</f>
        <v>0.66666666666666663</v>
      </c>
      <c r="T267" s="63"/>
      <c r="U267" s="71">
        <v>0.66700000000000004</v>
      </c>
      <c r="V267" s="80">
        <v>0.66666666666666663</v>
      </c>
    </row>
    <row r="268" spans="1:22" ht="15.75" thickBot="1">
      <c r="A268" s="24"/>
      <c r="B268" s="24" t="s">
        <v>12</v>
      </c>
      <c r="C268" s="36"/>
      <c r="D268" s="36"/>
      <c r="E268" s="26">
        <f t="shared" ref="E268:M268" si="0">E15+E30+E65+E67+E82+E92+E109+E120+E129+E137+E147+E157+E167+E179+E186+E212+E217+E223+E246+E260+E267</f>
        <v>139</v>
      </c>
      <c r="F268" s="26">
        <f t="shared" si="0"/>
        <v>104</v>
      </c>
      <c r="G268" s="26">
        <f t="shared" si="0"/>
        <v>243</v>
      </c>
      <c r="H268" s="26">
        <f t="shared" si="0"/>
        <v>140</v>
      </c>
      <c r="I268" s="26">
        <f t="shared" si="0"/>
        <v>102</v>
      </c>
      <c r="J268" s="26">
        <f t="shared" si="0"/>
        <v>242</v>
      </c>
      <c r="K268" s="26">
        <f t="shared" si="0"/>
        <v>136</v>
      </c>
      <c r="L268" s="26">
        <f t="shared" si="0"/>
        <v>102</v>
      </c>
      <c r="M268" s="36">
        <f t="shared" si="0"/>
        <v>238</v>
      </c>
      <c r="N268" s="26"/>
      <c r="O268" s="27"/>
      <c r="P268" s="28"/>
      <c r="Q268" s="69">
        <f>E268/G268</f>
        <v>0.57201646090534974</v>
      </c>
      <c r="R268" s="58">
        <f>H268/J268</f>
        <v>0.57851239669421484</v>
      </c>
      <c r="S268" s="57">
        <f>K268/M268</f>
        <v>0.5714285714285714</v>
      </c>
      <c r="T268" s="46"/>
      <c r="U268" s="86">
        <v>0.53185000000000004</v>
      </c>
      <c r="V268" s="87">
        <v>0.54870226878630235</v>
      </c>
    </row>
    <row r="269" spans="1:22">
      <c r="H269" s="1"/>
      <c r="V269" s="82"/>
    </row>
    <row r="270" spans="1:22">
      <c r="V270" s="82"/>
    </row>
    <row r="271" spans="1:22">
      <c r="V271" s="82"/>
    </row>
    <row r="272" spans="1:22">
      <c r="V272" s="82"/>
    </row>
    <row r="273" spans="22:22">
      <c r="V273" s="82"/>
    </row>
    <row r="274" spans="22:22">
      <c r="V274" s="82"/>
    </row>
    <row r="275" spans="22:22">
      <c r="V275" s="82"/>
    </row>
    <row r="276" spans="22:22">
      <c r="V276" s="82"/>
    </row>
    <row r="277" spans="22:22">
      <c r="V277" s="82"/>
    </row>
  </sheetData>
  <autoFilter ref="A2:U268" xr:uid="{F1535EB0-CC70-4F81-8029-BE9549C86DBA}"/>
  <mergeCells count="6">
    <mergeCell ref="U1:V1"/>
    <mergeCell ref="E1:G1"/>
    <mergeCell ref="H1:J1"/>
    <mergeCell ref="K1:M1"/>
    <mergeCell ref="N1:P1"/>
    <mergeCell ref="Q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52CB-A1CA-4680-99D4-849166466301}">
  <sheetPr filterMode="1"/>
  <dimension ref="A1:I977"/>
  <sheetViews>
    <sheetView zoomScale="85" zoomScaleNormal="85" workbookViewId="0">
      <selection activeCell="G1" sqref="G1:G1048576"/>
    </sheetView>
  </sheetViews>
  <sheetFormatPr defaultColWidth="38.42578125" defaultRowHeight="15"/>
  <cols>
    <col min="1" max="2" width="21.140625" bestFit="1" customWidth="1"/>
    <col min="3" max="3" width="37.140625" customWidth="1"/>
    <col min="4" max="4" width="42.5703125" customWidth="1"/>
    <col min="5" max="6" width="25.5703125" customWidth="1"/>
    <col min="7" max="7" width="22.140625" bestFit="1" customWidth="1"/>
    <col min="8" max="8" width="22.140625" customWidth="1"/>
    <col min="9" max="9" width="63" customWidth="1"/>
  </cols>
  <sheetData>
    <row r="1" spans="1:9">
      <c r="A1" s="2" t="s">
        <v>546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547</v>
      </c>
      <c r="G1" s="2" t="s">
        <v>548</v>
      </c>
      <c r="H1" s="54" t="s">
        <v>549</v>
      </c>
      <c r="I1" s="54" t="s">
        <v>550</v>
      </c>
    </row>
    <row r="2" spans="1:9" hidden="1">
      <c r="A2" s="2" t="s">
        <v>551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13</v>
      </c>
      <c r="G2" s="2" t="s">
        <v>552</v>
      </c>
    </row>
    <row r="3" spans="1:9" hidden="1">
      <c r="A3" s="2" t="s">
        <v>551</v>
      </c>
      <c r="B3" s="2" t="s">
        <v>19</v>
      </c>
      <c r="C3" s="2" t="s">
        <v>23</v>
      </c>
      <c r="D3" s="2" t="s">
        <v>24</v>
      </c>
      <c r="E3" s="2" t="s">
        <v>25</v>
      </c>
      <c r="F3" s="2" t="s">
        <v>13</v>
      </c>
      <c r="G3" s="2" t="s">
        <v>10</v>
      </c>
    </row>
    <row r="4" spans="1:9" hidden="1">
      <c r="A4" s="2" t="s">
        <v>551</v>
      </c>
      <c r="B4" s="2" t="s">
        <v>19</v>
      </c>
      <c r="C4" s="2" t="s">
        <v>26</v>
      </c>
      <c r="D4" s="2" t="s">
        <v>27</v>
      </c>
      <c r="E4" s="2" t="s">
        <v>22</v>
      </c>
      <c r="F4" s="2" t="s">
        <v>13</v>
      </c>
      <c r="G4" s="2" t="s">
        <v>552</v>
      </c>
    </row>
    <row r="5" spans="1:9" hidden="1">
      <c r="A5" s="2" t="s">
        <v>551</v>
      </c>
      <c r="B5" s="2" t="s">
        <v>19</v>
      </c>
      <c r="C5" s="2" t="s">
        <v>28</v>
      </c>
      <c r="D5" s="2" t="s">
        <v>29</v>
      </c>
      <c r="E5" s="2" t="s">
        <v>22</v>
      </c>
      <c r="F5" s="2" t="s">
        <v>13</v>
      </c>
      <c r="G5" s="2" t="s">
        <v>552</v>
      </c>
    </row>
    <row r="6" spans="1:9" hidden="1">
      <c r="A6" s="2" t="s">
        <v>551</v>
      </c>
      <c r="B6" s="2" t="s">
        <v>19</v>
      </c>
      <c r="C6" s="2" t="s">
        <v>30</v>
      </c>
      <c r="D6" s="2" t="s">
        <v>31</v>
      </c>
      <c r="E6" s="2" t="s">
        <v>22</v>
      </c>
      <c r="F6" s="2" t="s">
        <v>13</v>
      </c>
      <c r="G6" s="2" t="s">
        <v>552</v>
      </c>
    </row>
    <row r="7" spans="1:9" hidden="1">
      <c r="A7" s="2" t="s">
        <v>551</v>
      </c>
      <c r="B7" s="2" t="s">
        <v>19</v>
      </c>
      <c r="C7" s="2" t="s">
        <v>32</v>
      </c>
      <c r="D7" s="2" t="s">
        <v>33</v>
      </c>
      <c r="E7" s="2" t="s">
        <v>25</v>
      </c>
      <c r="F7" s="2" t="s">
        <v>13</v>
      </c>
      <c r="G7" s="2" t="s">
        <v>10</v>
      </c>
    </row>
    <row r="8" spans="1:9" hidden="1">
      <c r="A8" s="2" t="s">
        <v>551</v>
      </c>
      <c r="B8" s="2" t="s">
        <v>19</v>
      </c>
      <c r="C8" s="2" t="s">
        <v>34</v>
      </c>
      <c r="D8" s="2" t="s">
        <v>35</v>
      </c>
      <c r="E8" s="2" t="s">
        <v>22</v>
      </c>
      <c r="F8" s="2" t="s">
        <v>13</v>
      </c>
      <c r="G8" s="2" t="s">
        <v>552</v>
      </c>
    </row>
    <row r="9" spans="1:9" hidden="1">
      <c r="A9" s="2" t="s">
        <v>551</v>
      </c>
      <c r="B9" s="2" t="s">
        <v>19</v>
      </c>
      <c r="C9" s="2" t="s">
        <v>36</v>
      </c>
      <c r="D9" s="2" t="s">
        <v>35</v>
      </c>
      <c r="E9" s="2" t="s">
        <v>22</v>
      </c>
      <c r="F9" s="2" t="s">
        <v>13</v>
      </c>
      <c r="G9" s="2" t="s">
        <v>552</v>
      </c>
    </row>
    <row r="10" spans="1:9" hidden="1">
      <c r="A10" s="2" t="s">
        <v>551</v>
      </c>
      <c r="B10" s="2" t="s">
        <v>19</v>
      </c>
      <c r="C10" s="2" t="s">
        <v>37</v>
      </c>
      <c r="D10" s="2" t="s">
        <v>38</v>
      </c>
      <c r="E10" s="2" t="s">
        <v>22</v>
      </c>
      <c r="F10" s="2" t="s">
        <v>13</v>
      </c>
      <c r="G10" s="2" t="s">
        <v>552</v>
      </c>
    </row>
    <row r="11" spans="1:9" hidden="1">
      <c r="A11" s="2" t="s">
        <v>551</v>
      </c>
      <c r="B11" s="2" t="s">
        <v>19</v>
      </c>
      <c r="C11" s="2" t="s">
        <v>39</v>
      </c>
      <c r="D11" s="2" t="s">
        <v>40</v>
      </c>
      <c r="E11" s="2" t="s">
        <v>22</v>
      </c>
      <c r="F11" s="2" t="s">
        <v>13</v>
      </c>
      <c r="G11" s="2" t="s">
        <v>552</v>
      </c>
    </row>
    <row r="12" spans="1:9" hidden="1">
      <c r="A12" s="2" t="s">
        <v>551</v>
      </c>
      <c r="B12" s="2" t="s">
        <v>19</v>
      </c>
      <c r="C12" s="2" t="s">
        <v>41</v>
      </c>
      <c r="D12" s="2" t="s">
        <v>42</v>
      </c>
      <c r="E12" s="2" t="s">
        <v>22</v>
      </c>
      <c r="F12" s="2" t="s">
        <v>13</v>
      </c>
      <c r="G12" s="2" t="s">
        <v>552</v>
      </c>
    </row>
    <row r="13" spans="1:9" hidden="1">
      <c r="A13" s="2" t="s">
        <v>551</v>
      </c>
      <c r="B13" s="2" t="s">
        <v>19</v>
      </c>
      <c r="C13" s="2" t="s">
        <v>43</v>
      </c>
      <c r="D13" s="2" t="s">
        <v>44</v>
      </c>
      <c r="E13" s="2" t="s">
        <v>22</v>
      </c>
      <c r="F13" s="2" t="s">
        <v>13</v>
      </c>
      <c r="G13" s="2" t="s">
        <v>552</v>
      </c>
    </row>
    <row r="14" spans="1:9" hidden="1">
      <c r="A14" s="2" t="s">
        <v>551</v>
      </c>
      <c r="B14" s="2" t="s">
        <v>46</v>
      </c>
      <c r="C14" s="2" t="s">
        <v>47</v>
      </c>
      <c r="D14" s="2" t="s">
        <v>48</v>
      </c>
      <c r="E14" s="2" t="s">
        <v>25</v>
      </c>
      <c r="F14" s="2" t="s">
        <v>13</v>
      </c>
      <c r="G14" s="2" t="s">
        <v>10</v>
      </c>
    </row>
    <row r="15" spans="1:9" hidden="1">
      <c r="A15" s="2" t="s">
        <v>551</v>
      </c>
      <c r="B15" s="2" t="s">
        <v>46</v>
      </c>
      <c r="C15" s="2" t="s">
        <v>49</v>
      </c>
      <c r="D15" s="2" t="s">
        <v>50</v>
      </c>
      <c r="E15" s="2" t="s">
        <v>51</v>
      </c>
      <c r="F15" s="2" t="s">
        <v>13</v>
      </c>
      <c r="G15" s="2" t="s">
        <v>10</v>
      </c>
    </row>
    <row r="16" spans="1:9" hidden="1">
      <c r="A16" s="2" t="s">
        <v>551</v>
      </c>
      <c r="B16" s="2" t="s">
        <v>46</v>
      </c>
      <c r="C16" s="2" t="s">
        <v>52</v>
      </c>
      <c r="D16" s="2" t="s">
        <v>53</v>
      </c>
      <c r="E16" s="2" t="s">
        <v>22</v>
      </c>
      <c r="F16" s="2" t="s">
        <v>13</v>
      </c>
      <c r="G16" s="2" t="s">
        <v>552</v>
      </c>
    </row>
    <row r="17" spans="1:7" hidden="1">
      <c r="A17" s="2" t="s">
        <v>551</v>
      </c>
      <c r="B17" s="2" t="s">
        <v>46</v>
      </c>
      <c r="C17" s="2" t="s">
        <v>54</v>
      </c>
      <c r="D17" s="2" t="s">
        <v>55</v>
      </c>
      <c r="E17" s="2" t="s">
        <v>25</v>
      </c>
      <c r="F17" s="2" t="s">
        <v>13</v>
      </c>
      <c r="G17" s="2" t="s">
        <v>10</v>
      </c>
    </row>
    <row r="18" spans="1:7" hidden="1">
      <c r="A18" s="2" t="s">
        <v>551</v>
      </c>
      <c r="B18" s="2" t="s">
        <v>46</v>
      </c>
      <c r="C18" s="2" t="s">
        <v>56</v>
      </c>
      <c r="D18" s="2" t="s">
        <v>57</v>
      </c>
      <c r="E18" s="2" t="s">
        <v>51</v>
      </c>
      <c r="F18" s="2" t="s">
        <v>13</v>
      </c>
      <c r="G18" s="2" t="s">
        <v>10</v>
      </c>
    </row>
    <row r="19" spans="1:7" hidden="1">
      <c r="A19" s="2" t="s">
        <v>551</v>
      </c>
      <c r="B19" s="2" t="s">
        <v>46</v>
      </c>
      <c r="C19" s="2" t="s">
        <v>58</v>
      </c>
      <c r="D19" s="2" t="s">
        <v>59</v>
      </c>
      <c r="E19" s="2" t="s">
        <v>51</v>
      </c>
      <c r="F19" s="2" t="s">
        <v>13</v>
      </c>
      <c r="G19" s="2" t="s">
        <v>10</v>
      </c>
    </row>
    <row r="20" spans="1:7" hidden="1">
      <c r="A20" s="2" t="s">
        <v>551</v>
      </c>
      <c r="B20" s="2" t="s">
        <v>46</v>
      </c>
      <c r="C20" s="2" t="s">
        <v>60</v>
      </c>
      <c r="D20" s="2" t="s">
        <v>61</v>
      </c>
      <c r="E20" s="2" t="s">
        <v>22</v>
      </c>
      <c r="F20" s="2" t="s">
        <v>13</v>
      </c>
      <c r="G20" s="2" t="s">
        <v>552</v>
      </c>
    </row>
    <row r="21" spans="1:7" hidden="1">
      <c r="A21" s="2" t="s">
        <v>551</v>
      </c>
      <c r="B21" s="2" t="s">
        <v>46</v>
      </c>
      <c r="C21" s="2" t="s">
        <v>62</v>
      </c>
      <c r="D21" s="2" t="s">
        <v>63</v>
      </c>
      <c r="E21" s="2" t="s">
        <v>51</v>
      </c>
      <c r="F21" s="2" t="s">
        <v>13</v>
      </c>
      <c r="G21" s="2" t="s">
        <v>10</v>
      </c>
    </row>
    <row r="22" spans="1:7" hidden="1">
      <c r="A22" s="2" t="s">
        <v>551</v>
      </c>
      <c r="B22" s="2" t="s">
        <v>46</v>
      </c>
      <c r="C22" s="74" t="s">
        <v>64</v>
      </c>
      <c r="D22" s="74"/>
      <c r="E22" s="74" t="e">
        <v>#N/A</v>
      </c>
      <c r="F22" s="2" t="s">
        <v>13</v>
      </c>
      <c r="G22" s="2" t="s">
        <v>10</v>
      </c>
    </row>
    <row r="23" spans="1:7" hidden="1">
      <c r="A23" s="2" t="s">
        <v>551</v>
      </c>
      <c r="B23" s="2" t="s">
        <v>46</v>
      </c>
      <c r="C23" s="2" t="s">
        <v>65</v>
      </c>
      <c r="D23" s="2" t="s">
        <v>66</v>
      </c>
      <c r="E23" s="2" t="s">
        <v>51</v>
      </c>
      <c r="F23" s="2" t="s">
        <v>13</v>
      </c>
      <c r="G23" s="2" t="s">
        <v>10</v>
      </c>
    </row>
    <row r="24" spans="1:7" hidden="1">
      <c r="A24" s="2" t="s">
        <v>551</v>
      </c>
      <c r="B24" s="2" t="s">
        <v>46</v>
      </c>
      <c r="C24" s="2" t="s">
        <v>67</v>
      </c>
      <c r="D24" s="2" t="s">
        <v>68</v>
      </c>
      <c r="E24" s="2" t="s">
        <v>25</v>
      </c>
      <c r="F24" s="2" t="s">
        <v>13</v>
      </c>
      <c r="G24" s="2" t="s">
        <v>10</v>
      </c>
    </row>
    <row r="25" spans="1:7" hidden="1">
      <c r="A25" s="2" t="s">
        <v>551</v>
      </c>
      <c r="B25" s="2" t="s">
        <v>46</v>
      </c>
      <c r="C25" s="2" t="s">
        <v>69</v>
      </c>
      <c r="D25" s="2" t="s">
        <v>70</v>
      </c>
      <c r="E25" s="2" t="s">
        <v>22</v>
      </c>
      <c r="F25" s="2" t="s">
        <v>13</v>
      </c>
      <c r="G25" s="2" t="s">
        <v>552</v>
      </c>
    </row>
    <row r="26" spans="1:7" hidden="1">
      <c r="A26" s="2" t="s">
        <v>551</v>
      </c>
      <c r="B26" s="2" t="s">
        <v>46</v>
      </c>
      <c r="C26" s="2" t="s">
        <v>71</v>
      </c>
      <c r="D26" s="2" t="s">
        <v>72</v>
      </c>
      <c r="E26" s="2" t="s">
        <v>51</v>
      </c>
      <c r="F26" s="2" t="s">
        <v>13</v>
      </c>
      <c r="G26" s="2" t="s">
        <v>10</v>
      </c>
    </row>
    <row r="27" spans="1:7" hidden="1">
      <c r="A27" s="2" t="s">
        <v>551</v>
      </c>
      <c r="B27" s="2" t="s">
        <v>46</v>
      </c>
      <c r="C27" s="2" t="s">
        <v>73</v>
      </c>
      <c r="D27" s="2" t="s">
        <v>74</v>
      </c>
      <c r="E27" s="2" t="s">
        <v>51</v>
      </c>
      <c r="F27" s="2" t="s">
        <v>13</v>
      </c>
      <c r="G27" s="2" t="s">
        <v>10</v>
      </c>
    </row>
    <row r="28" spans="1:7" hidden="1">
      <c r="A28" s="2" t="s">
        <v>551</v>
      </c>
      <c r="B28" s="2" t="s">
        <v>76</v>
      </c>
      <c r="C28" s="2" t="s">
        <v>77</v>
      </c>
      <c r="D28" s="2" t="s">
        <v>78</v>
      </c>
      <c r="E28" s="2" t="s">
        <v>22</v>
      </c>
      <c r="F28" s="2" t="s">
        <v>13</v>
      </c>
      <c r="G28" s="2" t="s">
        <v>552</v>
      </c>
    </row>
    <row r="29" spans="1:7" hidden="1">
      <c r="A29" s="2" t="s">
        <v>551</v>
      </c>
      <c r="B29" s="2" t="s">
        <v>76</v>
      </c>
      <c r="C29" s="2" t="s">
        <v>79</v>
      </c>
      <c r="D29" s="2" t="s">
        <v>80</v>
      </c>
      <c r="E29" s="2" t="s">
        <v>22</v>
      </c>
      <c r="F29" s="2" t="s">
        <v>13</v>
      </c>
      <c r="G29" s="2" t="s">
        <v>10</v>
      </c>
    </row>
    <row r="30" spans="1:7" hidden="1">
      <c r="A30" s="2" t="s">
        <v>551</v>
      </c>
      <c r="B30" s="2" t="s">
        <v>76</v>
      </c>
      <c r="C30" s="2" t="s">
        <v>81</v>
      </c>
      <c r="D30" s="2" t="s">
        <v>82</v>
      </c>
      <c r="E30" s="2" t="s">
        <v>22</v>
      </c>
      <c r="F30" s="2" t="s">
        <v>13</v>
      </c>
      <c r="G30" s="2" t="s">
        <v>552</v>
      </c>
    </row>
    <row r="31" spans="1:7" hidden="1">
      <c r="A31" s="2" t="s">
        <v>551</v>
      </c>
      <c r="B31" s="2" t="s">
        <v>76</v>
      </c>
      <c r="C31" s="2" t="s">
        <v>83</v>
      </c>
      <c r="D31" s="2" t="s">
        <v>84</v>
      </c>
      <c r="E31" s="2" t="s">
        <v>22</v>
      </c>
      <c r="F31" s="2" t="s">
        <v>13</v>
      </c>
      <c r="G31" s="2" t="s">
        <v>10</v>
      </c>
    </row>
    <row r="32" spans="1:7" hidden="1">
      <c r="A32" s="2" t="s">
        <v>551</v>
      </c>
      <c r="B32" s="2" t="s">
        <v>76</v>
      </c>
      <c r="C32" s="2" t="s">
        <v>85</v>
      </c>
      <c r="D32" s="2" t="s">
        <v>86</v>
      </c>
      <c r="E32" s="2" t="s">
        <v>22</v>
      </c>
      <c r="F32" s="2" t="s">
        <v>13</v>
      </c>
      <c r="G32" s="2" t="s">
        <v>10</v>
      </c>
    </row>
    <row r="33" spans="1:7" hidden="1">
      <c r="A33" s="2" t="s">
        <v>551</v>
      </c>
      <c r="B33" s="2" t="s">
        <v>76</v>
      </c>
      <c r="C33" s="2" t="s">
        <v>87</v>
      </c>
      <c r="D33" s="2" t="s">
        <v>88</v>
      </c>
      <c r="E33" s="2" t="s">
        <v>22</v>
      </c>
      <c r="F33" s="2" t="s">
        <v>13</v>
      </c>
      <c r="G33" s="2" t="s">
        <v>10</v>
      </c>
    </row>
    <row r="34" spans="1:7" hidden="1">
      <c r="A34" s="2" t="s">
        <v>551</v>
      </c>
      <c r="B34" s="2" t="s">
        <v>76</v>
      </c>
      <c r="C34" s="2" t="s">
        <v>89</v>
      </c>
      <c r="D34" s="2" t="s">
        <v>90</v>
      </c>
      <c r="E34" s="2" t="s">
        <v>22</v>
      </c>
      <c r="F34" s="2" t="s">
        <v>13</v>
      </c>
      <c r="G34" s="2" t="s">
        <v>552</v>
      </c>
    </row>
    <row r="35" spans="1:7" hidden="1">
      <c r="A35" s="2" t="s">
        <v>551</v>
      </c>
      <c r="B35" s="2" t="s">
        <v>76</v>
      </c>
      <c r="C35" s="2" t="s">
        <v>91</v>
      </c>
      <c r="D35" s="2" t="s">
        <v>92</v>
      </c>
      <c r="E35" s="2" t="s">
        <v>22</v>
      </c>
      <c r="F35" s="2" t="s">
        <v>13</v>
      </c>
      <c r="G35" s="2" t="s">
        <v>552</v>
      </c>
    </row>
    <row r="36" spans="1:7" hidden="1">
      <c r="A36" s="2" t="s">
        <v>551</v>
      </c>
      <c r="B36" s="2" t="s">
        <v>76</v>
      </c>
      <c r="C36" s="2" t="s">
        <v>93</v>
      </c>
      <c r="D36" s="2" t="s">
        <v>94</v>
      </c>
      <c r="E36" s="2" t="s">
        <v>51</v>
      </c>
      <c r="F36" s="2" t="s">
        <v>13</v>
      </c>
      <c r="G36" s="2" t="s">
        <v>552</v>
      </c>
    </row>
    <row r="37" spans="1:7" hidden="1">
      <c r="A37" s="2" t="s">
        <v>551</v>
      </c>
      <c r="B37" s="2" t="s">
        <v>76</v>
      </c>
      <c r="C37" s="2" t="s">
        <v>95</v>
      </c>
      <c r="D37" s="2" t="s">
        <v>94</v>
      </c>
      <c r="E37" s="2" t="s">
        <v>22</v>
      </c>
      <c r="F37" s="2" t="s">
        <v>13</v>
      </c>
      <c r="G37" s="2" t="s">
        <v>552</v>
      </c>
    </row>
    <row r="38" spans="1:7" hidden="1">
      <c r="A38" s="2" t="s">
        <v>551</v>
      </c>
      <c r="B38" s="2" t="s">
        <v>76</v>
      </c>
      <c r="C38" s="2" t="s">
        <v>96</v>
      </c>
      <c r="D38" s="2" t="s">
        <v>97</v>
      </c>
      <c r="E38" s="2" t="s">
        <v>22</v>
      </c>
      <c r="F38" s="2" t="s">
        <v>13</v>
      </c>
      <c r="G38" s="2" t="s">
        <v>10</v>
      </c>
    </row>
    <row r="39" spans="1:7" hidden="1">
      <c r="A39" s="2" t="s">
        <v>551</v>
      </c>
      <c r="B39" s="2" t="s">
        <v>76</v>
      </c>
      <c r="C39" s="2" t="s">
        <v>98</v>
      </c>
      <c r="D39" s="2" t="s">
        <v>99</v>
      </c>
      <c r="E39" s="2" t="s">
        <v>22</v>
      </c>
      <c r="F39" s="2" t="s">
        <v>13</v>
      </c>
      <c r="G39" s="2" t="s">
        <v>10</v>
      </c>
    </row>
    <row r="40" spans="1:7" hidden="1">
      <c r="A40" s="2" t="s">
        <v>551</v>
      </c>
      <c r="B40" s="2" t="s">
        <v>76</v>
      </c>
      <c r="C40" s="2" t="s">
        <v>100</v>
      </c>
      <c r="D40" s="2" t="s">
        <v>101</v>
      </c>
      <c r="E40" s="2" t="s">
        <v>22</v>
      </c>
      <c r="F40" s="2" t="s">
        <v>13</v>
      </c>
      <c r="G40" s="2" t="s">
        <v>10</v>
      </c>
    </row>
    <row r="41" spans="1:7" hidden="1">
      <c r="A41" s="2" t="s">
        <v>551</v>
      </c>
      <c r="B41" s="2" t="s">
        <v>76</v>
      </c>
      <c r="C41" s="2" t="s">
        <v>102</v>
      </c>
      <c r="D41" s="2" t="s">
        <v>103</v>
      </c>
      <c r="E41" s="2" t="s">
        <v>22</v>
      </c>
      <c r="F41" s="2" t="s">
        <v>13</v>
      </c>
      <c r="G41" s="2" t="s">
        <v>10</v>
      </c>
    </row>
    <row r="42" spans="1:7" hidden="1">
      <c r="A42" s="2" t="s">
        <v>551</v>
      </c>
      <c r="B42" s="2" t="s">
        <v>76</v>
      </c>
      <c r="C42" s="2" t="s">
        <v>104</v>
      </c>
      <c r="D42" s="2" t="s">
        <v>105</v>
      </c>
      <c r="E42" s="2" t="s">
        <v>22</v>
      </c>
      <c r="F42" s="2" t="s">
        <v>13</v>
      </c>
      <c r="G42" s="2" t="s">
        <v>10</v>
      </c>
    </row>
    <row r="43" spans="1:7" hidden="1">
      <c r="A43" s="2" t="s">
        <v>551</v>
      </c>
      <c r="B43" s="2" t="s">
        <v>76</v>
      </c>
      <c r="C43" s="2" t="s">
        <v>106</v>
      </c>
      <c r="D43" s="2" t="s">
        <v>107</v>
      </c>
      <c r="E43" s="2" t="s">
        <v>22</v>
      </c>
      <c r="F43" s="2" t="s">
        <v>13</v>
      </c>
      <c r="G43" s="2" t="s">
        <v>10</v>
      </c>
    </row>
    <row r="44" spans="1:7" hidden="1">
      <c r="A44" s="2" t="s">
        <v>551</v>
      </c>
      <c r="B44" s="2" t="s">
        <v>76</v>
      </c>
      <c r="C44" s="2" t="s">
        <v>108</v>
      </c>
      <c r="D44" s="2" t="s">
        <v>109</v>
      </c>
      <c r="E44" s="2" t="s">
        <v>22</v>
      </c>
      <c r="F44" s="2" t="s">
        <v>13</v>
      </c>
      <c r="G44" s="2" t="s">
        <v>10</v>
      </c>
    </row>
    <row r="45" spans="1:7" hidden="1">
      <c r="A45" s="2" t="s">
        <v>551</v>
      </c>
      <c r="B45" s="2" t="s">
        <v>76</v>
      </c>
      <c r="C45" s="2" t="s">
        <v>110</v>
      </c>
      <c r="D45" s="2" t="s">
        <v>111</v>
      </c>
      <c r="E45" s="2" t="s">
        <v>22</v>
      </c>
      <c r="F45" s="2" t="s">
        <v>13</v>
      </c>
      <c r="G45" s="2" t="s">
        <v>10</v>
      </c>
    </row>
    <row r="46" spans="1:7" hidden="1">
      <c r="A46" s="2" t="s">
        <v>551</v>
      </c>
      <c r="B46" s="2" t="s">
        <v>76</v>
      </c>
      <c r="C46" s="2" t="s">
        <v>112</v>
      </c>
      <c r="D46" s="2" t="s">
        <v>113</v>
      </c>
      <c r="E46" s="2" t="s">
        <v>22</v>
      </c>
      <c r="F46" s="2" t="s">
        <v>13</v>
      </c>
      <c r="G46" s="2" t="s">
        <v>10</v>
      </c>
    </row>
    <row r="47" spans="1:7" hidden="1">
      <c r="A47" s="2" t="s">
        <v>551</v>
      </c>
      <c r="B47" s="2" t="s">
        <v>76</v>
      </c>
      <c r="C47" s="2" t="s">
        <v>114</v>
      </c>
      <c r="D47" s="2" t="s">
        <v>115</v>
      </c>
      <c r="E47" s="2" t="s">
        <v>22</v>
      </c>
      <c r="F47" s="2" t="s">
        <v>13</v>
      </c>
      <c r="G47" s="2" t="s">
        <v>10</v>
      </c>
    </row>
    <row r="48" spans="1:7" hidden="1">
      <c r="A48" s="2" t="s">
        <v>551</v>
      </c>
      <c r="B48" s="2" t="s">
        <v>76</v>
      </c>
      <c r="C48" s="2" t="s">
        <v>116</v>
      </c>
      <c r="D48" s="2" t="s">
        <v>117</v>
      </c>
      <c r="E48" s="2" t="s">
        <v>22</v>
      </c>
      <c r="F48" s="2" t="s">
        <v>13</v>
      </c>
      <c r="G48" s="2" t="s">
        <v>10</v>
      </c>
    </row>
    <row r="49" spans="1:7" hidden="1">
      <c r="A49" s="2" t="s">
        <v>551</v>
      </c>
      <c r="B49" s="2" t="s">
        <v>76</v>
      </c>
      <c r="C49" s="2" t="s">
        <v>118</v>
      </c>
      <c r="D49" s="2" t="s">
        <v>119</v>
      </c>
      <c r="E49" s="2" t="s">
        <v>22</v>
      </c>
      <c r="F49" s="2" t="s">
        <v>13</v>
      </c>
      <c r="G49" s="2" t="s">
        <v>10</v>
      </c>
    </row>
    <row r="50" spans="1:7" hidden="1">
      <c r="A50" s="2" t="s">
        <v>551</v>
      </c>
      <c r="B50" s="2" t="s">
        <v>76</v>
      </c>
      <c r="C50" s="2" t="s">
        <v>120</v>
      </c>
      <c r="D50" s="2" t="s">
        <v>121</v>
      </c>
      <c r="E50" s="2" t="s">
        <v>22</v>
      </c>
      <c r="F50" s="2" t="s">
        <v>13</v>
      </c>
      <c r="G50" s="2" t="s">
        <v>10</v>
      </c>
    </row>
    <row r="51" spans="1:7" hidden="1">
      <c r="A51" s="2" t="s">
        <v>551</v>
      </c>
      <c r="B51" s="2" t="s">
        <v>76</v>
      </c>
      <c r="C51" s="2" t="s">
        <v>122</v>
      </c>
      <c r="D51" s="2" t="s">
        <v>123</v>
      </c>
      <c r="E51" s="2" t="s">
        <v>22</v>
      </c>
      <c r="F51" s="2" t="s">
        <v>13</v>
      </c>
      <c r="G51" s="2" t="s">
        <v>552</v>
      </c>
    </row>
    <row r="52" spans="1:7" hidden="1">
      <c r="A52" s="2" t="s">
        <v>551</v>
      </c>
      <c r="B52" s="2" t="s">
        <v>76</v>
      </c>
      <c r="C52" s="2" t="s">
        <v>124</v>
      </c>
      <c r="D52" s="2" t="s">
        <v>125</v>
      </c>
      <c r="E52" s="2" t="s">
        <v>22</v>
      </c>
      <c r="F52" s="2" t="s">
        <v>13</v>
      </c>
      <c r="G52" s="2" t="s">
        <v>552</v>
      </c>
    </row>
    <row r="53" spans="1:7" hidden="1">
      <c r="A53" s="2" t="s">
        <v>551</v>
      </c>
      <c r="B53" s="2" t="s">
        <v>76</v>
      </c>
      <c r="C53" s="2" t="s">
        <v>126</v>
      </c>
      <c r="D53" s="2" t="s">
        <v>127</v>
      </c>
      <c r="E53" s="2" t="s">
        <v>22</v>
      </c>
      <c r="F53" s="2" t="s">
        <v>13</v>
      </c>
      <c r="G53" s="2" t="s">
        <v>10</v>
      </c>
    </row>
    <row r="54" spans="1:7" hidden="1">
      <c r="A54" s="2" t="s">
        <v>551</v>
      </c>
      <c r="B54" s="2" t="s">
        <v>76</v>
      </c>
      <c r="C54" s="2" t="s">
        <v>128</v>
      </c>
      <c r="D54" s="2" t="s">
        <v>129</v>
      </c>
      <c r="E54" s="2" t="s">
        <v>22</v>
      </c>
      <c r="F54" s="2" t="s">
        <v>13</v>
      </c>
      <c r="G54" s="2" t="s">
        <v>10</v>
      </c>
    </row>
    <row r="55" spans="1:7" hidden="1">
      <c r="A55" s="2" t="s">
        <v>551</v>
      </c>
      <c r="B55" s="2" t="s">
        <v>76</v>
      </c>
      <c r="C55" s="2" t="s">
        <v>130</v>
      </c>
      <c r="D55" s="2" t="s">
        <v>131</v>
      </c>
      <c r="E55" s="2" t="s">
        <v>22</v>
      </c>
      <c r="F55" s="2" t="s">
        <v>13</v>
      </c>
      <c r="G55" s="2" t="s">
        <v>10</v>
      </c>
    </row>
    <row r="56" spans="1:7" hidden="1">
      <c r="A56" s="2" t="s">
        <v>551</v>
      </c>
      <c r="B56" s="2" t="s">
        <v>76</v>
      </c>
      <c r="C56" s="2" t="s">
        <v>132</v>
      </c>
      <c r="D56" s="2" t="s">
        <v>133</v>
      </c>
      <c r="E56" s="2" t="s">
        <v>22</v>
      </c>
      <c r="F56" s="2" t="s">
        <v>13</v>
      </c>
      <c r="G56" s="2" t="s">
        <v>10</v>
      </c>
    </row>
    <row r="57" spans="1:7" hidden="1">
      <c r="A57" s="2" t="s">
        <v>551</v>
      </c>
      <c r="B57" s="2" t="s">
        <v>76</v>
      </c>
      <c r="C57" s="2" t="s">
        <v>134</v>
      </c>
      <c r="D57" s="2" t="s">
        <v>135</v>
      </c>
      <c r="E57" s="2" t="s">
        <v>22</v>
      </c>
      <c r="F57" s="2" t="s">
        <v>13</v>
      </c>
      <c r="G57" s="2" t="s">
        <v>10</v>
      </c>
    </row>
    <row r="58" spans="1:7" hidden="1">
      <c r="A58" s="2" t="s">
        <v>551</v>
      </c>
      <c r="B58" s="2" t="s">
        <v>76</v>
      </c>
      <c r="C58" s="2" t="s">
        <v>136</v>
      </c>
      <c r="D58" s="2" t="s">
        <v>137</v>
      </c>
      <c r="E58" s="2" t="s">
        <v>22</v>
      </c>
      <c r="F58" s="2" t="s">
        <v>13</v>
      </c>
      <c r="G58" s="2" t="s">
        <v>10</v>
      </c>
    </row>
    <row r="59" spans="1:7" hidden="1">
      <c r="A59" s="2" t="s">
        <v>551</v>
      </c>
      <c r="B59" s="2" t="s">
        <v>76</v>
      </c>
      <c r="C59" s="2" t="s">
        <v>138</v>
      </c>
      <c r="D59" s="2" t="s">
        <v>139</v>
      </c>
      <c r="E59" s="2" t="s">
        <v>22</v>
      </c>
      <c r="F59" s="2" t="s">
        <v>13</v>
      </c>
      <c r="G59" s="2" t="s">
        <v>552</v>
      </c>
    </row>
    <row r="60" spans="1:7" hidden="1">
      <c r="A60" s="2" t="s">
        <v>551</v>
      </c>
      <c r="B60" s="2" t="s">
        <v>76</v>
      </c>
      <c r="C60" s="2" t="s">
        <v>140</v>
      </c>
      <c r="D60" s="2" t="s">
        <v>141</v>
      </c>
      <c r="E60" s="2" t="s">
        <v>22</v>
      </c>
      <c r="F60" s="2" t="s">
        <v>13</v>
      </c>
      <c r="G60" s="2" t="s">
        <v>10</v>
      </c>
    </row>
    <row r="61" spans="1:7" hidden="1">
      <c r="A61" s="2" t="s">
        <v>551</v>
      </c>
      <c r="B61" s="2" t="s">
        <v>76</v>
      </c>
      <c r="C61" s="2" t="s">
        <v>142</v>
      </c>
      <c r="D61" s="2" t="s">
        <v>143</v>
      </c>
      <c r="E61" s="2" t="s">
        <v>22</v>
      </c>
      <c r="F61" s="2" t="s">
        <v>13</v>
      </c>
      <c r="G61" s="2" t="s">
        <v>552</v>
      </c>
    </row>
    <row r="62" spans="1:7" hidden="1">
      <c r="A62" s="2" t="s">
        <v>551</v>
      </c>
      <c r="B62" s="2" t="s">
        <v>145</v>
      </c>
      <c r="C62" s="2" t="s">
        <v>146</v>
      </c>
      <c r="D62" s="2" t="s">
        <v>147</v>
      </c>
      <c r="E62" s="2" t="s">
        <v>51</v>
      </c>
      <c r="F62" s="2" t="s">
        <v>13</v>
      </c>
      <c r="G62" s="2" t="s">
        <v>10</v>
      </c>
    </row>
    <row r="63" spans="1:7" hidden="1">
      <c r="A63" s="2" t="s">
        <v>551</v>
      </c>
      <c r="B63" s="2" t="s">
        <v>149</v>
      </c>
      <c r="C63" s="2" t="s">
        <v>150</v>
      </c>
      <c r="D63" s="2" t="s">
        <v>151</v>
      </c>
      <c r="E63" s="2" t="s">
        <v>51</v>
      </c>
      <c r="F63" s="2" t="s">
        <v>13</v>
      </c>
      <c r="G63" s="2" t="s">
        <v>10</v>
      </c>
    </row>
    <row r="64" spans="1:7" hidden="1">
      <c r="A64" s="2" t="s">
        <v>551</v>
      </c>
      <c r="B64" s="2" t="s">
        <v>149</v>
      </c>
      <c r="C64" s="2" t="s">
        <v>152</v>
      </c>
      <c r="D64" s="2" t="s">
        <v>153</v>
      </c>
      <c r="E64" s="2" t="s">
        <v>25</v>
      </c>
      <c r="F64" s="2" t="s">
        <v>13</v>
      </c>
      <c r="G64" s="2" t="s">
        <v>10</v>
      </c>
    </row>
    <row r="65" spans="1:7" hidden="1">
      <c r="A65" s="2" t="s">
        <v>551</v>
      </c>
      <c r="B65" s="2" t="s">
        <v>149</v>
      </c>
      <c r="C65" s="2" t="s">
        <v>154</v>
      </c>
      <c r="D65" s="2" t="s">
        <v>155</v>
      </c>
      <c r="E65" s="2" t="s">
        <v>25</v>
      </c>
      <c r="F65" s="2" t="s">
        <v>13</v>
      </c>
      <c r="G65" s="2" t="s">
        <v>10</v>
      </c>
    </row>
    <row r="66" spans="1:7" hidden="1">
      <c r="A66" s="2" t="s">
        <v>551</v>
      </c>
      <c r="B66" s="2" t="s">
        <v>149</v>
      </c>
      <c r="C66" s="2" t="s">
        <v>156</v>
      </c>
      <c r="D66" s="2" t="s">
        <v>157</v>
      </c>
      <c r="E66" s="2" t="s">
        <v>22</v>
      </c>
      <c r="F66" s="2" t="s">
        <v>13</v>
      </c>
      <c r="G66" s="2" t="s">
        <v>552</v>
      </c>
    </row>
    <row r="67" spans="1:7" hidden="1">
      <c r="A67" s="2" t="s">
        <v>551</v>
      </c>
      <c r="B67" s="2" t="s">
        <v>149</v>
      </c>
      <c r="C67" s="2" t="s">
        <v>158</v>
      </c>
      <c r="D67" s="2" t="s">
        <v>159</v>
      </c>
      <c r="E67" s="2" t="s">
        <v>25</v>
      </c>
      <c r="F67" s="2" t="s">
        <v>13</v>
      </c>
      <c r="G67" s="2" t="s">
        <v>10</v>
      </c>
    </row>
    <row r="68" spans="1:7" hidden="1">
      <c r="A68" s="2" t="s">
        <v>551</v>
      </c>
      <c r="B68" s="2" t="s">
        <v>149</v>
      </c>
      <c r="C68" s="2" t="s">
        <v>160</v>
      </c>
      <c r="D68" s="2" t="s">
        <v>161</v>
      </c>
      <c r="E68" s="2" t="s">
        <v>25</v>
      </c>
      <c r="F68" s="2" t="s">
        <v>13</v>
      </c>
      <c r="G68" s="2" t="s">
        <v>10</v>
      </c>
    </row>
    <row r="69" spans="1:7" hidden="1">
      <c r="A69" s="2" t="s">
        <v>551</v>
      </c>
      <c r="B69" s="2" t="s">
        <v>149</v>
      </c>
      <c r="C69" s="2" t="s">
        <v>162</v>
      </c>
      <c r="D69" s="2" t="s">
        <v>151</v>
      </c>
      <c r="E69" s="2" t="s">
        <v>51</v>
      </c>
      <c r="F69" s="2" t="s">
        <v>13</v>
      </c>
      <c r="G69" s="2" t="s">
        <v>10</v>
      </c>
    </row>
    <row r="70" spans="1:7" hidden="1">
      <c r="A70" s="2" t="s">
        <v>551</v>
      </c>
      <c r="B70" s="2" t="s">
        <v>149</v>
      </c>
      <c r="C70" s="2" t="s">
        <v>163</v>
      </c>
      <c r="D70" s="2" t="s">
        <v>164</v>
      </c>
      <c r="E70" s="2" t="s">
        <v>25</v>
      </c>
      <c r="F70" s="2" t="s">
        <v>13</v>
      </c>
      <c r="G70" s="2" t="s">
        <v>10</v>
      </c>
    </row>
    <row r="71" spans="1:7" hidden="1">
      <c r="A71" s="2" t="s">
        <v>551</v>
      </c>
      <c r="B71" s="2" t="s">
        <v>149</v>
      </c>
      <c r="C71" s="2" t="s">
        <v>165</v>
      </c>
      <c r="D71" s="2" t="s">
        <v>166</v>
      </c>
      <c r="E71" s="2" t="s">
        <v>25</v>
      </c>
      <c r="F71" s="2" t="s">
        <v>13</v>
      </c>
      <c r="G71" s="2" t="s">
        <v>10</v>
      </c>
    </row>
    <row r="72" spans="1:7" hidden="1">
      <c r="A72" s="2" t="s">
        <v>551</v>
      </c>
      <c r="B72" s="2" t="s">
        <v>149</v>
      </c>
      <c r="C72" s="2" t="s">
        <v>171</v>
      </c>
      <c r="D72" s="2" t="s">
        <v>172</v>
      </c>
      <c r="E72" s="2" t="s">
        <v>25</v>
      </c>
      <c r="F72" s="2" t="s">
        <v>13</v>
      </c>
      <c r="G72" s="2" t="s">
        <v>552</v>
      </c>
    </row>
    <row r="73" spans="1:7" hidden="1">
      <c r="A73" s="2" t="s">
        <v>551</v>
      </c>
      <c r="B73" s="2" t="s">
        <v>149</v>
      </c>
      <c r="C73" s="2" t="s">
        <v>173</v>
      </c>
      <c r="D73" s="2" t="s">
        <v>174</v>
      </c>
      <c r="E73" s="2" t="s">
        <v>22</v>
      </c>
      <c r="F73" s="2" t="s">
        <v>13</v>
      </c>
      <c r="G73" s="2" t="s">
        <v>552</v>
      </c>
    </row>
    <row r="74" spans="1:7" hidden="1">
      <c r="A74" s="2" t="s">
        <v>551</v>
      </c>
      <c r="B74" s="2" t="s">
        <v>149</v>
      </c>
      <c r="C74" s="2" t="s">
        <v>175</v>
      </c>
      <c r="D74" s="2" t="s">
        <v>176</v>
      </c>
      <c r="E74" s="2" t="s">
        <v>25</v>
      </c>
      <c r="F74" s="2" t="s">
        <v>13</v>
      </c>
      <c r="G74" s="2" t="s">
        <v>552</v>
      </c>
    </row>
    <row r="75" spans="1:7" hidden="1">
      <c r="A75" s="2" t="s">
        <v>551</v>
      </c>
      <c r="B75" s="2" t="s">
        <v>149</v>
      </c>
      <c r="C75" s="2" t="s">
        <v>167</v>
      </c>
      <c r="D75" s="2" t="s">
        <v>168</v>
      </c>
      <c r="E75" s="2" t="s">
        <v>51</v>
      </c>
      <c r="F75" s="2" t="s">
        <v>13</v>
      </c>
      <c r="G75" s="2" t="s">
        <v>10</v>
      </c>
    </row>
    <row r="76" spans="1:7" hidden="1">
      <c r="A76" s="2" t="s">
        <v>551</v>
      </c>
      <c r="B76" s="2" t="s">
        <v>149</v>
      </c>
      <c r="C76" s="2" t="s">
        <v>169</v>
      </c>
      <c r="D76" s="2" t="s">
        <v>170</v>
      </c>
      <c r="E76" s="2" t="s">
        <v>25</v>
      </c>
      <c r="F76" s="2" t="s">
        <v>13</v>
      </c>
      <c r="G76" s="2" t="s">
        <v>10</v>
      </c>
    </row>
    <row r="77" spans="1:7" hidden="1">
      <c r="A77" s="2" t="s">
        <v>551</v>
      </c>
      <c r="B77" s="2" t="s">
        <v>178</v>
      </c>
      <c r="C77" s="2" t="s">
        <v>179</v>
      </c>
      <c r="D77" s="2" t="s">
        <v>180</v>
      </c>
      <c r="E77" s="2" t="s">
        <v>25</v>
      </c>
      <c r="F77" s="2" t="s">
        <v>13</v>
      </c>
      <c r="G77" s="2" t="s">
        <v>10</v>
      </c>
    </row>
    <row r="78" spans="1:7" hidden="1">
      <c r="A78" s="2" t="s">
        <v>551</v>
      </c>
      <c r="B78" s="2" t="s">
        <v>178</v>
      </c>
      <c r="C78" s="2" t="s">
        <v>181</v>
      </c>
      <c r="D78" s="2" t="s">
        <v>182</v>
      </c>
      <c r="E78" s="2" t="s">
        <v>51</v>
      </c>
      <c r="F78" s="2" t="s">
        <v>13</v>
      </c>
      <c r="G78" s="2" t="s">
        <v>10</v>
      </c>
    </row>
    <row r="79" spans="1:7" hidden="1">
      <c r="A79" s="2" t="s">
        <v>551</v>
      </c>
      <c r="B79" s="2" t="s">
        <v>178</v>
      </c>
      <c r="C79" s="2" t="s">
        <v>183</v>
      </c>
      <c r="D79" s="2" t="s">
        <v>184</v>
      </c>
      <c r="E79" s="2" t="s">
        <v>25</v>
      </c>
      <c r="F79" s="2" t="s">
        <v>13</v>
      </c>
      <c r="G79" s="2" t="s">
        <v>10</v>
      </c>
    </row>
    <row r="80" spans="1:7" hidden="1">
      <c r="A80" s="2" t="s">
        <v>551</v>
      </c>
      <c r="B80" s="2" t="s">
        <v>178</v>
      </c>
      <c r="C80" s="2" t="s">
        <v>185</v>
      </c>
      <c r="D80" s="2" t="s">
        <v>186</v>
      </c>
      <c r="E80" s="2" t="s">
        <v>51</v>
      </c>
      <c r="F80" s="2" t="s">
        <v>13</v>
      </c>
      <c r="G80" s="2" t="s">
        <v>10</v>
      </c>
    </row>
    <row r="81" spans="1:7" hidden="1">
      <c r="A81" s="2" t="s">
        <v>551</v>
      </c>
      <c r="B81" s="2" t="s">
        <v>178</v>
      </c>
      <c r="C81" s="2" t="s">
        <v>187</v>
      </c>
      <c r="D81" s="2" t="s">
        <v>188</v>
      </c>
      <c r="E81" s="2" t="s">
        <v>25</v>
      </c>
      <c r="F81" s="2" t="s">
        <v>13</v>
      </c>
      <c r="G81" s="2" t="s">
        <v>10</v>
      </c>
    </row>
    <row r="82" spans="1:7" hidden="1">
      <c r="A82" s="2" t="s">
        <v>551</v>
      </c>
      <c r="B82" s="2" t="s">
        <v>178</v>
      </c>
      <c r="C82" s="2" t="s">
        <v>189</v>
      </c>
      <c r="D82" s="2" t="s">
        <v>190</v>
      </c>
      <c r="E82" s="2" t="s">
        <v>51</v>
      </c>
      <c r="F82" s="2" t="s">
        <v>13</v>
      </c>
      <c r="G82" s="2" t="s">
        <v>10</v>
      </c>
    </row>
    <row r="83" spans="1:7" hidden="1">
      <c r="A83" s="2" t="s">
        <v>551</v>
      </c>
      <c r="B83" s="2" t="s">
        <v>178</v>
      </c>
      <c r="C83" s="2" t="s">
        <v>191</v>
      </c>
      <c r="D83" s="2" t="s">
        <v>192</v>
      </c>
      <c r="E83" s="2" t="s">
        <v>22</v>
      </c>
      <c r="F83" s="2" t="s">
        <v>13</v>
      </c>
      <c r="G83" s="2" t="s">
        <v>10</v>
      </c>
    </row>
    <row r="84" spans="1:7" hidden="1">
      <c r="A84" s="2" t="s">
        <v>551</v>
      </c>
      <c r="B84" s="2" t="s">
        <v>178</v>
      </c>
      <c r="C84" s="2" t="s">
        <v>193</v>
      </c>
      <c r="D84" s="2" t="s">
        <v>194</v>
      </c>
      <c r="E84" s="2" t="s">
        <v>22</v>
      </c>
      <c r="F84" s="2" t="s">
        <v>13</v>
      </c>
      <c r="G84" s="2" t="s">
        <v>552</v>
      </c>
    </row>
    <row r="85" spans="1:7" hidden="1">
      <c r="A85" s="2" t="s">
        <v>551</v>
      </c>
      <c r="B85" s="2" t="s">
        <v>178</v>
      </c>
      <c r="C85" s="2" t="s">
        <v>195</v>
      </c>
      <c r="D85" s="2" t="s">
        <v>196</v>
      </c>
      <c r="E85" s="2" t="s">
        <v>22</v>
      </c>
      <c r="F85" s="2" t="s">
        <v>13</v>
      </c>
      <c r="G85" s="2" t="s">
        <v>10</v>
      </c>
    </row>
    <row r="86" spans="1:7" hidden="1">
      <c r="A86" s="2" t="s">
        <v>551</v>
      </c>
      <c r="B86" s="2" t="s">
        <v>198</v>
      </c>
      <c r="C86" s="2" t="s">
        <v>199</v>
      </c>
      <c r="D86" s="2" t="s">
        <v>200</v>
      </c>
      <c r="E86" s="2" t="s">
        <v>25</v>
      </c>
      <c r="F86" s="2" t="s">
        <v>13</v>
      </c>
      <c r="G86" s="2" t="s">
        <v>10</v>
      </c>
    </row>
    <row r="87" spans="1:7" hidden="1">
      <c r="A87" s="2" t="s">
        <v>551</v>
      </c>
      <c r="B87" s="2" t="s">
        <v>198</v>
      </c>
      <c r="C87" s="2" t="s">
        <v>201</v>
      </c>
      <c r="D87" s="2" t="s">
        <v>202</v>
      </c>
      <c r="E87" s="2" t="s">
        <v>22</v>
      </c>
      <c r="F87" s="2" t="s">
        <v>13</v>
      </c>
      <c r="G87" s="2" t="s">
        <v>552</v>
      </c>
    </row>
    <row r="88" spans="1:7" hidden="1">
      <c r="A88" s="2" t="s">
        <v>551</v>
      </c>
      <c r="B88" s="2" t="s">
        <v>198</v>
      </c>
      <c r="C88" s="2" t="s">
        <v>203</v>
      </c>
      <c r="D88" s="2" t="s">
        <v>204</v>
      </c>
      <c r="E88" s="2" t="s">
        <v>22</v>
      </c>
      <c r="F88" s="2" t="s">
        <v>13</v>
      </c>
      <c r="G88" s="2" t="s">
        <v>552</v>
      </c>
    </row>
    <row r="89" spans="1:7" hidden="1">
      <c r="A89" s="2" t="s">
        <v>551</v>
      </c>
      <c r="B89" s="2" t="s">
        <v>198</v>
      </c>
      <c r="C89" s="2" t="s">
        <v>205</v>
      </c>
      <c r="D89" s="2" t="s">
        <v>206</v>
      </c>
      <c r="E89" s="2" t="s">
        <v>25</v>
      </c>
      <c r="F89" s="2" t="s">
        <v>13</v>
      </c>
      <c r="G89" s="2" t="s">
        <v>10</v>
      </c>
    </row>
    <row r="90" spans="1:7" hidden="1">
      <c r="A90" s="2" t="s">
        <v>551</v>
      </c>
      <c r="B90" s="2" t="s">
        <v>198</v>
      </c>
      <c r="C90" s="74" t="s">
        <v>207</v>
      </c>
      <c r="D90" s="74" t="s">
        <v>208</v>
      </c>
      <c r="E90" s="74" t="s">
        <v>209</v>
      </c>
      <c r="F90" s="2" t="s">
        <v>13</v>
      </c>
      <c r="G90" s="2" t="s">
        <v>10</v>
      </c>
    </row>
    <row r="91" spans="1:7" hidden="1">
      <c r="A91" s="2" t="s">
        <v>551</v>
      </c>
      <c r="B91" s="2" t="s">
        <v>198</v>
      </c>
      <c r="C91" s="2" t="s">
        <v>210</v>
      </c>
      <c r="D91" s="2" t="s">
        <v>211</v>
      </c>
      <c r="E91" s="2" t="s">
        <v>51</v>
      </c>
      <c r="F91" s="2" t="s">
        <v>13</v>
      </c>
      <c r="G91" s="2" t="s">
        <v>10</v>
      </c>
    </row>
    <row r="92" spans="1:7" hidden="1">
      <c r="A92" s="2" t="s">
        <v>551</v>
      </c>
      <c r="B92" s="2" t="s">
        <v>198</v>
      </c>
      <c r="C92" s="2" t="s">
        <v>212</v>
      </c>
      <c r="D92" s="2" t="s">
        <v>213</v>
      </c>
      <c r="E92" s="2" t="s">
        <v>51</v>
      </c>
      <c r="F92" s="2" t="s">
        <v>13</v>
      </c>
      <c r="G92" s="2" t="s">
        <v>10</v>
      </c>
    </row>
    <row r="93" spans="1:7" hidden="1">
      <c r="A93" s="2" t="s">
        <v>551</v>
      </c>
      <c r="B93" s="2" t="s">
        <v>198</v>
      </c>
      <c r="C93" s="2" t="s">
        <v>214</v>
      </c>
      <c r="D93" s="2" t="s">
        <v>215</v>
      </c>
      <c r="E93" s="2" t="s">
        <v>22</v>
      </c>
      <c r="F93" s="2" t="s">
        <v>13</v>
      </c>
      <c r="G93" s="2" t="s">
        <v>552</v>
      </c>
    </row>
    <row r="94" spans="1:7" hidden="1">
      <c r="A94" s="2" t="s">
        <v>551</v>
      </c>
      <c r="B94" s="2" t="s">
        <v>198</v>
      </c>
      <c r="C94" s="2" t="s">
        <v>216</v>
      </c>
      <c r="D94" s="2" t="s">
        <v>217</v>
      </c>
      <c r="E94" s="2" t="s">
        <v>51</v>
      </c>
      <c r="F94" s="2" t="s">
        <v>13</v>
      </c>
      <c r="G94" s="2" t="s">
        <v>10</v>
      </c>
    </row>
    <row r="95" spans="1:7" hidden="1">
      <c r="A95" s="2" t="s">
        <v>551</v>
      </c>
      <c r="B95" s="2" t="s">
        <v>198</v>
      </c>
      <c r="C95" s="2" t="s">
        <v>218</v>
      </c>
      <c r="D95" s="2" t="s">
        <v>219</v>
      </c>
      <c r="E95" s="2" t="s">
        <v>22</v>
      </c>
      <c r="F95" s="2" t="s">
        <v>13</v>
      </c>
      <c r="G95" s="2" t="s">
        <v>552</v>
      </c>
    </row>
    <row r="96" spans="1:7" hidden="1">
      <c r="A96" s="2" t="s">
        <v>551</v>
      </c>
      <c r="B96" s="2" t="s">
        <v>198</v>
      </c>
      <c r="C96" s="2" t="s">
        <v>220</v>
      </c>
      <c r="D96" s="2" t="s">
        <v>221</v>
      </c>
      <c r="E96" s="2" t="s">
        <v>22</v>
      </c>
      <c r="F96" s="2" t="s">
        <v>13</v>
      </c>
      <c r="G96" s="2" t="s">
        <v>10</v>
      </c>
    </row>
    <row r="97" spans="1:7" hidden="1">
      <c r="A97" s="2" t="s">
        <v>551</v>
      </c>
      <c r="B97" s="2" t="s">
        <v>198</v>
      </c>
      <c r="C97" s="2" t="s">
        <v>222</v>
      </c>
      <c r="D97" s="2" t="s">
        <v>223</v>
      </c>
      <c r="E97" s="2" t="s">
        <v>22</v>
      </c>
      <c r="F97" s="2" t="s">
        <v>13</v>
      </c>
      <c r="G97" s="2" t="s">
        <v>552</v>
      </c>
    </row>
    <row r="98" spans="1:7" hidden="1">
      <c r="A98" s="2" t="s">
        <v>551</v>
      </c>
      <c r="B98" s="2" t="s">
        <v>198</v>
      </c>
      <c r="C98" s="2" t="s">
        <v>224</v>
      </c>
      <c r="D98" s="2" t="s">
        <v>225</v>
      </c>
      <c r="E98" s="2" t="s">
        <v>22</v>
      </c>
      <c r="F98" s="2" t="s">
        <v>13</v>
      </c>
      <c r="G98" s="2" t="s">
        <v>552</v>
      </c>
    </row>
    <row r="99" spans="1:7" hidden="1">
      <c r="A99" s="2" t="s">
        <v>551</v>
      </c>
      <c r="B99" s="2" t="s">
        <v>198</v>
      </c>
      <c r="C99" s="2" t="s">
        <v>226</v>
      </c>
      <c r="D99" s="2" t="s">
        <v>227</v>
      </c>
      <c r="E99" s="2" t="s">
        <v>51</v>
      </c>
      <c r="F99" s="2" t="s">
        <v>13</v>
      </c>
      <c r="G99" s="2" t="s">
        <v>10</v>
      </c>
    </row>
    <row r="100" spans="1:7" hidden="1">
      <c r="A100" s="2" t="s">
        <v>551</v>
      </c>
      <c r="B100" s="2" t="s">
        <v>198</v>
      </c>
      <c r="C100" s="2" t="s">
        <v>228</v>
      </c>
      <c r="D100" s="2" t="s">
        <v>229</v>
      </c>
      <c r="E100" s="2" t="s">
        <v>51</v>
      </c>
      <c r="F100" s="2" t="s">
        <v>13</v>
      </c>
      <c r="G100" s="2" t="s">
        <v>10</v>
      </c>
    </row>
    <row r="101" spans="1:7" hidden="1">
      <c r="A101" s="2" t="s">
        <v>551</v>
      </c>
      <c r="B101" s="2" t="s">
        <v>198</v>
      </c>
      <c r="C101" s="2" t="s">
        <v>230</v>
      </c>
      <c r="D101" s="2" t="s">
        <v>231</v>
      </c>
      <c r="E101" s="2" t="s">
        <v>22</v>
      </c>
      <c r="F101" s="2" t="s">
        <v>13</v>
      </c>
      <c r="G101" s="2" t="s">
        <v>552</v>
      </c>
    </row>
    <row r="102" spans="1:7" hidden="1">
      <c r="A102" s="2" t="s">
        <v>551</v>
      </c>
      <c r="B102" s="2" t="s">
        <v>233</v>
      </c>
      <c r="C102" s="2" t="s">
        <v>234</v>
      </c>
      <c r="D102" s="2" t="s">
        <v>235</v>
      </c>
      <c r="E102" s="2" t="s">
        <v>25</v>
      </c>
      <c r="F102" s="2" t="s">
        <v>13</v>
      </c>
      <c r="G102" s="2" t="s">
        <v>10</v>
      </c>
    </row>
    <row r="103" spans="1:7" hidden="1">
      <c r="A103" s="2" t="s">
        <v>551</v>
      </c>
      <c r="B103" s="2" t="s">
        <v>233</v>
      </c>
      <c r="C103" s="2" t="s">
        <v>236</v>
      </c>
      <c r="D103" s="2" t="s">
        <v>237</v>
      </c>
      <c r="E103" s="2" t="s">
        <v>25</v>
      </c>
      <c r="F103" s="2" t="s">
        <v>13</v>
      </c>
      <c r="G103" s="2" t="s">
        <v>10</v>
      </c>
    </row>
    <row r="104" spans="1:7" hidden="1">
      <c r="A104" s="2" t="s">
        <v>551</v>
      </c>
      <c r="B104" s="2" t="s">
        <v>233</v>
      </c>
      <c r="C104" s="2" t="s">
        <v>238</v>
      </c>
      <c r="D104" s="2" t="s">
        <v>239</v>
      </c>
      <c r="E104" s="2" t="s">
        <v>25</v>
      </c>
      <c r="F104" s="2" t="s">
        <v>13</v>
      </c>
      <c r="G104" s="2" t="s">
        <v>10</v>
      </c>
    </row>
    <row r="105" spans="1:7" hidden="1">
      <c r="A105" s="2" t="s">
        <v>551</v>
      </c>
      <c r="B105" s="2" t="s">
        <v>233</v>
      </c>
      <c r="C105" s="2" t="s">
        <v>240</v>
      </c>
      <c r="D105" s="2" t="s">
        <v>241</v>
      </c>
      <c r="E105" s="2" t="s">
        <v>22</v>
      </c>
      <c r="F105" s="2" t="s">
        <v>13</v>
      </c>
      <c r="G105" s="2" t="s">
        <v>552</v>
      </c>
    </row>
    <row r="106" spans="1:7" hidden="1">
      <c r="A106" s="2" t="s">
        <v>551</v>
      </c>
      <c r="B106" s="2" t="s">
        <v>233</v>
      </c>
      <c r="C106" s="2" t="s">
        <v>242</v>
      </c>
      <c r="D106" s="2" t="s">
        <v>243</v>
      </c>
      <c r="E106" s="2" t="s">
        <v>25</v>
      </c>
      <c r="F106" s="2" t="s">
        <v>13</v>
      </c>
      <c r="G106" s="2" t="s">
        <v>10</v>
      </c>
    </row>
    <row r="107" spans="1:7" hidden="1">
      <c r="A107" s="2" t="s">
        <v>551</v>
      </c>
      <c r="B107" s="2" t="s">
        <v>233</v>
      </c>
      <c r="C107" s="2" t="s">
        <v>244</v>
      </c>
      <c r="D107" s="2" t="s">
        <v>245</v>
      </c>
      <c r="E107" s="2" t="s">
        <v>25</v>
      </c>
      <c r="F107" s="2" t="s">
        <v>13</v>
      </c>
      <c r="G107" s="2" t="s">
        <v>10</v>
      </c>
    </row>
    <row r="108" spans="1:7" hidden="1">
      <c r="A108" s="2" t="s">
        <v>551</v>
      </c>
      <c r="B108" s="2" t="s">
        <v>233</v>
      </c>
      <c r="C108" s="2" t="s">
        <v>246</v>
      </c>
      <c r="D108" s="2" t="s">
        <v>247</v>
      </c>
      <c r="E108" s="2" t="s">
        <v>25</v>
      </c>
      <c r="F108" s="2" t="s">
        <v>13</v>
      </c>
      <c r="G108" s="2" t="s">
        <v>10</v>
      </c>
    </row>
    <row r="109" spans="1:7" hidden="1">
      <c r="A109" s="2" t="s">
        <v>551</v>
      </c>
      <c r="B109" s="2" t="s">
        <v>233</v>
      </c>
      <c r="C109" s="2" t="s">
        <v>248</v>
      </c>
      <c r="D109" s="2" t="s">
        <v>249</v>
      </c>
      <c r="E109" s="2" t="s">
        <v>25</v>
      </c>
      <c r="F109" s="2" t="s">
        <v>13</v>
      </c>
      <c r="G109" s="2" t="s">
        <v>10</v>
      </c>
    </row>
    <row r="110" spans="1:7" hidden="1">
      <c r="A110" s="2" t="s">
        <v>551</v>
      </c>
      <c r="B110" s="2" t="s">
        <v>233</v>
      </c>
      <c r="C110" s="2" t="s">
        <v>250</v>
      </c>
      <c r="D110" s="2" t="s">
        <v>251</v>
      </c>
      <c r="E110" s="2" t="s">
        <v>51</v>
      </c>
      <c r="F110" s="2" t="s">
        <v>13</v>
      </c>
      <c r="G110" s="2" t="s">
        <v>10</v>
      </c>
    </row>
    <row r="111" spans="1:7" hidden="1">
      <c r="A111" s="2" t="s">
        <v>551</v>
      </c>
      <c r="B111" s="2" t="s">
        <v>233</v>
      </c>
      <c r="C111" s="2" t="s">
        <v>252</v>
      </c>
      <c r="D111" s="2" t="s">
        <v>253</v>
      </c>
      <c r="E111" s="2" t="s">
        <v>22</v>
      </c>
      <c r="F111" s="2" t="s">
        <v>13</v>
      </c>
      <c r="G111" s="2" t="s">
        <v>552</v>
      </c>
    </row>
    <row r="112" spans="1:7" hidden="1">
      <c r="A112" s="2" t="s">
        <v>551</v>
      </c>
      <c r="B112" s="2" t="s">
        <v>255</v>
      </c>
      <c r="C112" s="2" t="s">
        <v>266</v>
      </c>
      <c r="D112" s="2" t="s">
        <v>267</v>
      </c>
      <c r="E112" s="2" t="s">
        <v>51</v>
      </c>
      <c r="F112" s="2" t="s">
        <v>13</v>
      </c>
      <c r="G112" s="2" t="s">
        <v>552</v>
      </c>
    </row>
    <row r="113" spans="1:7" hidden="1">
      <c r="A113" s="2" t="s">
        <v>551</v>
      </c>
      <c r="B113" s="2" t="s">
        <v>255</v>
      </c>
      <c r="C113" s="2" t="s">
        <v>256</v>
      </c>
      <c r="D113" s="2" t="s">
        <v>257</v>
      </c>
      <c r="E113" s="2" t="s">
        <v>22</v>
      </c>
      <c r="F113" s="2" t="s">
        <v>13</v>
      </c>
      <c r="G113" s="2" t="s">
        <v>552</v>
      </c>
    </row>
    <row r="114" spans="1:7" hidden="1">
      <c r="A114" s="2" t="s">
        <v>551</v>
      </c>
      <c r="B114" s="2" t="s">
        <v>255</v>
      </c>
      <c r="C114" s="2" t="s">
        <v>258</v>
      </c>
      <c r="D114" s="2" t="s">
        <v>259</v>
      </c>
      <c r="E114" s="2" t="s">
        <v>22</v>
      </c>
      <c r="F114" s="2" t="s">
        <v>13</v>
      </c>
      <c r="G114" s="2" t="s">
        <v>552</v>
      </c>
    </row>
    <row r="115" spans="1:7" hidden="1">
      <c r="A115" s="2" t="s">
        <v>551</v>
      </c>
      <c r="B115" s="2" t="s">
        <v>255</v>
      </c>
      <c r="C115" s="2" t="s">
        <v>260</v>
      </c>
      <c r="D115" s="2" t="s">
        <v>261</v>
      </c>
      <c r="E115" s="2" t="s">
        <v>22</v>
      </c>
      <c r="F115" s="2" t="s">
        <v>13</v>
      </c>
      <c r="G115" s="2" t="s">
        <v>552</v>
      </c>
    </row>
    <row r="116" spans="1:7" hidden="1">
      <c r="A116" s="2" t="s">
        <v>551</v>
      </c>
      <c r="B116" s="2" t="s">
        <v>255</v>
      </c>
      <c r="C116" s="2" t="s">
        <v>268</v>
      </c>
      <c r="D116" s="2" t="s">
        <v>269</v>
      </c>
      <c r="E116" s="2" t="s">
        <v>22</v>
      </c>
      <c r="F116" s="2" t="s">
        <v>13</v>
      </c>
      <c r="G116" s="2" t="s">
        <v>552</v>
      </c>
    </row>
    <row r="117" spans="1:7" hidden="1">
      <c r="A117" s="2" t="s">
        <v>551</v>
      </c>
      <c r="B117" s="2" t="s">
        <v>255</v>
      </c>
      <c r="C117" s="2" t="s">
        <v>262</v>
      </c>
      <c r="D117" s="2" t="s">
        <v>263</v>
      </c>
      <c r="E117" s="2" t="s">
        <v>25</v>
      </c>
      <c r="F117" s="2" t="s">
        <v>13</v>
      </c>
      <c r="G117" s="2" t="s">
        <v>10</v>
      </c>
    </row>
    <row r="118" spans="1:7" hidden="1">
      <c r="A118" s="2" t="s">
        <v>551</v>
      </c>
      <c r="B118" s="2" t="s">
        <v>255</v>
      </c>
      <c r="C118" s="2" t="s">
        <v>264</v>
      </c>
      <c r="D118" s="2" t="s">
        <v>265</v>
      </c>
      <c r="E118" s="2" t="s">
        <v>25</v>
      </c>
      <c r="F118" s="2" t="s">
        <v>13</v>
      </c>
      <c r="G118" s="2" t="s">
        <v>10</v>
      </c>
    </row>
    <row r="119" spans="1:7" hidden="1">
      <c r="A119" s="2" t="s">
        <v>551</v>
      </c>
      <c r="B119" s="2" t="s">
        <v>255</v>
      </c>
      <c r="C119" s="2" t="s">
        <v>270</v>
      </c>
      <c r="D119" s="2" t="s">
        <v>271</v>
      </c>
      <c r="E119" s="2" t="s">
        <v>25</v>
      </c>
      <c r="F119" s="2" t="s">
        <v>13</v>
      </c>
      <c r="G119" s="2" t="s">
        <v>552</v>
      </c>
    </row>
    <row r="120" spans="1:7" hidden="1">
      <c r="A120" s="2" t="s">
        <v>551</v>
      </c>
      <c r="B120" s="2" t="s">
        <v>273</v>
      </c>
      <c r="C120" s="2" t="s">
        <v>274</v>
      </c>
      <c r="D120" s="2" t="s">
        <v>275</v>
      </c>
      <c r="E120" s="2" t="s">
        <v>25</v>
      </c>
      <c r="F120" s="2" t="s">
        <v>13</v>
      </c>
      <c r="G120" s="2" t="s">
        <v>10</v>
      </c>
    </row>
    <row r="121" spans="1:7" hidden="1">
      <c r="A121" s="2" t="s">
        <v>551</v>
      </c>
      <c r="B121" s="2" t="s">
        <v>273</v>
      </c>
      <c r="C121" s="2" t="s">
        <v>276</v>
      </c>
      <c r="D121" s="2" t="s">
        <v>277</v>
      </c>
      <c r="E121" s="2" t="s">
        <v>25</v>
      </c>
      <c r="F121" s="2" t="s">
        <v>13</v>
      </c>
      <c r="G121" s="2" t="s">
        <v>10</v>
      </c>
    </row>
    <row r="122" spans="1:7" hidden="1">
      <c r="A122" s="2" t="s">
        <v>551</v>
      </c>
      <c r="B122" s="2" t="s">
        <v>273</v>
      </c>
      <c r="C122" s="2" t="s">
        <v>278</v>
      </c>
      <c r="D122" s="2" t="s">
        <v>279</v>
      </c>
      <c r="E122" s="2" t="s">
        <v>51</v>
      </c>
      <c r="F122" s="2" t="s">
        <v>13</v>
      </c>
      <c r="G122" s="2" t="s">
        <v>552</v>
      </c>
    </row>
    <row r="123" spans="1:7" hidden="1">
      <c r="A123" s="2" t="s">
        <v>551</v>
      </c>
      <c r="B123" s="2" t="s">
        <v>273</v>
      </c>
      <c r="C123" s="2" t="s">
        <v>280</v>
      </c>
      <c r="D123" s="2" t="s">
        <v>281</v>
      </c>
      <c r="E123" s="2" t="s">
        <v>25</v>
      </c>
      <c r="F123" s="2" t="s">
        <v>13</v>
      </c>
      <c r="G123" s="2" t="s">
        <v>10</v>
      </c>
    </row>
    <row r="124" spans="1:7" hidden="1">
      <c r="A124" s="2" t="s">
        <v>551</v>
      </c>
      <c r="B124" s="2" t="s">
        <v>273</v>
      </c>
      <c r="C124" s="2" t="s">
        <v>282</v>
      </c>
      <c r="D124" s="2" t="s">
        <v>283</v>
      </c>
      <c r="E124" s="2" t="s">
        <v>25</v>
      </c>
      <c r="F124" s="2" t="s">
        <v>13</v>
      </c>
      <c r="G124" s="2" t="s">
        <v>10</v>
      </c>
    </row>
    <row r="125" spans="1:7" hidden="1">
      <c r="A125" s="2" t="s">
        <v>551</v>
      </c>
      <c r="B125" s="2" t="s">
        <v>273</v>
      </c>
      <c r="C125" s="2" t="s">
        <v>284</v>
      </c>
      <c r="D125" s="2" t="s">
        <v>285</v>
      </c>
      <c r="E125" s="2" t="s">
        <v>22</v>
      </c>
      <c r="F125" s="2" t="s">
        <v>13</v>
      </c>
      <c r="G125" s="2" t="s">
        <v>552</v>
      </c>
    </row>
    <row r="126" spans="1:7" ht="14.1" hidden="1" customHeight="1">
      <c r="A126" s="2" t="s">
        <v>551</v>
      </c>
      <c r="B126" s="2" t="s">
        <v>273</v>
      </c>
      <c r="C126" s="2" t="s">
        <v>286</v>
      </c>
      <c r="D126" s="2" t="s">
        <v>287</v>
      </c>
      <c r="E126" s="2" t="s">
        <v>22</v>
      </c>
      <c r="F126" s="2" t="s">
        <v>13</v>
      </c>
      <c r="G126" s="2" t="s">
        <v>552</v>
      </c>
    </row>
    <row r="127" spans="1:7" hidden="1">
      <c r="A127" s="2" t="s">
        <v>551</v>
      </c>
      <c r="B127" s="2" t="s">
        <v>289</v>
      </c>
      <c r="C127" s="2" t="s">
        <v>290</v>
      </c>
      <c r="D127" s="2" t="s">
        <v>291</v>
      </c>
      <c r="E127" s="2" t="s">
        <v>25</v>
      </c>
      <c r="F127" s="2" t="s">
        <v>13</v>
      </c>
      <c r="G127" s="2" t="s">
        <v>10</v>
      </c>
    </row>
    <row r="128" spans="1:7" hidden="1">
      <c r="A128" s="2" t="s">
        <v>551</v>
      </c>
      <c r="B128" s="2" t="s">
        <v>289</v>
      </c>
      <c r="C128" s="2" t="s">
        <v>292</v>
      </c>
      <c r="D128" s="2" t="s">
        <v>293</v>
      </c>
      <c r="E128" s="2" t="s">
        <v>22</v>
      </c>
      <c r="F128" s="2" t="s">
        <v>13</v>
      </c>
      <c r="G128" s="2" t="s">
        <v>552</v>
      </c>
    </row>
    <row r="129" spans="1:7" hidden="1">
      <c r="A129" s="2" t="s">
        <v>551</v>
      </c>
      <c r="B129" s="2" t="s">
        <v>289</v>
      </c>
      <c r="C129" s="2" t="s">
        <v>294</v>
      </c>
      <c r="D129" s="2" t="s">
        <v>295</v>
      </c>
      <c r="E129" s="2" t="s">
        <v>22</v>
      </c>
      <c r="F129" s="2" t="s">
        <v>13</v>
      </c>
      <c r="G129" s="2" t="s">
        <v>552</v>
      </c>
    </row>
    <row r="130" spans="1:7" hidden="1">
      <c r="A130" s="2" t="s">
        <v>551</v>
      </c>
      <c r="B130" s="2" t="s">
        <v>289</v>
      </c>
      <c r="C130" s="2" t="s">
        <v>296</v>
      </c>
      <c r="D130" s="2" t="s">
        <v>297</v>
      </c>
      <c r="E130" s="2" t="s">
        <v>25</v>
      </c>
      <c r="F130" s="2" t="s">
        <v>13</v>
      </c>
      <c r="G130" s="2" t="s">
        <v>552</v>
      </c>
    </row>
    <row r="131" spans="1:7" hidden="1">
      <c r="A131" s="2" t="s">
        <v>551</v>
      </c>
      <c r="B131" s="2" t="s">
        <v>289</v>
      </c>
      <c r="C131" s="2" t="s">
        <v>298</v>
      </c>
      <c r="D131" s="2" t="s">
        <v>299</v>
      </c>
      <c r="E131" s="2" t="s">
        <v>22</v>
      </c>
      <c r="F131" s="2" t="s">
        <v>13</v>
      </c>
      <c r="G131" s="2" t="s">
        <v>552</v>
      </c>
    </row>
    <row r="132" spans="1:7" hidden="1">
      <c r="A132" s="2" t="s">
        <v>551</v>
      </c>
      <c r="B132" s="2" t="s">
        <v>289</v>
      </c>
      <c r="C132" s="2" t="s">
        <v>300</v>
      </c>
      <c r="D132" s="2" t="s">
        <v>301</v>
      </c>
      <c r="E132" s="2" t="s">
        <v>25</v>
      </c>
      <c r="F132" s="2" t="s">
        <v>13</v>
      </c>
      <c r="G132" s="2" t="s">
        <v>552</v>
      </c>
    </row>
    <row r="133" spans="1:7" hidden="1">
      <c r="A133" s="2" t="s">
        <v>551</v>
      </c>
      <c r="B133" s="2" t="s">
        <v>289</v>
      </c>
      <c r="C133" s="2" t="s">
        <v>302</v>
      </c>
      <c r="D133" s="2" t="s">
        <v>303</v>
      </c>
      <c r="E133" s="2" t="s">
        <v>22</v>
      </c>
      <c r="F133" s="2" t="s">
        <v>13</v>
      </c>
      <c r="G133" s="2" t="s">
        <v>552</v>
      </c>
    </row>
    <row r="134" spans="1:7" hidden="1">
      <c r="A134" s="2" t="s">
        <v>551</v>
      </c>
      <c r="B134" s="2" t="s">
        <v>289</v>
      </c>
      <c r="C134" s="2" t="s">
        <v>304</v>
      </c>
      <c r="D134" s="2" t="s">
        <v>305</v>
      </c>
      <c r="E134" s="2" t="s">
        <v>22</v>
      </c>
      <c r="F134" s="2" t="s">
        <v>13</v>
      </c>
      <c r="G134" s="2" t="s">
        <v>10</v>
      </c>
    </row>
    <row r="135" spans="1:7" hidden="1">
      <c r="A135" s="2" t="s">
        <v>551</v>
      </c>
      <c r="B135" s="2" t="s">
        <v>289</v>
      </c>
      <c r="C135" s="2" t="s">
        <v>306</v>
      </c>
      <c r="D135" s="2" t="s">
        <v>307</v>
      </c>
      <c r="E135" s="2" t="s">
        <v>51</v>
      </c>
      <c r="F135" s="2" t="s">
        <v>13</v>
      </c>
      <c r="G135" s="2" t="s">
        <v>552</v>
      </c>
    </row>
    <row r="136" spans="1:7" hidden="1">
      <c r="A136" s="2" t="s">
        <v>551</v>
      </c>
      <c r="B136" s="2" t="s">
        <v>309</v>
      </c>
      <c r="C136" s="2" t="s">
        <v>310</v>
      </c>
      <c r="D136" s="2" t="s">
        <v>311</v>
      </c>
      <c r="E136" s="2" t="s">
        <v>22</v>
      </c>
      <c r="F136" s="2" t="s">
        <v>13</v>
      </c>
      <c r="G136" s="2" t="s">
        <v>552</v>
      </c>
    </row>
    <row r="137" spans="1:7" hidden="1">
      <c r="A137" s="2" t="s">
        <v>551</v>
      </c>
      <c r="B137" s="2" t="s">
        <v>309</v>
      </c>
      <c r="C137" s="2" t="s">
        <v>312</v>
      </c>
      <c r="D137" s="2" t="s">
        <v>313</v>
      </c>
      <c r="E137" s="2" t="s">
        <v>22</v>
      </c>
      <c r="F137" s="2" t="s">
        <v>13</v>
      </c>
      <c r="G137" s="2" t="s">
        <v>552</v>
      </c>
    </row>
    <row r="138" spans="1:7" hidden="1">
      <c r="A138" s="2" t="s">
        <v>551</v>
      </c>
      <c r="B138" s="2" t="s">
        <v>309</v>
      </c>
      <c r="C138" s="2" t="s">
        <v>314</v>
      </c>
      <c r="D138" s="2" t="s">
        <v>315</v>
      </c>
      <c r="E138" s="2" t="s">
        <v>22</v>
      </c>
      <c r="F138" s="2" t="s">
        <v>13</v>
      </c>
      <c r="G138" s="2" t="s">
        <v>552</v>
      </c>
    </row>
    <row r="139" spans="1:7" hidden="1">
      <c r="A139" s="2" t="s">
        <v>551</v>
      </c>
      <c r="B139" s="2" t="s">
        <v>309</v>
      </c>
      <c r="C139" s="2" t="s">
        <v>324</v>
      </c>
      <c r="D139" s="2" t="s">
        <v>325</v>
      </c>
      <c r="E139" s="2" t="s">
        <v>22</v>
      </c>
      <c r="F139" s="2" t="s">
        <v>13</v>
      </c>
      <c r="G139" s="2" t="s">
        <v>552</v>
      </c>
    </row>
    <row r="140" spans="1:7" hidden="1">
      <c r="A140" s="2" t="s">
        <v>551</v>
      </c>
      <c r="B140" s="2" t="s">
        <v>309</v>
      </c>
      <c r="C140" s="2" t="s">
        <v>316</v>
      </c>
      <c r="D140" s="2" t="s">
        <v>317</v>
      </c>
      <c r="E140" s="2" t="s">
        <v>25</v>
      </c>
      <c r="F140" s="2" t="s">
        <v>13</v>
      </c>
      <c r="G140" s="2" t="s">
        <v>10</v>
      </c>
    </row>
    <row r="141" spans="1:7" hidden="1">
      <c r="A141" s="2" t="s">
        <v>551</v>
      </c>
      <c r="B141" s="2" t="s">
        <v>309</v>
      </c>
      <c r="C141" s="2" t="s">
        <v>318</v>
      </c>
      <c r="D141" s="2" t="s">
        <v>319</v>
      </c>
      <c r="E141" s="2" t="s">
        <v>25</v>
      </c>
      <c r="F141" s="2" t="s">
        <v>13</v>
      </c>
      <c r="G141" s="2" t="s">
        <v>10</v>
      </c>
    </row>
    <row r="142" spans="1:7" hidden="1">
      <c r="A142" s="2" t="s">
        <v>551</v>
      </c>
      <c r="B142" s="2" t="s">
        <v>309</v>
      </c>
      <c r="C142" s="2" t="s">
        <v>320</v>
      </c>
      <c r="D142" s="2" t="s">
        <v>321</v>
      </c>
      <c r="E142" s="2" t="s">
        <v>25</v>
      </c>
      <c r="F142" s="2" t="s">
        <v>13</v>
      </c>
      <c r="G142" s="2" t="s">
        <v>10</v>
      </c>
    </row>
    <row r="143" spans="1:7" hidden="1">
      <c r="A143" s="2" t="s">
        <v>551</v>
      </c>
      <c r="B143" s="2" t="s">
        <v>309</v>
      </c>
      <c r="C143" s="2" t="s">
        <v>326</v>
      </c>
      <c r="D143" s="2" t="s">
        <v>327</v>
      </c>
      <c r="E143" s="2" t="s">
        <v>22</v>
      </c>
      <c r="F143" s="2" t="s">
        <v>13</v>
      </c>
      <c r="G143" s="2" t="s">
        <v>552</v>
      </c>
    </row>
    <row r="144" spans="1:7" hidden="1">
      <c r="A144" s="2" t="s">
        <v>551</v>
      </c>
      <c r="B144" s="2" t="s">
        <v>309</v>
      </c>
      <c r="C144" s="2" t="s">
        <v>322</v>
      </c>
      <c r="D144" s="2" t="s">
        <v>323</v>
      </c>
      <c r="E144" s="2" t="s">
        <v>22</v>
      </c>
      <c r="F144" s="2" t="s">
        <v>13</v>
      </c>
      <c r="G144" s="2" t="s">
        <v>552</v>
      </c>
    </row>
    <row r="145" spans="1:7" hidden="1">
      <c r="A145" s="2" t="s">
        <v>551</v>
      </c>
      <c r="B145" s="2" t="s">
        <v>329</v>
      </c>
      <c r="C145" s="2" t="s">
        <v>330</v>
      </c>
      <c r="D145" s="2" t="s">
        <v>331</v>
      </c>
      <c r="E145" s="2" t="s">
        <v>25</v>
      </c>
      <c r="F145" s="2" t="s">
        <v>13</v>
      </c>
      <c r="G145" s="2" t="s">
        <v>10</v>
      </c>
    </row>
    <row r="146" spans="1:7" hidden="1">
      <c r="A146" s="2" t="s">
        <v>551</v>
      </c>
      <c r="B146" s="2" t="s">
        <v>329</v>
      </c>
      <c r="C146" s="2" t="s">
        <v>332</v>
      </c>
      <c r="D146" s="2" t="s">
        <v>333</v>
      </c>
      <c r="E146" s="2" t="s">
        <v>22</v>
      </c>
      <c r="F146" s="2" t="s">
        <v>13</v>
      </c>
      <c r="G146" s="2" t="s">
        <v>552</v>
      </c>
    </row>
    <row r="147" spans="1:7" hidden="1">
      <c r="A147" s="2" t="s">
        <v>551</v>
      </c>
      <c r="B147" s="2" t="s">
        <v>329</v>
      </c>
      <c r="C147" s="2" t="s">
        <v>334</v>
      </c>
      <c r="D147" s="2" t="s">
        <v>335</v>
      </c>
      <c r="E147" s="2" t="s">
        <v>51</v>
      </c>
      <c r="F147" s="2" t="s">
        <v>13</v>
      </c>
      <c r="G147" s="2" t="s">
        <v>552</v>
      </c>
    </row>
    <row r="148" spans="1:7" hidden="1">
      <c r="A148" s="2" t="s">
        <v>551</v>
      </c>
      <c r="B148" s="2" t="s">
        <v>329</v>
      </c>
      <c r="C148" s="2" t="s">
        <v>346</v>
      </c>
      <c r="D148" s="2" t="s">
        <v>347</v>
      </c>
      <c r="E148" s="2" t="s">
        <v>25</v>
      </c>
      <c r="F148" s="2" t="s">
        <v>13</v>
      </c>
      <c r="G148" s="2" t="s">
        <v>10</v>
      </c>
    </row>
    <row r="149" spans="1:7" hidden="1">
      <c r="A149" s="2" t="s">
        <v>551</v>
      </c>
      <c r="B149" s="2" t="s">
        <v>329</v>
      </c>
      <c r="C149" s="2" t="s">
        <v>336</v>
      </c>
      <c r="D149" s="2" t="s">
        <v>337</v>
      </c>
      <c r="E149" s="2" t="s">
        <v>51</v>
      </c>
      <c r="F149" s="2" t="s">
        <v>13</v>
      </c>
      <c r="G149" s="2" t="s">
        <v>552</v>
      </c>
    </row>
    <row r="150" spans="1:7" hidden="1">
      <c r="A150" s="2" t="s">
        <v>551</v>
      </c>
      <c r="B150" s="2" t="s">
        <v>329</v>
      </c>
      <c r="C150" s="2" t="s">
        <v>338</v>
      </c>
      <c r="D150" s="2" t="s">
        <v>339</v>
      </c>
      <c r="E150" s="2" t="s">
        <v>51</v>
      </c>
      <c r="F150" s="2" t="s">
        <v>13</v>
      </c>
      <c r="G150" s="2" t="s">
        <v>10</v>
      </c>
    </row>
    <row r="151" spans="1:7" hidden="1">
      <c r="A151" s="2" t="s">
        <v>551</v>
      </c>
      <c r="B151" s="2" t="s">
        <v>329</v>
      </c>
      <c r="C151" s="2" t="s">
        <v>340</v>
      </c>
      <c r="D151" s="2" t="s">
        <v>341</v>
      </c>
      <c r="E151" s="2" t="s">
        <v>22</v>
      </c>
      <c r="F151" s="2" t="s">
        <v>13</v>
      </c>
      <c r="G151" s="2" t="s">
        <v>552</v>
      </c>
    </row>
    <row r="152" spans="1:7" hidden="1">
      <c r="A152" s="2" t="s">
        <v>551</v>
      </c>
      <c r="B152" s="2" t="s">
        <v>329</v>
      </c>
      <c r="C152" s="2" t="s">
        <v>344</v>
      </c>
      <c r="D152" s="2" t="s">
        <v>345</v>
      </c>
      <c r="E152" s="2" t="s">
        <v>25</v>
      </c>
      <c r="F152" s="2" t="s">
        <v>13</v>
      </c>
      <c r="G152" s="2" t="s">
        <v>552</v>
      </c>
    </row>
    <row r="153" spans="1:7" hidden="1">
      <c r="A153" s="2" t="s">
        <v>551</v>
      </c>
      <c r="B153" s="2" t="s">
        <v>329</v>
      </c>
      <c r="C153" s="2" t="s">
        <v>342</v>
      </c>
      <c r="D153" s="2" t="s">
        <v>343</v>
      </c>
      <c r="E153" s="2" t="s">
        <v>22</v>
      </c>
      <c r="F153" s="2" t="s">
        <v>13</v>
      </c>
      <c r="G153" s="2" t="s">
        <v>552</v>
      </c>
    </row>
    <row r="154" spans="1:7" hidden="1">
      <c r="A154" s="2" t="s">
        <v>551</v>
      </c>
      <c r="B154" s="2" t="s">
        <v>349</v>
      </c>
      <c r="C154" s="2" t="s">
        <v>350</v>
      </c>
      <c r="D154" s="2" t="s">
        <v>351</v>
      </c>
      <c r="E154" s="2" t="s">
        <v>22</v>
      </c>
      <c r="F154" s="2" t="s">
        <v>13</v>
      </c>
      <c r="G154" s="2" t="s">
        <v>552</v>
      </c>
    </row>
    <row r="155" spans="1:7" hidden="1">
      <c r="A155" s="2" t="s">
        <v>551</v>
      </c>
      <c r="B155" s="2" t="s">
        <v>349</v>
      </c>
      <c r="C155" s="2" t="s">
        <v>352</v>
      </c>
      <c r="D155" s="2" t="s">
        <v>353</v>
      </c>
      <c r="E155" s="2" t="s">
        <v>22</v>
      </c>
      <c r="F155" s="2" t="s">
        <v>13</v>
      </c>
      <c r="G155" s="2" t="s">
        <v>552</v>
      </c>
    </row>
    <row r="156" spans="1:7" hidden="1">
      <c r="A156" s="2" t="s">
        <v>551</v>
      </c>
      <c r="B156" s="2" t="s">
        <v>349</v>
      </c>
      <c r="C156" s="2" t="s">
        <v>354</v>
      </c>
      <c r="D156" s="2" t="s">
        <v>355</v>
      </c>
      <c r="E156" s="2" t="s">
        <v>51</v>
      </c>
      <c r="F156" s="2" t="s">
        <v>13</v>
      </c>
      <c r="G156" s="2" t="s">
        <v>552</v>
      </c>
    </row>
    <row r="157" spans="1:7" hidden="1">
      <c r="A157" s="2" t="s">
        <v>551</v>
      </c>
      <c r="B157" s="2" t="s">
        <v>349</v>
      </c>
      <c r="C157" s="2" t="s">
        <v>356</v>
      </c>
      <c r="D157" s="2" t="s">
        <v>357</v>
      </c>
      <c r="E157" s="2" t="s">
        <v>22</v>
      </c>
      <c r="F157" s="2" t="s">
        <v>13</v>
      </c>
      <c r="G157" s="2" t="s">
        <v>552</v>
      </c>
    </row>
    <row r="158" spans="1:7" hidden="1">
      <c r="A158" s="2" t="s">
        <v>551</v>
      </c>
      <c r="B158" s="2" t="s">
        <v>349</v>
      </c>
      <c r="C158" s="2" t="s">
        <v>358</v>
      </c>
      <c r="D158" s="2" t="s">
        <v>359</v>
      </c>
      <c r="E158" s="2" t="s">
        <v>22</v>
      </c>
      <c r="F158" s="2" t="s">
        <v>13</v>
      </c>
      <c r="G158" s="2" t="s">
        <v>552</v>
      </c>
    </row>
    <row r="159" spans="1:7" hidden="1">
      <c r="A159" s="2" t="s">
        <v>551</v>
      </c>
      <c r="B159" s="2" t="s">
        <v>349</v>
      </c>
      <c r="C159" s="2" t="s">
        <v>360</v>
      </c>
      <c r="D159" s="2" t="s">
        <v>361</v>
      </c>
      <c r="E159" s="2" t="s">
        <v>51</v>
      </c>
      <c r="F159" s="2" t="s">
        <v>13</v>
      </c>
      <c r="G159" s="2" t="s">
        <v>552</v>
      </c>
    </row>
    <row r="160" spans="1:7" hidden="1">
      <c r="A160" s="2" t="s">
        <v>551</v>
      </c>
      <c r="B160" s="2" t="s">
        <v>349</v>
      </c>
      <c r="C160" s="74" t="s">
        <v>362</v>
      </c>
      <c r="D160" s="74" t="s">
        <v>363</v>
      </c>
      <c r="E160" s="74" t="s">
        <v>209</v>
      </c>
      <c r="F160" s="2" t="s">
        <v>13</v>
      </c>
      <c r="G160" s="2" t="s">
        <v>10</v>
      </c>
    </row>
    <row r="161" spans="1:7" hidden="1">
      <c r="A161" s="2" t="s">
        <v>551</v>
      </c>
      <c r="B161" s="2" t="s">
        <v>349</v>
      </c>
      <c r="C161" s="2" t="s">
        <v>364</v>
      </c>
      <c r="D161" s="2" t="s">
        <v>365</v>
      </c>
      <c r="E161" s="2" t="s">
        <v>22</v>
      </c>
      <c r="F161" s="2" t="s">
        <v>13</v>
      </c>
      <c r="G161" s="2" t="s">
        <v>552</v>
      </c>
    </row>
    <row r="162" spans="1:7" hidden="1">
      <c r="A162" s="2" t="s">
        <v>551</v>
      </c>
      <c r="B162" s="2" t="s">
        <v>349</v>
      </c>
      <c r="C162" s="2" t="s">
        <v>366</v>
      </c>
      <c r="D162" s="2" t="s">
        <v>367</v>
      </c>
      <c r="E162" s="2" t="s">
        <v>51</v>
      </c>
      <c r="F162" s="2" t="s">
        <v>13</v>
      </c>
      <c r="G162" s="2" t="s">
        <v>10</v>
      </c>
    </row>
    <row r="163" spans="1:7" hidden="1">
      <c r="A163" s="2" t="s">
        <v>551</v>
      </c>
      <c r="B163" s="2" t="s">
        <v>349</v>
      </c>
      <c r="C163" s="2" t="s">
        <v>370</v>
      </c>
      <c r="D163" s="2" t="s">
        <v>371</v>
      </c>
      <c r="E163" s="2" t="s">
        <v>22</v>
      </c>
      <c r="F163" s="2" t="s">
        <v>13</v>
      </c>
      <c r="G163" s="2" t="s">
        <v>552</v>
      </c>
    </row>
    <row r="164" spans="1:7" hidden="1">
      <c r="A164" s="2" t="s">
        <v>551</v>
      </c>
      <c r="B164" s="2" t="s">
        <v>349</v>
      </c>
      <c r="C164" s="2" t="s">
        <v>368</v>
      </c>
      <c r="D164" s="2" t="s">
        <v>369</v>
      </c>
      <c r="E164" s="2" t="s">
        <v>22</v>
      </c>
      <c r="F164" s="2" t="s">
        <v>13</v>
      </c>
      <c r="G164" s="2" t="s">
        <v>552</v>
      </c>
    </row>
    <row r="165" spans="1:7" hidden="1">
      <c r="A165" s="2" t="s">
        <v>551</v>
      </c>
      <c r="B165" s="2" t="s">
        <v>373</v>
      </c>
      <c r="C165" s="2" t="s">
        <v>374</v>
      </c>
      <c r="D165" s="2" t="s">
        <v>375</v>
      </c>
      <c r="E165" s="2" t="s">
        <v>22</v>
      </c>
      <c r="F165" s="2" t="s">
        <v>13</v>
      </c>
      <c r="G165" s="2" t="s">
        <v>552</v>
      </c>
    </row>
    <row r="166" spans="1:7" hidden="1">
      <c r="A166" s="2" t="s">
        <v>551</v>
      </c>
      <c r="B166" s="2" t="s">
        <v>373</v>
      </c>
      <c r="C166" s="2" t="s">
        <v>376</v>
      </c>
      <c r="D166" s="2" t="s">
        <v>377</v>
      </c>
      <c r="E166" s="2" t="s">
        <v>22</v>
      </c>
      <c r="F166" s="2" t="s">
        <v>13</v>
      </c>
      <c r="G166" s="2" t="s">
        <v>552</v>
      </c>
    </row>
    <row r="167" spans="1:7" hidden="1">
      <c r="A167" s="2" t="s">
        <v>551</v>
      </c>
      <c r="B167" s="2" t="s">
        <v>373</v>
      </c>
      <c r="C167" s="2" t="s">
        <v>378</v>
      </c>
      <c r="D167" s="2" t="s">
        <v>379</v>
      </c>
      <c r="E167" s="2" t="s">
        <v>25</v>
      </c>
      <c r="F167" s="2" t="s">
        <v>13</v>
      </c>
      <c r="G167" s="2" t="s">
        <v>552</v>
      </c>
    </row>
    <row r="168" spans="1:7" hidden="1">
      <c r="A168" s="2" t="s">
        <v>551</v>
      </c>
      <c r="B168" s="2" t="s">
        <v>373</v>
      </c>
      <c r="C168" s="2" t="s">
        <v>380</v>
      </c>
      <c r="D168" s="2" t="s">
        <v>381</v>
      </c>
      <c r="E168" s="2" t="s">
        <v>22</v>
      </c>
      <c r="F168" s="2" t="s">
        <v>13</v>
      </c>
      <c r="G168" s="2" t="s">
        <v>552</v>
      </c>
    </row>
    <row r="169" spans="1:7" hidden="1">
      <c r="A169" s="2" t="s">
        <v>551</v>
      </c>
      <c r="B169" s="2" t="s">
        <v>373</v>
      </c>
      <c r="C169" s="2" t="s">
        <v>382</v>
      </c>
      <c r="D169" s="2" t="s">
        <v>383</v>
      </c>
      <c r="E169" s="2" t="s">
        <v>51</v>
      </c>
      <c r="F169" s="2" t="s">
        <v>13</v>
      </c>
      <c r="G169" s="2" t="s">
        <v>10</v>
      </c>
    </row>
    <row r="170" spans="1:7" hidden="1">
      <c r="A170" s="2" t="s">
        <v>551</v>
      </c>
      <c r="B170" s="2" t="s">
        <v>373</v>
      </c>
      <c r="C170" s="2" t="s">
        <v>384</v>
      </c>
      <c r="D170" s="2" t="s">
        <v>385</v>
      </c>
      <c r="E170" s="2" t="s">
        <v>25</v>
      </c>
      <c r="F170" s="2" t="s">
        <v>13</v>
      </c>
      <c r="G170" s="2" t="s">
        <v>552</v>
      </c>
    </row>
    <row r="171" spans="1:7" hidden="1">
      <c r="A171" s="2" t="s">
        <v>551</v>
      </c>
      <c r="B171" s="2" t="s">
        <v>387</v>
      </c>
      <c r="C171" s="2" t="s">
        <v>388</v>
      </c>
      <c r="D171" s="2" t="s">
        <v>389</v>
      </c>
      <c r="E171" s="2" t="s">
        <v>22</v>
      </c>
      <c r="F171" s="2" t="s">
        <v>13</v>
      </c>
      <c r="G171" s="2" t="s">
        <v>10</v>
      </c>
    </row>
    <row r="172" spans="1:7" hidden="1">
      <c r="A172" s="2" t="s">
        <v>551</v>
      </c>
      <c r="B172" s="2" t="s">
        <v>387</v>
      </c>
      <c r="C172" s="2" t="s">
        <v>390</v>
      </c>
      <c r="D172" s="2" t="s">
        <v>391</v>
      </c>
      <c r="E172" s="2" t="s">
        <v>22</v>
      </c>
      <c r="F172" s="2" t="s">
        <v>13</v>
      </c>
      <c r="G172" s="2" t="s">
        <v>10</v>
      </c>
    </row>
    <row r="173" spans="1:7" hidden="1">
      <c r="A173" s="2" t="s">
        <v>551</v>
      </c>
      <c r="B173" s="2" t="s">
        <v>387</v>
      </c>
      <c r="C173" s="2" t="s">
        <v>392</v>
      </c>
      <c r="D173" s="2" t="s">
        <v>393</v>
      </c>
      <c r="E173" s="2" t="s">
        <v>22</v>
      </c>
      <c r="F173" s="2" t="s">
        <v>13</v>
      </c>
      <c r="G173" s="2" t="s">
        <v>10</v>
      </c>
    </row>
    <row r="174" spans="1:7" hidden="1">
      <c r="A174" s="2" t="s">
        <v>551</v>
      </c>
      <c r="B174" s="2" t="s">
        <v>387</v>
      </c>
      <c r="C174" s="2" t="s">
        <v>394</v>
      </c>
      <c r="D174" s="2" t="s">
        <v>395</v>
      </c>
      <c r="E174" s="2" t="s">
        <v>51</v>
      </c>
      <c r="F174" s="2" t="s">
        <v>13</v>
      </c>
      <c r="G174" s="2" t="s">
        <v>10</v>
      </c>
    </row>
    <row r="175" spans="1:7" hidden="1">
      <c r="A175" s="2" t="s">
        <v>551</v>
      </c>
      <c r="B175" s="2" t="s">
        <v>387</v>
      </c>
      <c r="C175" s="2" t="s">
        <v>396</v>
      </c>
      <c r="D175" s="2" t="s">
        <v>397</v>
      </c>
      <c r="E175" s="2" t="s">
        <v>22</v>
      </c>
      <c r="F175" s="2" t="s">
        <v>13</v>
      </c>
      <c r="G175" s="2" t="s">
        <v>552</v>
      </c>
    </row>
    <row r="176" spans="1:7" hidden="1">
      <c r="A176" s="2" t="s">
        <v>551</v>
      </c>
      <c r="B176" s="2" t="s">
        <v>387</v>
      </c>
      <c r="C176" s="2" t="s">
        <v>398</v>
      </c>
      <c r="D176" s="2" t="s">
        <v>399</v>
      </c>
      <c r="E176" s="2" t="s">
        <v>22</v>
      </c>
      <c r="F176" s="2" t="s">
        <v>13</v>
      </c>
      <c r="G176" s="2" t="s">
        <v>552</v>
      </c>
    </row>
    <row r="177" spans="1:7" hidden="1">
      <c r="A177" s="2" t="s">
        <v>551</v>
      </c>
      <c r="B177" s="2" t="s">
        <v>387</v>
      </c>
      <c r="C177" s="2" t="s">
        <v>400</v>
      </c>
      <c r="D177" s="2" t="s">
        <v>401</v>
      </c>
      <c r="E177" s="2" t="s">
        <v>22</v>
      </c>
      <c r="F177" s="2" t="s">
        <v>13</v>
      </c>
      <c r="G177" s="2" t="s">
        <v>10</v>
      </c>
    </row>
    <row r="178" spans="1:7" hidden="1">
      <c r="A178" s="2" t="s">
        <v>551</v>
      </c>
      <c r="B178" s="2" t="s">
        <v>387</v>
      </c>
      <c r="C178" s="2" t="s">
        <v>402</v>
      </c>
      <c r="D178" s="2" t="s">
        <v>403</v>
      </c>
      <c r="E178" s="2" t="s">
        <v>51</v>
      </c>
      <c r="F178" s="2" t="s">
        <v>13</v>
      </c>
      <c r="G178" s="2" t="s">
        <v>10</v>
      </c>
    </row>
    <row r="179" spans="1:7" hidden="1">
      <c r="A179" s="2" t="s">
        <v>551</v>
      </c>
      <c r="B179" s="2" t="s">
        <v>387</v>
      </c>
      <c r="C179" s="2" t="s">
        <v>404</v>
      </c>
      <c r="D179" s="2" t="s">
        <v>405</v>
      </c>
      <c r="E179" s="2" t="s">
        <v>22</v>
      </c>
      <c r="F179" s="2" t="s">
        <v>13</v>
      </c>
      <c r="G179" s="2" t="s">
        <v>10</v>
      </c>
    </row>
    <row r="180" spans="1:7" hidden="1">
      <c r="A180" s="2" t="s">
        <v>551</v>
      </c>
      <c r="B180" s="2" t="s">
        <v>387</v>
      </c>
      <c r="C180" s="2" t="s">
        <v>406</v>
      </c>
      <c r="D180" s="2" t="s">
        <v>407</v>
      </c>
      <c r="E180" s="2" t="s">
        <v>22</v>
      </c>
      <c r="F180" s="2" t="s">
        <v>13</v>
      </c>
      <c r="G180" s="2" t="s">
        <v>10</v>
      </c>
    </row>
    <row r="181" spans="1:7" hidden="1">
      <c r="A181" s="2" t="s">
        <v>551</v>
      </c>
      <c r="B181" s="2" t="s">
        <v>387</v>
      </c>
      <c r="C181" s="2" t="s">
        <v>408</v>
      </c>
      <c r="D181" s="2" t="s">
        <v>409</v>
      </c>
      <c r="E181" s="2" t="s">
        <v>22</v>
      </c>
      <c r="F181" s="2" t="s">
        <v>13</v>
      </c>
      <c r="G181" s="2" t="s">
        <v>10</v>
      </c>
    </row>
    <row r="182" spans="1:7" hidden="1">
      <c r="A182" s="2" t="s">
        <v>551</v>
      </c>
      <c r="B182" s="2" t="s">
        <v>387</v>
      </c>
      <c r="C182" s="2" t="s">
        <v>410</v>
      </c>
      <c r="D182" s="2" t="s">
        <v>411</v>
      </c>
      <c r="E182" s="2" t="s">
        <v>22</v>
      </c>
      <c r="F182" s="2" t="s">
        <v>13</v>
      </c>
      <c r="G182" s="2" t="s">
        <v>10</v>
      </c>
    </row>
    <row r="183" spans="1:7" hidden="1">
      <c r="A183" s="2" t="s">
        <v>551</v>
      </c>
      <c r="B183" s="2" t="s">
        <v>387</v>
      </c>
      <c r="C183" s="2" t="s">
        <v>412</v>
      </c>
      <c r="D183" s="2" t="s">
        <v>413</v>
      </c>
      <c r="E183" s="2" t="s">
        <v>22</v>
      </c>
      <c r="F183" s="2" t="s">
        <v>13</v>
      </c>
      <c r="G183" s="2" t="s">
        <v>10</v>
      </c>
    </row>
    <row r="184" spans="1:7" hidden="1">
      <c r="A184" s="2" t="s">
        <v>551</v>
      </c>
      <c r="B184" s="2" t="s">
        <v>387</v>
      </c>
      <c r="C184" s="2" t="s">
        <v>414</v>
      </c>
      <c r="D184" s="2" t="s">
        <v>415</v>
      </c>
      <c r="E184" s="2" t="s">
        <v>22</v>
      </c>
      <c r="F184" s="2" t="s">
        <v>13</v>
      </c>
      <c r="G184" s="2" t="s">
        <v>552</v>
      </c>
    </row>
    <row r="185" spans="1:7" hidden="1">
      <c r="A185" s="2" t="s">
        <v>551</v>
      </c>
      <c r="B185" s="2" t="s">
        <v>387</v>
      </c>
      <c r="C185" s="2" t="s">
        <v>416</v>
      </c>
      <c r="D185" s="2" t="s">
        <v>417</v>
      </c>
      <c r="E185" s="2" t="s">
        <v>22</v>
      </c>
      <c r="F185" s="2" t="s">
        <v>13</v>
      </c>
      <c r="G185" s="2" t="s">
        <v>552</v>
      </c>
    </row>
    <row r="186" spans="1:7" hidden="1">
      <c r="A186" s="2" t="s">
        <v>551</v>
      </c>
      <c r="B186" s="2" t="s">
        <v>387</v>
      </c>
      <c r="C186" s="2" t="s">
        <v>418</v>
      </c>
      <c r="D186" s="2" t="s">
        <v>419</v>
      </c>
      <c r="E186" s="2" t="s">
        <v>22</v>
      </c>
      <c r="F186" s="2" t="s">
        <v>13</v>
      </c>
      <c r="G186" s="2" t="s">
        <v>10</v>
      </c>
    </row>
    <row r="187" spans="1:7" hidden="1">
      <c r="A187" s="2" t="s">
        <v>551</v>
      </c>
      <c r="B187" s="2" t="s">
        <v>387</v>
      </c>
      <c r="C187" s="2" t="s">
        <v>420</v>
      </c>
      <c r="D187" s="2" t="s">
        <v>421</v>
      </c>
      <c r="E187" s="2" t="s">
        <v>22</v>
      </c>
      <c r="F187" s="2" t="s">
        <v>13</v>
      </c>
      <c r="G187" s="2" t="s">
        <v>10</v>
      </c>
    </row>
    <row r="188" spans="1:7" hidden="1">
      <c r="A188" s="2" t="s">
        <v>551</v>
      </c>
      <c r="B188" s="2" t="s">
        <v>387</v>
      </c>
      <c r="C188" s="2" t="s">
        <v>422</v>
      </c>
      <c r="D188" s="2" t="s">
        <v>423</v>
      </c>
      <c r="E188" s="2" t="s">
        <v>22</v>
      </c>
      <c r="F188" s="2" t="s">
        <v>13</v>
      </c>
      <c r="G188" s="2" t="s">
        <v>552</v>
      </c>
    </row>
    <row r="189" spans="1:7" hidden="1">
      <c r="A189" s="2" t="s">
        <v>551</v>
      </c>
      <c r="B189" s="2" t="s">
        <v>387</v>
      </c>
      <c r="C189" s="2" t="s">
        <v>424</v>
      </c>
      <c r="D189" s="2" t="s">
        <v>425</v>
      </c>
      <c r="E189" s="2" t="s">
        <v>22</v>
      </c>
      <c r="F189" s="2" t="s">
        <v>13</v>
      </c>
      <c r="G189" s="2" t="s">
        <v>552</v>
      </c>
    </row>
    <row r="190" spans="1:7" hidden="1">
      <c r="A190" s="2" t="s">
        <v>551</v>
      </c>
      <c r="B190" s="2" t="s">
        <v>387</v>
      </c>
      <c r="C190" s="2" t="s">
        <v>426</v>
      </c>
      <c r="D190" s="2" t="s">
        <v>427</v>
      </c>
      <c r="E190" s="2" t="s">
        <v>22</v>
      </c>
      <c r="F190" s="2" t="s">
        <v>13</v>
      </c>
      <c r="G190" s="2" t="s">
        <v>552</v>
      </c>
    </row>
    <row r="191" spans="1:7" hidden="1">
      <c r="A191" s="2" t="s">
        <v>551</v>
      </c>
      <c r="B191" s="2" t="s">
        <v>387</v>
      </c>
      <c r="C191" s="2" t="s">
        <v>428</v>
      </c>
      <c r="D191" s="2" t="s">
        <v>429</v>
      </c>
      <c r="E191" s="2" t="s">
        <v>22</v>
      </c>
      <c r="F191" s="2" t="s">
        <v>13</v>
      </c>
      <c r="G191" s="2" t="s">
        <v>552</v>
      </c>
    </row>
    <row r="192" spans="1:7" hidden="1">
      <c r="A192" s="2" t="s">
        <v>551</v>
      </c>
      <c r="B192" s="2" t="s">
        <v>387</v>
      </c>
      <c r="C192" s="2" t="s">
        <v>430</v>
      </c>
      <c r="D192" s="2" t="s">
        <v>431</v>
      </c>
      <c r="E192" s="2" t="s">
        <v>22</v>
      </c>
      <c r="F192" s="2" t="s">
        <v>13</v>
      </c>
      <c r="G192" s="2" t="s">
        <v>552</v>
      </c>
    </row>
    <row r="193" spans="1:7" hidden="1">
      <c r="A193" s="2" t="s">
        <v>551</v>
      </c>
      <c r="B193" s="2" t="s">
        <v>387</v>
      </c>
      <c r="C193" s="2" t="s">
        <v>432</v>
      </c>
      <c r="D193" s="2" t="s">
        <v>433</v>
      </c>
      <c r="E193" s="2" t="s">
        <v>22</v>
      </c>
      <c r="F193" s="2" t="s">
        <v>13</v>
      </c>
      <c r="G193" s="2" t="s">
        <v>10</v>
      </c>
    </row>
    <row r="194" spans="1:7" hidden="1">
      <c r="A194" s="2" t="s">
        <v>551</v>
      </c>
      <c r="B194" s="2" t="s">
        <v>387</v>
      </c>
      <c r="C194" s="2" t="s">
        <v>434</v>
      </c>
      <c r="D194" s="2" t="s">
        <v>435</v>
      </c>
      <c r="E194" s="2" t="s">
        <v>22</v>
      </c>
      <c r="F194" s="2" t="s">
        <v>13</v>
      </c>
      <c r="G194" s="2" t="s">
        <v>10</v>
      </c>
    </row>
    <row r="195" spans="1:7" hidden="1">
      <c r="A195" s="2" t="s">
        <v>551</v>
      </c>
      <c r="B195" s="2" t="s">
        <v>387</v>
      </c>
      <c r="C195" s="2" t="s">
        <v>436</v>
      </c>
      <c r="D195" s="2" t="s">
        <v>437</v>
      </c>
      <c r="E195" s="2" t="s">
        <v>22</v>
      </c>
      <c r="F195" s="2" t="s">
        <v>13</v>
      </c>
      <c r="G195" s="2" t="s">
        <v>10</v>
      </c>
    </row>
    <row r="196" spans="1:7" hidden="1">
      <c r="A196" s="2" t="s">
        <v>551</v>
      </c>
      <c r="B196" s="2" t="s">
        <v>439</v>
      </c>
      <c r="C196" s="2" t="s">
        <v>440</v>
      </c>
      <c r="D196" s="2" t="s">
        <v>441</v>
      </c>
      <c r="E196" s="2" t="s">
        <v>25</v>
      </c>
      <c r="F196" s="2" t="s">
        <v>13</v>
      </c>
      <c r="G196" s="2" t="s">
        <v>552</v>
      </c>
    </row>
    <row r="197" spans="1:7" hidden="1">
      <c r="A197" s="2" t="s">
        <v>551</v>
      </c>
      <c r="B197" s="2" t="s">
        <v>439</v>
      </c>
      <c r="C197" s="2" t="s">
        <v>442</v>
      </c>
      <c r="D197" s="2" t="s">
        <v>443</v>
      </c>
      <c r="E197" s="2" t="s">
        <v>22</v>
      </c>
      <c r="F197" s="2" t="s">
        <v>13</v>
      </c>
      <c r="G197" s="2" t="s">
        <v>552</v>
      </c>
    </row>
    <row r="198" spans="1:7" hidden="1">
      <c r="A198" s="2" t="s">
        <v>551</v>
      </c>
      <c r="B198" s="2" t="s">
        <v>439</v>
      </c>
      <c r="C198" s="2" t="s">
        <v>444</v>
      </c>
      <c r="D198" s="2" t="s">
        <v>445</v>
      </c>
      <c r="E198" s="2" t="s">
        <v>25</v>
      </c>
      <c r="F198" s="2" t="s">
        <v>13</v>
      </c>
      <c r="G198" s="2" t="s">
        <v>10</v>
      </c>
    </row>
    <row r="199" spans="1:7" hidden="1">
      <c r="A199" s="2" t="s">
        <v>551</v>
      </c>
      <c r="B199" s="2" t="s">
        <v>439</v>
      </c>
      <c r="C199" s="2" t="s">
        <v>446</v>
      </c>
      <c r="D199" s="2" t="s">
        <v>447</v>
      </c>
      <c r="E199" s="2" t="s">
        <v>22</v>
      </c>
      <c r="F199" s="2" t="s">
        <v>13</v>
      </c>
      <c r="G199" s="2" t="s">
        <v>552</v>
      </c>
    </row>
    <row r="200" spans="1:7" hidden="1">
      <c r="A200" s="2" t="s">
        <v>551</v>
      </c>
      <c r="B200" s="2" t="s">
        <v>449</v>
      </c>
      <c r="C200" s="2" t="s">
        <v>450</v>
      </c>
      <c r="D200" s="2" t="s">
        <v>451</v>
      </c>
      <c r="E200" s="2" t="s">
        <v>51</v>
      </c>
      <c r="F200" s="2" t="s">
        <v>13</v>
      </c>
      <c r="G200" s="2" t="s">
        <v>10</v>
      </c>
    </row>
    <row r="201" spans="1:7" hidden="1">
      <c r="A201" s="2" t="s">
        <v>551</v>
      </c>
      <c r="B201" s="2" t="s">
        <v>449</v>
      </c>
      <c r="C201" s="2" t="s">
        <v>452</v>
      </c>
      <c r="D201" s="2" t="s">
        <v>453</v>
      </c>
      <c r="E201" s="2" t="s">
        <v>22</v>
      </c>
      <c r="F201" s="2" t="s">
        <v>13</v>
      </c>
      <c r="G201" s="2" t="s">
        <v>552</v>
      </c>
    </row>
    <row r="202" spans="1:7" hidden="1">
      <c r="A202" s="2" t="s">
        <v>551</v>
      </c>
      <c r="B202" s="2" t="s">
        <v>449</v>
      </c>
      <c r="C202" s="2" t="s">
        <v>454</v>
      </c>
      <c r="D202" s="2" t="s">
        <v>455</v>
      </c>
      <c r="E202" s="2" t="s">
        <v>22</v>
      </c>
      <c r="F202" s="2" t="s">
        <v>13</v>
      </c>
      <c r="G202" s="2" t="s">
        <v>552</v>
      </c>
    </row>
    <row r="203" spans="1:7" hidden="1">
      <c r="A203" s="2" t="s">
        <v>551</v>
      </c>
      <c r="B203" s="2" t="s">
        <v>449</v>
      </c>
      <c r="C203" s="2" t="s">
        <v>458</v>
      </c>
      <c r="D203" s="2" t="s">
        <v>455</v>
      </c>
      <c r="E203" s="2" t="s">
        <v>22</v>
      </c>
      <c r="F203" s="2" t="s">
        <v>13</v>
      </c>
      <c r="G203" s="2" t="s">
        <v>10</v>
      </c>
    </row>
    <row r="204" spans="1:7" hidden="1">
      <c r="A204" s="2" t="s">
        <v>551</v>
      </c>
      <c r="B204" s="2" t="s">
        <v>449</v>
      </c>
      <c r="C204" s="2" t="s">
        <v>456</v>
      </c>
      <c r="D204" s="2" t="s">
        <v>457</v>
      </c>
      <c r="E204" s="2" t="s">
        <v>51</v>
      </c>
      <c r="F204" s="2" t="s">
        <v>13</v>
      </c>
      <c r="G204" s="2" t="s">
        <v>10</v>
      </c>
    </row>
    <row r="205" spans="1:7" hidden="1">
      <c r="A205" s="2" t="s">
        <v>551</v>
      </c>
      <c r="B205" s="2" t="s">
        <v>460</v>
      </c>
      <c r="C205" s="2" t="s">
        <v>461</v>
      </c>
      <c r="D205" s="2" t="s">
        <v>462</v>
      </c>
      <c r="E205" s="2" t="s">
        <v>22</v>
      </c>
      <c r="F205" s="2" t="s">
        <v>13</v>
      </c>
      <c r="G205" s="2" t="s">
        <v>10</v>
      </c>
    </row>
    <row r="206" spans="1:7" hidden="1">
      <c r="A206" s="2" t="s">
        <v>551</v>
      </c>
      <c r="B206" s="2" t="s">
        <v>460</v>
      </c>
      <c r="C206" s="2" t="s">
        <v>463</v>
      </c>
      <c r="D206" s="2" t="s">
        <v>464</v>
      </c>
      <c r="E206" s="2" t="s">
        <v>22</v>
      </c>
      <c r="F206" s="2" t="s">
        <v>13</v>
      </c>
      <c r="G206" s="2" t="s">
        <v>552</v>
      </c>
    </row>
    <row r="207" spans="1:7" hidden="1">
      <c r="A207" s="2" t="s">
        <v>551</v>
      </c>
      <c r="B207" s="2" t="s">
        <v>460</v>
      </c>
      <c r="C207" s="2" t="s">
        <v>465</v>
      </c>
      <c r="D207" s="2" t="s">
        <v>466</v>
      </c>
      <c r="E207" s="2" t="s">
        <v>22</v>
      </c>
      <c r="F207" s="2" t="s">
        <v>13</v>
      </c>
      <c r="G207" s="2" t="s">
        <v>10</v>
      </c>
    </row>
    <row r="208" spans="1:7" hidden="1">
      <c r="A208" s="2" t="s">
        <v>551</v>
      </c>
      <c r="B208" s="2" t="s">
        <v>460</v>
      </c>
      <c r="C208" s="2" t="s">
        <v>467</v>
      </c>
      <c r="D208" s="2" t="s">
        <v>468</v>
      </c>
      <c r="E208" s="2" t="s">
        <v>25</v>
      </c>
      <c r="F208" s="2" t="s">
        <v>13</v>
      </c>
      <c r="G208" s="2" t="s">
        <v>10</v>
      </c>
    </row>
    <row r="209" spans="1:7" hidden="1">
      <c r="A209" s="2" t="s">
        <v>551</v>
      </c>
      <c r="B209" s="2" t="s">
        <v>460</v>
      </c>
      <c r="C209" s="2" t="s">
        <v>469</v>
      </c>
      <c r="D209" s="2" t="s">
        <v>470</v>
      </c>
      <c r="E209" s="2" t="s">
        <v>25</v>
      </c>
      <c r="F209" s="2" t="s">
        <v>13</v>
      </c>
      <c r="G209" s="2" t="s">
        <v>10</v>
      </c>
    </row>
    <row r="210" spans="1:7" hidden="1">
      <c r="A210" s="2" t="s">
        <v>551</v>
      </c>
      <c r="B210" s="2" t="s">
        <v>460</v>
      </c>
      <c r="C210" s="2" t="s">
        <v>471</v>
      </c>
      <c r="D210" s="2" t="s">
        <v>472</v>
      </c>
      <c r="E210" s="2" t="s">
        <v>22</v>
      </c>
      <c r="F210" s="2" t="s">
        <v>13</v>
      </c>
      <c r="G210" s="2" t="s">
        <v>10</v>
      </c>
    </row>
    <row r="211" spans="1:7" hidden="1">
      <c r="A211" s="2" t="s">
        <v>551</v>
      </c>
      <c r="B211" s="2" t="s">
        <v>460</v>
      </c>
      <c r="C211" s="2" t="s">
        <v>473</v>
      </c>
      <c r="D211" s="2" t="s">
        <v>474</v>
      </c>
      <c r="E211" s="2" t="s">
        <v>22</v>
      </c>
      <c r="F211" s="2" t="s">
        <v>13</v>
      </c>
      <c r="G211" s="2" t="s">
        <v>10</v>
      </c>
    </row>
    <row r="212" spans="1:7" hidden="1">
      <c r="A212" s="2" t="s">
        <v>551</v>
      </c>
      <c r="B212" s="2" t="s">
        <v>460</v>
      </c>
      <c r="C212" s="2" t="s">
        <v>475</v>
      </c>
      <c r="D212" s="2" t="s">
        <v>476</v>
      </c>
      <c r="E212" s="2" t="s">
        <v>51</v>
      </c>
      <c r="F212" s="2" t="s">
        <v>13</v>
      </c>
      <c r="G212" s="2" t="s">
        <v>552</v>
      </c>
    </row>
    <row r="213" spans="1:7" hidden="1">
      <c r="A213" s="2" t="s">
        <v>551</v>
      </c>
      <c r="B213" s="2" t="s">
        <v>460</v>
      </c>
      <c r="C213" s="2" t="s">
        <v>477</v>
      </c>
      <c r="D213" s="2" t="s">
        <v>478</v>
      </c>
      <c r="E213" s="2" t="s">
        <v>51</v>
      </c>
      <c r="F213" s="2" t="s">
        <v>13</v>
      </c>
      <c r="G213" s="2" t="s">
        <v>10</v>
      </c>
    </row>
    <row r="214" spans="1:7" hidden="1">
      <c r="A214" s="2" t="s">
        <v>551</v>
      </c>
      <c r="B214" s="2" t="s">
        <v>460</v>
      </c>
      <c r="C214" s="2" t="s">
        <v>479</v>
      </c>
      <c r="D214" s="2" t="s">
        <v>480</v>
      </c>
      <c r="E214" s="2" t="s">
        <v>22</v>
      </c>
      <c r="F214" s="2" t="s">
        <v>13</v>
      </c>
      <c r="G214" s="2" t="s">
        <v>10</v>
      </c>
    </row>
    <row r="215" spans="1:7" hidden="1">
      <c r="A215" s="2" t="s">
        <v>551</v>
      </c>
      <c r="B215" s="2" t="s">
        <v>460</v>
      </c>
      <c r="C215" s="2" t="s">
        <v>481</v>
      </c>
      <c r="D215" s="2" t="s">
        <v>482</v>
      </c>
      <c r="E215" s="2" t="s">
        <v>22</v>
      </c>
      <c r="F215" s="2" t="s">
        <v>13</v>
      </c>
      <c r="G215" s="2" t="s">
        <v>10</v>
      </c>
    </row>
    <row r="216" spans="1:7" hidden="1">
      <c r="A216" s="2" t="s">
        <v>551</v>
      </c>
      <c r="B216" s="2" t="s">
        <v>460</v>
      </c>
      <c r="C216" s="2" t="s">
        <v>483</v>
      </c>
      <c r="D216" s="2" t="s">
        <v>484</v>
      </c>
      <c r="E216" s="2" t="s">
        <v>22</v>
      </c>
      <c r="F216" s="2" t="s">
        <v>13</v>
      </c>
      <c r="G216" s="2" t="s">
        <v>10</v>
      </c>
    </row>
    <row r="217" spans="1:7" hidden="1">
      <c r="A217" s="2" t="s">
        <v>551</v>
      </c>
      <c r="B217" s="2" t="s">
        <v>460</v>
      </c>
      <c r="C217" s="2" t="s">
        <v>485</v>
      </c>
      <c r="D217" s="2" t="s">
        <v>486</v>
      </c>
      <c r="E217" s="2" t="s">
        <v>51</v>
      </c>
      <c r="F217" s="2" t="s">
        <v>13</v>
      </c>
      <c r="G217" s="2" t="s">
        <v>10</v>
      </c>
    </row>
    <row r="218" spans="1:7" hidden="1">
      <c r="A218" s="2" t="s">
        <v>551</v>
      </c>
      <c r="B218" s="2" t="s">
        <v>460</v>
      </c>
      <c r="C218" s="2" t="s">
        <v>487</v>
      </c>
      <c r="D218" s="2" t="s">
        <v>488</v>
      </c>
      <c r="E218" s="2" t="s">
        <v>51</v>
      </c>
      <c r="F218" s="2" t="s">
        <v>13</v>
      </c>
      <c r="G218" s="2" t="s">
        <v>10</v>
      </c>
    </row>
    <row r="219" spans="1:7" hidden="1">
      <c r="A219" s="2" t="s">
        <v>551</v>
      </c>
      <c r="B219" s="2" t="s">
        <v>460</v>
      </c>
      <c r="C219" s="2" t="s">
        <v>489</v>
      </c>
      <c r="D219" s="2" t="s">
        <v>490</v>
      </c>
      <c r="E219" s="2" t="s">
        <v>51</v>
      </c>
      <c r="F219" s="2" t="s">
        <v>13</v>
      </c>
      <c r="G219" s="2" t="s">
        <v>10</v>
      </c>
    </row>
    <row r="220" spans="1:7" hidden="1">
      <c r="A220" s="2" t="s">
        <v>551</v>
      </c>
      <c r="B220" s="2" t="s">
        <v>460</v>
      </c>
      <c r="C220" s="2" t="s">
        <v>491</v>
      </c>
      <c r="D220" s="2" t="s">
        <v>492</v>
      </c>
      <c r="E220" s="2" t="s">
        <v>25</v>
      </c>
      <c r="F220" s="2" t="s">
        <v>13</v>
      </c>
      <c r="G220" s="2" t="s">
        <v>10</v>
      </c>
    </row>
    <row r="221" spans="1:7" hidden="1">
      <c r="A221" s="2" t="s">
        <v>551</v>
      </c>
      <c r="B221" s="2" t="s">
        <v>460</v>
      </c>
      <c r="C221" s="2" t="s">
        <v>493</v>
      </c>
      <c r="D221" s="2" t="s">
        <v>492</v>
      </c>
      <c r="E221" s="2" t="s">
        <v>22</v>
      </c>
      <c r="F221" s="2" t="s">
        <v>13</v>
      </c>
      <c r="G221" s="2" t="s">
        <v>552</v>
      </c>
    </row>
    <row r="222" spans="1:7" hidden="1">
      <c r="A222" s="2" t="s">
        <v>551</v>
      </c>
      <c r="B222" s="2" t="s">
        <v>460</v>
      </c>
      <c r="C222" s="2" t="s">
        <v>494</v>
      </c>
      <c r="D222" s="2" t="s">
        <v>495</v>
      </c>
      <c r="E222" s="2" t="s">
        <v>51</v>
      </c>
      <c r="F222" s="2" t="s">
        <v>13</v>
      </c>
      <c r="G222" s="2" t="s">
        <v>10</v>
      </c>
    </row>
    <row r="223" spans="1:7" hidden="1">
      <c r="A223" s="2" t="s">
        <v>551</v>
      </c>
      <c r="B223" s="2" t="s">
        <v>460</v>
      </c>
      <c r="C223" s="2" t="s">
        <v>496</v>
      </c>
      <c r="D223" s="2" t="s">
        <v>497</v>
      </c>
      <c r="E223" s="2" t="s">
        <v>22</v>
      </c>
      <c r="F223" s="2" t="s">
        <v>13</v>
      </c>
      <c r="G223" s="2" t="s">
        <v>10</v>
      </c>
    </row>
    <row r="224" spans="1:7" hidden="1">
      <c r="A224" s="2" t="s">
        <v>551</v>
      </c>
      <c r="B224" s="2" t="s">
        <v>460</v>
      </c>
      <c r="C224" s="2" t="s">
        <v>498</v>
      </c>
      <c r="D224" s="2" t="s">
        <v>499</v>
      </c>
      <c r="E224" s="2" t="s">
        <v>22</v>
      </c>
      <c r="F224" s="2" t="s">
        <v>13</v>
      </c>
      <c r="G224" s="2" t="s">
        <v>10</v>
      </c>
    </row>
    <row r="225" spans="1:7" hidden="1">
      <c r="A225" s="2" t="s">
        <v>551</v>
      </c>
      <c r="B225" s="2" t="s">
        <v>460</v>
      </c>
      <c r="C225" s="2" t="s">
        <v>500</v>
      </c>
      <c r="D225" s="2" t="s">
        <v>501</v>
      </c>
      <c r="E225" s="2" t="s">
        <v>22</v>
      </c>
      <c r="F225" s="2" t="s">
        <v>13</v>
      </c>
      <c r="G225" s="2" t="s">
        <v>10</v>
      </c>
    </row>
    <row r="226" spans="1:7" hidden="1">
      <c r="A226" s="2" t="s">
        <v>551</v>
      </c>
      <c r="B226" s="2" t="s">
        <v>460</v>
      </c>
      <c r="C226" s="2" t="s">
        <v>502</v>
      </c>
      <c r="D226" s="2" t="s">
        <v>503</v>
      </c>
      <c r="E226" s="2" t="s">
        <v>51</v>
      </c>
      <c r="F226" s="2" t="s">
        <v>13</v>
      </c>
      <c r="G226" s="2" t="s">
        <v>10</v>
      </c>
    </row>
    <row r="227" spans="1:7" hidden="1">
      <c r="A227" s="2" t="s">
        <v>551</v>
      </c>
      <c r="B227" s="2" t="s">
        <v>505</v>
      </c>
      <c r="C227" s="2" t="s">
        <v>506</v>
      </c>
      <c r="D227" s="2" t="s">
        <v>507</v>
      </c>
      <c r="E227" s="2" t="s">
        <v>22</v>
      </c>
      <c r="F227" s="2" t="s">
        <v>13</v>
      </c>
      <c r="G227" s="2" t="s">
        <v>552</v>
      </c>
    </row>
    <row r="228" spans="1:7" hidden="1">
      <c r="A228" s="2" t="s">
        <v>551</v>
      </c>
      <c r="B228" s="2" t="s">
        <v>505</v>
      </c>
      <c r="C228" s="2" t="s">
        <v>508</v>
      </c>
      <c r="D228" s="2" t="s">
        <v>509</v>
      </c>
      <c r="E228" s="2" t="s">
        <v>25</v>
      </c>
      <c r="F228" s="2" t="s">
        <v>13</v>
      </c>
      <c r="G228" s="2" t="s">
        <v>552</v>
      </c>
    </row>
    <row r="229" spans="1:7" hidden="1">
      <c r="A229" s="2" t="s">
        <v>551</v>
      </c>
      <c r="B229" s="2" t="s">
        <v>505</v>
      </c>
      <c r="C229" s="2" t="s">
        <v>510</v>
      </c>
      <c r="D229" s="2" t="s">
        <v>511</v>
      </c>
      <c r="E229" s="2" t="s">
        <v>22</v>
      </c>
      <c r="F229" s="2" t="s">
        <v>13</v>
      </c>
      <c r="G229" s="2" t="s">
        <v>552</v>
      </c>
    </row>
    <row r="230" spans="1:7" hidden="1">
      <c r="A230" s="2" t="s">
        <v>551</v>
      </c>
      <c r="B230" s="2" t="s">
        <v>505</v>
      </c>
      <c r="C230" s="2" t="s">
        <v>512</v>
      </c>
      <c r="D230" s="2" t="s">
        <v>513</v>
      </c>
      <c r="E230" s="2" t="s">
        <v>25</v>
      </c>
      <c r="F230" s="2" t="s">
        <v>13</v>
      </c>
      <c r="G230" s="2" t="s">
        <v>10</v>
      </c>
    </row>
    <row r="231" spans="1:7" hidden="1">
      <c r="A231" s="2" t="s">
        <v>551</v>
      </c>
      <c r="B231" s="2" t="s">
        <v>505</v>
      </c>
      <c r="C231" s="2" t="s">
        <v>514</v>
      </c>
      <c r="D231" s="2" t="s">
        <v>515</v>
      </c>
      <c r="E231" s="2" t="s">
        <v>22</v>
      </c>
      <c r="F231" s="2" t="s">
        <v>13</v>
      </c>
      <c r="G231" s="2" t="s">
        <v>552</v>
      </c>
    </row>
    <row r="232" spans="1:7" hidden="1">
      <c r="A232" s="2" t="s">
        <v>551</v>
      </c>
      <c r="B232" s="2" t="s">
        <v>505</v>
      </c>
      <c r="C232" s="2" t="s">
        <v>528</v>
      </c>
      <c r="D232" s="2" t="s">
        <v>529</v>
      </c>
      <c r="E232" s="2" t="s">
        <v>22</v>
      </c>
      <c r="F232" s="2" t="s">
        <v>13</v>
      </c>
      <c r="G232" s="2" t="s">
        <v>552</v>
      </c>
    </row>
    <row r="233" spans="1:7" hidden="1">
      <c r="A233" s="2" t="s">
        <v>551</v>
      </c>
      <c r="B233" s="2" t="s">
        <v>505</v>
      </c>
      <c r="C233" s="2" t="s">
        <v>516</v>
      </c>
      <c r="D233" s="2" t="s">
        <v>517</v>
      </c>
      <c r="E233" s="2" t="s">
        <v>22</v>
      </c>
      <c r="F233" s="2" t="s">
        <v>13</v>
      </c>
      <c r="G233" s="2" t="s">
        <v>552</v>
      </c>
    </row>
    <row r="234" spans="1:7" hidden="1">
      <c r="A234" s="2" t="s">
        <v>551</v>
      </c>
      <c r="B234" s="2" t="s">
        <v>505</v>
      </c>
      <c r="C234" s="2" t="s">
        <v>518</v>
      </c>
      <c r="D234" s="2" t="s">
        <v>519</v>
      </c>
      <c r="E234" s="2" t="s">
        <v>25</v>
      </c>
      <c r="F234" s="2" t="s">
        <v>13</v>
      </c>
      <c r="G234" s="2" t="s">
        <v>10</v>
      </c>
    </row>
    <row r="235" spans="1:7" hidden="1">
      <c r="A235" s="2" t="s">
        <v>551</v>
      </c>
      <c r="B235" s="2" t="s">
        <v>505</v>
      </c>
      <c r="C235" s="2" t="s">
        <v>520</v>
      </c>
      <c r="D235" s="2" t="s">
        <v>521</v>
      </c>
      <c r="E235" s="2" t="s">
        <v>25</v>
      </c>
      <c r="F235" s="2" t="s">
        <v>13</v>
      </c>
      <c r="G235" s="2" t="s">
        <v>10</v>
      </c>
    </row>
    <row r="236" spans="1:7" hidden="1">
      <c r="A236" s="2" t="s">
        <v>551</v>
      </c>
      <c r="B236" s="2" t="s">
        <v>505</v>
      </c>
      <c r="C236" s="2" t="s">
        <v>530</v>
      </c>
      <c r="D236" s="2" t="s">
        <v>529</v>
      </c>
      <c r="E236" s="2" t="s">
        <v>25</v>
      </c>
      <c r="F236" s="2" t="s">
        <v>13</v>
      </c>
      <c r="G236" s="2" t="s">
        <v>10</v>
      </c>
    </row>
    <row r="237" spans="1:7" hidden="1">
      <c r="A237" s="2" t="s">
        <v>551</v>
      </c>
      <c r="B237" s="2" t="s">
        <v>505</v>
      </c>
      <c r="C237" s="2" t="s">
        <v>522</v>
      </c>
      <c r="D237" s="2" t="s">
        <v>523</v>
      </c>
      <c r="E237" s="2" t="s">
        <v>51</v>
      </c>
      <c r="F237" s="2" t="s">
        <v>13</v>
      </c>
      <c r="G237" s="2" t="s">
        <v>10</v>
      </c>
    </row>
    <row r="238" spans="1:7" hidden="1">
      <c r="A238" s="2" t="s">
        <v>551</v>
      </c>
      <c r="B238" s="2" t="s">
        <v>505</v>
      </c>
      <c r="C238" s="2" t="s">
        <v>524</v>
      </c>
      <c r="D238" s="2" t="s">
        <v>525</v>
      </c>
      <c r="E238" s="2" t="s">
        <v>51</v>
      </c>
      <c r="F238" s="2" t="s">
        <v>13</v>
      </c>
      <c r="G238" s="2" t="s">
        <v>552</v>
      </c>
    </row>
    <row r="239" spans="1:7" hidden="1">
      <c r="A239" s="2" t="s">
        <v>551</v>
      </c>
      <c r="B239" s="2" t="s">
        <v>505</v>
      </c>
      <c r="C239" s="2" t="s">
        <v>526</v>
      </c>
      <c r="D239" s="2" t="s">
        <v>527</v>
      </c>
      <c r="E239" s="2" t="s">
        <v>51</v>
      </c>
      <c r="F239" s="2" t="s">
        <v>13</v>
      </c>
      <c r="G239" s="2" t="s">
        <v>10</v>
      </c>
    </row>
    <row r="240" spans="1:7" hidden="1">
      <c r="A240" s="2" t="s">
        <v>551</v>
      </c>
      <c r="B240" s="2" t="s">
        <v>532</v>
      </c>
      <c r="C240" s="2" t="s">
        <v>533</v>
      </c>
      <c r="D240" s="2" t="s">
        <v>534</v>
      </c>
      <c r="E240" s="2" t="s">
        <v>22</v>
      </c>
      <c r="F240" s="2" t="s">
        <v>13</v>
      </c>
      <c r="G240" s="2" t="s">
        <v>552</v>
      </c>
    </row>
    <row r="241" spans="1:7" ht="15" hidden="1" customHeight="1">
      <c r="A241" s="2" t="s">
        <v>551</v>
      </c>
      <c r="B241" s="2" t="s">
        <v>532</v>
      </c>
      <c r="C241" s="2" t="s">
        <v>535</v>
      </c>
      <c r="D241" s="2" t="s">
        <v>536</v>
      </c>
      <c r="E241" s="2" t="s">
        <v>25</v>
      </c>
      <c r="F241" s="2" t="s">
        <v>13</v>
      </c>
      <c r="G241" s="2" t="s">
        <v>10</v>
      </c>
    </row>
    <row r="242" spans="1:7" hidden="1">
      <c r="A242" s="2" t="s">
        <v>551</v>
      </c>
      <c r="B242" s="2" t="s">
        <v>532</v>
      </c>
      <c r="C242" s="2" t="s">
        <v>537</v>
      </c>
      <c r="D242" s="2" t="s">
        <v>538</v>
      </c>
      <c r="E242" s="2" t="s">
        <v>25</v>
      </c>
      <c r="F242" s="2" t="s">
        <v>13</v>
      </c>
      <c r="G242" s="2" t="s">
        <v>10</v>
      </c>
    </row>
    <row r="243" spans="1:7" hidden="1">
      <c r="A243" s="2" t="s">
        <v>551</v>
      </c>
      <c r="B243" s="2" t="s">
        <v>532</v>
      </c>
      <c r="C243" s="2" t="s">
        <v>539</v>
      </c>
      <c r="D243" s="2" t="s">
        <v>540</v>
      </c>
      <c r="E243" s="2" t="s">
        <v>25</v>
      </c>
      <c r="F243" s="2" t="s">
        <v>13</v>
      </c>
      <c r="G243" s="2" t="s">
        <v>10</v>
      </c>
    </row>
    <row r="244" spans="1:7" hidden="1">
      <c r="A244" s="2" t="s">
        <v>551</v>
      </c>
      <c r="B244" s="2" t="s">
        <v>532</v>
      </c>
      <c r="C244" s="2" t="s">
        <v>541</v>
      </c>
      <c r="D244" s="2" t="s">
        <v>542</v>
      </c>
      <c r="E244" s="2" t="s">
        <v>25</v>
      </c>
      <c r="F244" s="2" t="s">
        <v>13</v>
      </c>
      <c r="G244" s="2" t="s">
        <v>552</v>
      </c>
    </row>
    <row r="245" spans="1:7" hidden="1">
      <c r="A245" s="2" t="s">
        <v>551</v>
      </c>
      <c r="B245" s="2" t="s">
        <v>532</v>
      </c>
      <c r="C245" s="2" t="s">
        <v>543</v>
      </c>
      <c r="D245" s="2" t="s">
        <v>544</v>
      </c>
      <c r="E245" s="2" t="s">
        <v>51</v>
      </c>
      <c r="F245" s="2" t="s">
        <v>13</v>
      </c>
      <c r="G245" s="2" t="s">
        <v>10</v>
      </c>
    </row>
    <row r="246" spans="1:7" hidden="1">
      <c r="A246" s="2" t="s">
        <v>551</v>
      </c>
      <c r="B246" s="2" t="s">
        <v>19</v>
      </c>
      <c r="C246" s="2" t="s">
        <v>20</v>
      </c>
      <c r="D246" s="2" t="s">
        <v>21</v>
      </c>
      <c r="E246" s="2" t="s">
        <v>22</v>
      </c>
      <c r="F246" s="2" t="s">
        <v>553</v>
      </c>
      <c r="G246" s="2" t="s">
        <v>552</v>
      </c>
    </row>
    <row r="247" spans="1:7" hidden="1">
      <c r="A247" s="2" t="s">
        <v>551</v>
      </c>
      <c r="B247" s="2" t="s">
        <v>19</v>
      </c>
      <c r="C247" s="2" t="s">
        <v>23</v>
      </c>
      <c r="D247" s="2" t="s">
        <v>24</v>
      </c>
      <c r="E247" s="2" t="s">
        <v>25</v>
      </c>
      <c r="F247" s="2" t="s">
        <v>553</v>
      </c>
      <c r="G247" s="2" t="s">
        <v>10</v>
      </c>
    </row>
    <row r="248" spans="1:7" hidden="1">
      <c r="A248" s="2" t="s">
        <v>551</v>
      </c>
      <c r="B248" s="2" t="s">
        <v>19</v>
      </c>
      <c r="C248" s="2" t="s">
        <v>26</v>
      </c>
      <c r="D248" s="2" t="s">
        <v>27</v>
      </c>
      <c r="E248" s="2" t="s">
        <v>22</v>
      </c>
      <c r="F248" s="2" t="s">
        <v>553</v>
      </c>
      <c r="G248" s="2" t="s">
        <v>552</v>
      </c>
    </row>
    <row r="249" spans="1:7" hidden="1">
      <c r="A249" s="2" t="s">
        <v>551</v>
      </c>
      <c r="B249" s="2" t="s">
        <v>19</v>
      </c>
      <c r="C249" s="2" t="s">
        <v>28</v>
      </c>
      <c r="D249" s="2" t="s">
        <v>29</v>
      </c>
      <c r="E249" s="2" t="s">
        <v>22</v>
      </c>
      <c r="F249" s="2" t="s">
        <v>553</v>
      </c>
      <c r="G249" s="2" t="s">
        <v>552</v>
      </c>
    </row>
    <row r="250" spans="1:7" hidden="1">
      <c r="A250" s="2" t="s">
        <v>551</v>
      </c>
      <c r="B250" s="2" t="s">
        <v>19</v>
      </c>
      <c r="C250" s="2" t="s">
        <v>30</v>
      </c>
      <c r="D250" s="2" t="s">
        <v>31</v>
      </c>
      <c r="E250" s="2" t="s">
        <v>22</v>
      </c>
      <c r="F250" s="2" t="s">
        <v>553</v>
      </c>
      <c r="G250" s="2" t="s">
        <v>552</v>
      </c>
    </row>
    <row r="251" spans="1:7" hidden="1">
      <c r="A251" s="2" t="s">
        <v>551</v>
      </c>
      <c r="B251" s="2" t="s">
        <v>19</v>
      </c>
      <c r="C251" s="2" t="s">
        <v>32</v>
      </c>
      <c r="D251" s="2" t="s">
        <v>33</v>
      </c>
      <c r="E251" s="2" t="s">
        <v>25</v>
      </c>
      <c r="F251" s="2" t="s">
        <v>553</v>
      </c>
      <c r="G251" s="2" t="s">
        <v>10</v>
      </c>
    </row>
    <row r="252" spans="1:7" hidden="1">
      <c r="A252" s="2" t="s">
        <v>551</v>
      </c>
      <c r="B252" s="2" t="s">
        <v>19</v>
      </c>
      <c r="C252" s="2" t="s">
        <v>34</v>
      </c>
      <c r="D252" s="2" t="s">
        <v>35</v>
      </c>
      <c r="E252" s="2" t="s">
        <v>22</v>
      </c>
      <c r="F252" s="2" t="s">
        <v>553</v>
      </c>
      <c r="G252" s="2" t="s">
        <v>552</v>
      </c>
    </row>
    <row r="253" spans="1:7" hidden="1">
      <c r="A253" s="2" t="s">
        <v>551</v>
      </c>
      <c r="B253" s="2" t="s">
        <v>19</v>
      </c>
      <c r="C253" s="2" t="s">
        <v>36</v>
      </c>
      <c r="D253" s="2" t="s">
        <v>35</v>
      </c>
      <c r="E253" s="2" t="s">
        <v>22</v>
      </c>
      <c r="F253" s="2" t="s">
        <v>553</v>
      </c>
      <c r="G253" s="2" t="s">
        <v>552</v>
      </c>
    </row>
    <row r="254" spans="1:7" hidden="1">
      <c r="A254" s="2" t="s">
        <v>551</v>
      </c>
      <c r="B254" s="2" t="s">
        <v>19</v>
      </c>
      <c r="C254" s="2" t="s">
        <v>37</v>
      </c>
      <c r="D254" s="2" t="s">
        <v>38</v>
      </c>
      <c r="E254" s="2" t="s">
        <v>22</v>
      </c>
      <c r="F254" s="2" t="s">
        <v>553</v>
      </c>
      <c r="G254" s="2" t="s">
        <v>552</v>
      </c>
    </row>
    <row r="255" spans="1:7" hidden="1">
      <c r="A255" s="2" t="s">
        <v>551</v>
      </c>
      <c r="B255" s="2" t="s">
        <v>19</v>
      </c>
      <c r="C255" s="2" t="s">
        <v>39</v>
      </c>
      <c r="D255" s="2" t="s">
        <v>40</v>
      </c>
      <c r="E255" s="2" t="s">
        <v>22</v>
      </c>
      <c r="F255" s="2" t="s">
        <v>553</v>
      </c>
      <c r="G255" s="2" t="s">
        <v>552</v>
      </c>
    </row>
    <row r="256" spans="1:7" hidden="1">
      <c r="A256" s="2" t="s">
        <v>551</v>
      </c>
      <c r="B256" s="2" t="s">
        <v>19</v>
      </c>
      <c r="C256" s="2" t="s">
        <v>41</v>
      </c>
      <c r="D256" s="2" t="s">
        <v>42</v>
      </c>
      <c r="E256" s="2" t="s">
        <v>22</v>
      </c>
      <c r="F256" s="2" t="s">
        <v>553</v>
      </c>
      <c r="G256" s="2" t="s">
        <v>552</v>
      </c>
    </row>
    <row r="257" spans="1:7" hidden="1">
      <c r="A257" s="2" t="s">
        <v>551</v>
      </c>
      <c r="B257" s="2" t="s">
        <v>19</v>
      </c>
      <c r="C257" s="2" t="s">
        <v>43</v>
      </c>
      <c r="D257" s="2" t="s">
        <v>44</v>
      </c>
      <c r="E257" s="2" t="s">
        <v>22</v>
      </c>
      <c r="F257" s="2" t="s">
        <v>553</v>
      </c>
      <c r="G257" s="2" t="s">
        <v>552</v>
      </c>
    </row>
    <row r="258" spans="1:7" hidden="1">
      <c r="A258" s="2" t="s">
        <v>551</v>
      </c>
      <c r="B258" s="2" t="s">
        <v>46</v>
      </c>
      <c r="C258" s="2" t="s">
        <v>47</v>
      </c>
      <c r="D258" s="2" t="s">
        <v>48</v>
      </c>
      <c r="E258" s="2" t="s">
        <v>25</v>
      </c>
      <c r="F258" s="2" t="s">
        <v>553</v>
      </c>
      <c r="G258" s="2" t="s">
        <v>10</v>
      </c>
    </row>
    <row r="259" spans="1:7" hidden="1">
      <c r="A259" s="2" t="s">
        <v>551</v>
      </c>
      <c r="B259" s="2" t="s">
        <v>46</v>
      </c>
      <c r="C259" s="2" t="s">
        <v>49</v>
      </c>
      <c r="D259" s="2" t="s">
        <v>50</v>
      </c>
      <c r="E259" s="2" t="s">
        <v>51</v>
      </c>
      <c r="F259" s="2" t="s">
        <v>553</v>
      </c>
      <c r="G259" s="2" t="s">
        <v>10</v>
      </c>
    </row>
    <row r="260" spans="1:7" hidden="1">
      <c r="A260" s="2" t="s">
        <v>551</v>
      </c>
      <c r="B260" s="2" t="s">
        <v>46</v>
      </c>
      <c r="C260" s="2" t="s">
        <v>52</v>
      </c>
      <c r="D260" s="2" t="s">
        <v>53</v>
      </c>
      <c r="E260" s="2" t="s">
        <v>22</v>
      </c>
      <c r="F260" s="2" t="s">
        <v>553</v>
      </c>
      <c r="G260" s="2" t="s">
        <v>552</v>
      </c>
    </row>
    <row r="261" spans="1:7" hidden="1">
      <c r="A261" s="2" t="s">
        <v>551</v>
      </c>
      <c r="B261" s="2" t="s">
        <v>46</v>
      </c>
      <c r="C261" s="2" t="s">
        <v>54</v>
      </c>
      <c r="D261" s="2" t="s">
        <v>55</v>
      </c>
      <c r="E261" s="2" t="s">
        <v>25</v>
      </c>
      <c r="F261" s="2" t="s">
        <v>553</v>
      </c>
      <c r="G261" s="2" t="s">
        <v>10</v>
      </c>
    </row>
    <row r="262" spans="1:7" hidden="1">
      <c r="A262" s="2" t="s">
        <v>551</v>
      </c>
      <c r="B262" s="2" t="s">
        <v>46</v>
      </c>
      <c r="C262" s="2" t="s">
        <v>56</v>
      </c>
      <c r="D262" s="2" t="s">
        <v>57</v>
      </c>
      <c r="E262" s="2" t="s">
        <v>51</v>
      </c>
      <c r="F262" s="2" t="s">
        <v>553</v>
      </c>
      <c r="G262" s="2" t="s">
        <v>10</v>
      </c>
    </row>
    <row r="263" spans="1:7" hidden="1">
      <c r="A263" s="2" t="s">
        <v>551</v>
      </c>
      <c r="B263" s="2" t="s">
        <v>46</v>
      </c>
      <c r="C263" s="2" t="s">
        <v>58</v>
      </c>
      <c r="D263" s="2" t="s">
        <v>59</v>
      </c>
      <c r="E263" s="2" t="s">
        <v>51</v>
      </c>
      <c r="F263" s="2" t="s">
        <v>553</v>
      </c>
      <c r="G263" s="2" t="s">
        <v>10</v>
      </c>
    </row>
    <row r="264" spans="1:7" hidden="1">
      <c r="A264" s="2" t="s">
        <v>551</v>
      </c>
      <c r="B264" s="2" t="s">
        <v>46</v>
      </c>
      <c r="C264" s="2" t="s">
        <v>60</v>
      </c>
      <c r="D264" s="2" t="s">
        <v>61</v>
      </c>
      <c r="E264" s="2" t="s">
        <v>22</v>
      </c>
      <c r="F264" s="2" t="s">
        <v>553</v>
      </c>
      <c r="G264" s="2" t="s">
        <v>552</v>
      </c>
    </row>
    <row r="265" spans="1:7" hidden="1">
      <c r="A265" s="2" t="s">
        <v>551</v>
      </c>
      <c r="B265" s="2" t="s">
        <v>46</v>
      </c>
      <c r="C265" s="2" t="s">
        <v>62</v>
      </c>
      <c r="D265" s="2" t="s">
        <v>63</v>
      </c>
      <c r="E265" s="2" t="s">
        <v>51</v>
      </c>
      <c r="F265" s="2" t="s">
        <v>553</v>
      </c>
      <c r="G265" s="2" t="s">
        <v>10</v>
      </c>
    </row>
    <row r="266" spans="1:7" hidden="1">
      <c r="A266" s="2" t="s">
        <v>551</v>
      </c>
      <c r="B266" s="2" t="s">
        <v>46</v>
      </c>
      <c r="C266" s="74" t="s">
        <v>64</v>
      </c>
      <c r="D266" s="74"/>
      <c r="E266" s="74" t="e">
        <v>#N/A</v>
      </c>
      <c r="F266" s="2" t="s">
        <v>553</v>
      </c>
      <c r="G266" s="2" t="s">
        <v>10</v>
      </c>
    </row>
    <row r="267" spans="1:7" hidden="1">
      <c r="A267" s="2" t="s">
        <v>551</v>
      </c>
      <c r="B267" s="2" t="s">
        <v>46</v>
      </c>
      <c r="C267" s="2" t="s">
        <v>65</v>
      </c>
      <c r="D267" s="2" t="s">
        <v>66</v>
      </c>
      <c r="E267" s="2" t="s">
        <v>51</v>
      </c>
      <c r="F267" s="2" t="s">
        <v>553</v>
      </c>
      <c r="G267" s="2" t="s">
        <v>10</v>
      </c>
    </row>
    <row r="268" spans="1:7" hidden="1">
      <c r="A268" s="2" t="s">
        <v>551</v>
      </c>
      <c r="B268" s="2" t="s">
        <v>46</v>
      </c>
      <c r="C268" s="2" t="s">
        <v>67</v>
      </c>
      <c r="D268" s="2" t="s">
        <v>68</v>
      </c>
      <c r="E268" s="2" t="s">
        <v>25</v>
      </c>
      <c r="F268" s="2" t="s">
        <v>553</v>
      </c>
      <c r="G268" s="2" t="s">
        <v>10</v>
      </c>
    </row>
    <row r="269" spans="1:7" hidden="1">
      <c r="A269" s="2" t="s">
        <v>551</v>
      </c>
      <c r="B269" s="2" t="s">
        <v>46</v>
      </c>
      <c r="C269" s="2" t="s">
        <v>69</v>
      </c>
      <c r="D269" s="2" t="s">
        <v>70</v>
      </c>
      <c r="E269" s="2" t="s">
        <v>22</v>
      </c>
      <c r="F269" s="2" t="s">
        <v>553</v>
      </c>
      <c r="G269" s="2" t="s">
        <v>552</v>
      </c>
    </row>
    <row r="270" spans="1:7" hidden="1">
      <c r="A270" s="2" t="s">
        <v>551</v>
      </c>
      <c r="B270" s="2" t="s">
        <v>46</v>
      </c>
      <c r="C270" s="2" t="s">
        <v>71</v>
      </c>
      <c r="D270" s="2" t="s">
        <v>72</v>
      </c>
      <c r="E270" s="2" t="s">
        <v>51</v>
      </c>
      <c r="F270" s="2" t="s">
        <v>553</v>
      </c>
      <c r="G270" s="2" t="s">
        <v>10</v>
      </c>
    </row>
    <row r="271" spans="1:7" hidden="1">
      <c r="A271" s="2" t="s">
        <v>551</v>
      </c>
      <c r="B271" s="2" t="s">
        <v>46</v>
      </c>
      <c r="C271" s="2" t="s">
        <v>73</v>
      </c>
      <c r="D271" s="2" t="s">
        <v>74</v>
      </c>
      <c r="E271" s="2" t="s">
        <v>51</v>
      </c>
      <c r="F271" s="2" t="s">
        <v>553</v>
      </c>
      <c r="G271" s="2" t="s">
        <v>10</v>
      </c>
    </row>
    <row r="272" spans="1:7" hidden="1">
      <c r="A272" s="2" t="s">
        <v>551</v>
      </c>
      <c r="B272" s="2" t="s">
        <v>76</v>
      </c>
      <c r="C272" s="2" t="s">
        <v>77</v>
      </c>
      <c r="D272" s="2" t="s">
        <v>78</v>
      </c>
      <c r="E272" s="2" t="s">
        <v>22</v>
      </c>
      <c r="F272" s="2" t="s">
        <v>553</v>
      </c>
      <c r="G272" s="2" t="s">
        <v>552</v>
      </c>
    </row>
    <row r="273" spans="1:7" hidden="1">
      <c r="A273" s="2" t="s">
        <v>551</v>
      </c>
      <c r="B273" s="2" t="s">
        <v>76</v>
      </c>
      <c r="C273" s="2" t="s">
        <v>79</v>
      </c>
      <c r="D273" s="2" t="s">
        <v>80</v>
      </c>
      <c r="E273" s="2" t="s">
        <v>22</v>
      </c>
      <c r="F273" s="2" t="s">
        <v>553</v>
      </c>
      <c r="G273" s="2" t="s">
        <v>10</v>
      </c>
    </row>
    <row r="274" spans="1:7" hidden="1">
      <c r="A274" s="2" t="s">
        <v>551</v>
      </c>
      <c r="B274" s="2" t="s">
        <v>76</v>
      </c>
      <c r="C274" s="2" t="s">
        <v>81</v>
      </c>
      <c r="D274" s="2" t="s">
        <v>82</v>
      </c>
      <c r="E274" s="2" t="s">
        <v>22</v>
      </c>
      <c r="F274" s="2" t="s">
        <v>553</v>
      </c>
      <c r="G274" s="2" t="s">
        <v>552</v>
      </c>
    </row>
    <row r="275" spans="1:7" hidden="1">
      <c r="A275" s="2" t="s">
        <v>551</v>
      </c>
      <c r="B275" s="2" t="s">
        <v>76</v>
      </c>
      <c r="C275" s="2" t="s">
        <v>83</v>
      </c>
      <c r="D275" s="2" t="s">
        <v>84</v>
      </c>
      <c r="E275" s="2" t="s">
        <v>22</v>
      </c>
      <c r="F275" s="2" t="s">
        <v>553</v>
      </c>
      <c r="G275" s="2" t="s">
        <v>10</v>
      </c>
    </row>
    <row r="276" spans="1:7" hidden="1">
      <c r="A276" s="2" t="s">
        <v>551</v>
      </c>
      <c r="B276" s="2" t="s">
        <v>76</v>
      </c>
      <c r="C276" s="2" t="s">
        <v>85</v>
      </c>
      <c r="D276" s="2" t="s">
        <v>86</v>
      </c>
      <c r="E276" s="2" t="s">
        <v>22</v>
      </c>
      <c r="F276" s="2" t="s">
        <v>553</v>
      </c>
      <c r="G276" s="2" t="s">
        <v>10</v>
      </c>
    </row>
    <row r="277" spans="1:7" hidden="1">
      <c r="A277" s="2" t="s">
        <v>551</v>
      </c>
      <c r="B277" s="2" t="s">
        <v>76</v>
      </c>
      <c r="C277" s="2" t="s">
        <v>87</v>
      </c>
      <c r="D277" s="2" t="s">
        <v>88</v>
      </c>
      <c r="E277" s="2" t="s">
        <v>22</v>
      </c>
      <c r="F277" s="2" t="s">
        <v>553</v>
      </c>
      <c r="G277" s="2" t="s">
        <v>10</v>
      </c>
    </row>
    <row r="278" spans="1:7" hidden="1">
      <c r="A278" s="2" t="s">
        <v>551</v>
      </c>
      <c r="B278" s="2" t="s">
        <v>76</v>
      </c>
      <c r="C278" s="2" t="s">
        <v>89</v>
      </c>
      <c r="D278" s="2" t="s">
        <v>90</v>
      </c>
      <c r="E278" s="2" t="s">
        <v>22</v>
      </c>
      <c r="F278" s="2" t="s">
        <v>553</v>
      </c>
      <c r="G278" s="2" t="s">
        <v>552</v>
      </c>
    </row>
    <row r="279" spans="1:7" hidden="1">
      <c r="A279" s="2" t="s">
        <v>551</v>
      </c>
      <c r="B279" s="2" t="s">
        <v>76</v>
      </c>
      <c r="C279" s="2" t="s">
        <v>91</v>
      </c>
      <c r="D279" s="2" t="s">
        <v>92</v>
      </c>
      <c r="E279" s="2" t="s">
        <v>22</v>
      </c>
      <c r="F279" s="2" t="s">
        <v>553</v>
      </c>
      <c r="G279" s="2" t="s">
        <v>552</v>
      </c>
    </row>
    <row r="280" spans="1:7" hidden="1">
      <c r="A280" s="2" t="s">
        <v>551</v>
      </c>
      <c r="B280" s="2" t="s">
        <v>76</v>
      </c>
      <c r="C280" s="2" t="s">
        <v>93</v>
      </c>
      <c r="D280" s="2" t="s">
        <v>94</v>
      </c>
      <c r="E280" s="2" t="s">
        <v>51</v>
      </c>
      <c r="F280" s="2" t="s">
        <v>553</v>
      </c>
      <c r="G280" s="2" t="s">
        <v>552</v>
      </c>
    </row>
    <row r="281" spans="1:7" hidden="1">
      <c r="A281" s="2" t="s">
        <v>551</v>
      </c>
      <c r="B281" s="2" t="s">
        <v>76</v>
      </c>
      <c r="C281" s="2" t="s">
        <v>95</v>
      </c>
      <c r="D281" s="2" t="s">
        <v>94</v>
      </c>
      <c r="E281" s="2" t="s">
        <v>22</v>
      </c>
      <c r="F281" s="2" t="s">
        <v>553</v>
      </c>
      <c r="G281" s="2" t="s">
        <v>552</v>
      </c>
    </row>
    <row r="282" spans="1:7" hidden="1">
      <c r="A282" s="2" t="s">
        <v>551</v>
      </c>
      <c r="B282" s="2" t="s">
        <v>76</v>
      </c>
      <c r="C282" s="2" t="s">
        <v>96</v>
      </c>
      <c r="D282" s="2" t="s">
        <v>97</v>
      </c>
      <c r="E282" s="2" t="s">
        <v>22</v>
      </c>
      <c r="F282" s="2" t="s">
        <v>553</v>
      </c>
      <c r="G282" s="2" t="s">
        <v>10</v>
      </c>
    </row>
    <row r="283" spans="1:7" hidden="1">
      <c r="A283" s="2" t="s">
        <v>551</v>
      </c>
      <c r="B283" s="2" t="s">
        <v>76</v>
      </c>
      <c r="C283" s="2" t="s">
        <v>98</v>
      </c>
      <c r="D283" s="2" t="s">
        <v>99</v>
      </c>
      <c r="E283" s="2" t="s">
        <v>22</v>
      </c>
      <c r="F283" s="2" t="s">
        <v>553</v>
      </c>
      <c r="G283" s="2" t="s">
        <v>10</v>
      </c>
    </row>
    <row r="284" spans="1:7" hidden="1">
      <c r="A284" s="2" t="s">
        <v>551</v>
      </c>
      <c r="B284" s="2" t="s">
        <v>76</v>
      </c>
      <c r="C284" s="2" t="s">
        <v>100</v>
      </c>
      <c r="D284" s="2" t="s">
        <v>101</v>
      </c>
      <c r="E284" s="2" t="s">
        <v>22</v>
      </c>
      <c r="F284" s="2" t="s">
        <v>553</v>
      </c>
      <c r="G284" s="2" t="s">
        <v>10</v>
      </c>
    </row>
    <row r="285" spans="1:7" hidden="1">
      <c r="A285" s="2" t="s">
        <v>551</v>
      </c>
      <c r="B285" s="2" t="s">
        <v>76</v>
      </c>
      <c r="C285" s="2" t="s">
        <v>102</v>
      </c>
      <c r="D285" s="2" t="s">
        <v>103</v>
      </c>
      <c r="E285" s="2" t="s">
        <v>22</v>
      </c>
      <c r="F285" s="2" t="s">
        <v>553</v>
      </c>
      <c r="G285" s="2" t="s">
        <v>10</v>
      </c>
    </row>
    <row r="286" spans="1:7" hidden="1">
      <c r="A286" s="2" t="s">
        <v>551</v>
      </c>
      <c r="B286" s="2" t="s">
        <v>76</v>
      </c>
      <c r="C286" s="2" t="s">
        <v>104</v>
      </c>
      <c r="D286" s="2" t="s">
        <v>105</v>
      </c>
      <c r="E286" s="2" t="s">
        <v>22</v>
      </c>
      <c r="F286" s="2" t="s">
        <v>553</v>
      </c>
      <c r="G286" s="2" t="s">
        <v>10</v>
      </c>
    </row>
    <row r="287" spans="1:7" hidden="1">
      <c r="A287" s="2" t="s">
        <v>551</v>
      </c>
      <c r="B287" s="2" t="s">
        <v>76</v>
      </c>
      <c r="C287" s="2" t="s">
        <v>106</v>
      </c>
      <c r="D287" s="2" t="s">
        <v>107</v>
      </c>
      <c r="E287" s="2" t="s">
        <v>22</v>
      </c>
      <c r="F287" s="2" t="s">
        <v>553</v>
      </c>
      <c r="G287" s="2" t="s">
        <v>10</v>
      </c>
    </row>
    <row r="288" spans="1:7" hidden="1">
      <c r="A288" s="2" t="s">
        <v>551</v>
      </c>
      <c r="B288" s="2" t="s">
        <v>76</v>
      </c>
      <c r="C288" s="2" t="s">
        <v>108</v>
      </c>
      <c r="D288" s="2" t="s">
        <v>109</v>
      </c>
      <c r="E288" s="2" t="s">
        <v>22</v>
      </c>
      <c r="F288" s="2" t="s">
        <v>553</v>
      </c>
      <c r="G288" s="2" t="s">
        <v>10</v>
      </c>
    </row>
    <row r="289" spans="1:7" hidden="1">
      <c r="A289" s="2" t="s">
        <v>551</v>
      </c>
      <c r="B289" s="2" t="s">
        <v>76</v>
      </c>
      <c r="C289" s="2" t="s">
        <v>110</v>
      </c>
      <c r="D289" s="2" t="s">
        <v>111</v>
      </c>
      <c r="E289" s="2" t="s">
        <v>22</v>
      </c>
      <c r="F289" s="2" t="s">
        <v>553</v>
      </c>
      <c r="G289" s="2" t="s">
        <v>10</v>
      </c>
    </row>
    <row r="290" spans="1:7" hidden="1">
      <c r="A290" s="2" t="s">
        <v>551</v>
      </c>
      <c r="B290" s="2" t="s">
        <v>76</v>
      </c>
      <c r="C290" s="2" t="s">
        <v>112</v>
      </c>
      <c r="D290" s="2" t="s">
        <v>113</v>
      </c>
      <c r="E290" s="2" t="s">
        <v>22</v>
      </c>
      <c r="F290" s="2" t="s">
        <v>553</v>
      </c>
      <c r="G290" s="2" t="s">
        <v>10</v>
      </c>
    </row>
    <row r="291" spans="1:7" hidden="1">
      <c r="A291" s="2" t="s">
        <v>551</v>
      </c>
      <c r="B291" s="2" t="s">
        <v>76</v>
      </c>
      <c r="C291" s="2" t="s">
        <v>114</v>
      </c>
      <c r="D291" s="2" t="s">
        <v>115</v>
      </c>
      <c r="E291" s="2" t="s">
        <v>22</v>
      </c>
      <c r="F291" s="2" t="s">
        <v>553</v>
      </c>
      <c r="G291" s="2" t="s">
        <v>10</v>
      </c>
    </row>
    <row r="292" spans="1:7" hidden="1">
      <c r="A292" s="2" t="s">
        <v>551</v>
      </c>
      <c r="B292" s="2" t="s">
        <v>76</v>
      </c>
      <c r="C292" s="2" t="s">
        <v>116</v>
      </c>
      <c r="D292" s="2" t="s">
        <v>117</v>
      </c>
      <c r="E292" s="2" t="s">
        <v>22</v>
      </c>
      <c r="F292" s="2" t="s">
        <v>553</v>
      </c>
      <c r="G292" s="2" t="s">
        <v>10</v>
      </c>
    </row>
    <row r="293" spans="1:7" hidden="1">
      <c r="A293" s="2" t="s">
        <v>551</v>
      </c>
      <c r="B293" s="2" t="s">
        <v>76</v>
      </c>
      <c r="C293" s="2" t="s">
        <v>118</v>
      </c>
      <c r="D293" s="2" t="s">
        <v>119</v>
      </c>
      <c r="E293" s="2" t="s">
        <v>22</v>
      </c>
      <c r="F293" s="2" t="s">
        <v>553</v>
      </c>
      <c r="G293" s="2" t="s">
        <v>10</v>
      </c>
    </row>
    <row r="294" spans="1:7" hidden="1">
      <c r="A294" s="2" t="s">
        <v>551</v>
      </c>
      <c r="B294" s="2" t="s">
        <v>76</v>
      </c>
      <c r="C294" s="2" t="s">
        <v>120</v>
      </c>
      <c r="D294" s="2" t="s">
        <v>121</v>
      </c>
      <c r="E294" s="2" t="s">
        <v>22</v>
      </c>
      <c r="F294" s="2" t="s">
        <v>553</v>
      </c>
      <c r="G294" s="2" t="s">
        <v>10</v>
      </c>
    </row>
    <row r="295" spans="1:7" hidden="1">
      <c r="A295" s="2" t="s">
        <v>551</v>
      </c>
      <c r="B295" s="2" t="s">
        <v>76</v>
      </c>
      <c r="C295" s="2" t="s">
        <v>122</v>
      </c>
      <c r="D295" s="2" t="s">
        <v>123</v>
      </c>
      <c r="E295" s="2" t="s">
        <v>22</v>
      </c>
      <c r="F295" s="2" t="s">
        <v>553</v>
      </c>
      <c r="G295" s="2" t="s">
        <v>552</v>
      </c>
    </row>
    <row r="296" spans="1:7" hidden="1">
      <c r="A296" s="2" t="s">
        <v>551</v>
      </c>
      <c r="B296" s="2" t="s">
        <v>76</v>
      </c>
      <c r="C296" s="2" t="s">
        <v>124</v>
      </c>
      <c r="D296" s="2" t="s">
        <v>125</v>
      </c>
      <c r="E296" s="2" t="s">
        <v>22</v>
      </c>
      <c r="F296" s="2" t="s">
        <v>553</v>
      </c>
      <c r="G296" s="2" t="s">
        <v>552</v>
      </c>
    </row>
    <row r="297" spans="1:7" hidden="1">
      <c r="A297" s="2" t="s">
        <v>551</v>
      </c>
      <c r="B297" s="2" t="s">
        <v>76</v>
      </c>
      <c r="C297" s="2" t="s">
        <v>126</v>
      </c>
      <c r="D297" s="2" t="s">
        <v>127</v>
      </c>
      <c r="E297" s="2" t="s">
        <v>22</v>
      </c>
      <c r="F297" s="2" t="s">
        <v>553</v>
      </c>
      <c r="G297" s="2" t="s">
        <v>10</v>
      </c>
    </row>
    <row r="298" spans="1:7" hidden="1">
      <c r="A298" s="2" t="s">
        <v>551</v>
      </c>
      <c r="B298" s="2" t="s">
        <v>76</v>
      </c>
      <c r="C298" s="2" t="s">
        <v>128</v>
      </c>
      <c r="D298" s="2" t="s">
        <v>129</v>
      </c>
      <c r="E298" s="2" t="s">
        <v>22</v>
      </c>
      <c r="F298" s="2" t="s">
        <v>553</v>
      </c>
      <c r="G298" s="2" t="s">
        <v>10</v>
      </c>
    </row>
    <row r="299" spans="1:7" hidden="1">
      <c r="A299" s="2" t="s">
        <v>551</v>
      </c>
      <c r="B299" s="2" t="s">
        <v>76</v>
      </c>
      <c r="C299" s="2" t="s">
        <v>130</v>
      </c>
      <c r="D299" s="2" t="s">
        <v>131</v>
      </c>
      <c r="E299" s="2" t="s">
        <v>22</v>
      </c>
      <c r="F299" s="2" t="s">
        <v>553</v>
      </c>
      <c r="G299" s="2" t="s">
        <v>10</v>
      </c>
    </row>
    <row r="300" spans="1:7" hidden="1">
      <c r="A300" s="2" t="s">
        <v>551</v>
      </c>
      <c r="B300" s="2" t="s">
        <v>76</v>
      </c>
      <c r="C300" s="2" t="s">
        <v>132</v>
      </c>
      <c r="D300" s="2" t="s">
        <v>133</v>
      </c>
      <c r="E300" s="2" t="s">
        <v>22</v>
      </c>
      <c r="F300" s="2" t="s">
        <v>553</v>
      </c>
      <c r="G300" s="2" t="s">
        <v>10</v>
      </c>
    </row>
    <row r="301" spans="1:7" hidden="1">
      <c r="A301" s="2" t="s">
        <v>551</v>
      </c>
      <c r="B301" s="2" t="s">
        <v>76</v>
      </c>
      <c r="C301" s="2" t="s">
        <v>134</v>
      </c>
      <c r="D301" s="2" t="s">
        <v>135</v>
      </c>
      <c r="E301" s="2" t="s">
        <v>22</v>
      </c>
      <c r="F301" s="2" t="s">
        <v>553</v>
      </c>
      <c r="G301" s="2" t="s">
        <v>10</v>
      </c>
    </row>
    <row r="302" spans="1:7" hidden="1">
      <c r="A302" s="2" t="s">
        <v>551</v>
      </c>
      <c r="B302" s="2" t="s">
        <v>76</v>
      </c>
      <c r="C302" s="2" t="s">
        <v>136</v>
      </c>
      <c r="D302" s="2" t="s">
        <v>137</v>
      </c>
      <c r="E302" s="2" t="s">
        <v>22</v>
      </c>
      <c r="F302" s="2" t="s">
        <v>553</v>
      </c>
      <c r="G302" s="2" t="s">
        <v>10</v>
      </c>
    </row>
    <row r="303" spans="1:7" hidden="1">
      <c r="A303" s="2" t="s">
        <v>551</v>
      </c>
      <c r="B303" s="2" t="s">
        <v>76</v>
      </c>
      <c r="C303" s="2" t="s">
        <v>138</v>
      </c>
      <c r="D303" s="2" t="s">
        <v>139</v>
      </c>
      <c r="E303" s="2" t="s">
        <v>22</v>
      </c>
      <c r="F303" s="2" t="s">
        <v>553</v>
      </c>
      <c r="G303" s="2" t="s">
        <v>552</v>
      </c>
    </row>
    <row r="304" spans="1:7" hidden="1">
      <c r="A304" s="2" t="s">
        <v>551</v>
      </c>
      <c r="B304" s="2" t="s">
        <v>76</v>
      </c>
      <c r="C304" s="2" t="s">
        <v>140</v>
      </c>
      <c r="D304" s="2" t="s">
        <v>141</v>
      </c>
      <c r="E304" s="2" t="s">
        <v>22</v>
      </c>
      <c r="F304" s="2" t="s">
        <v>553</v>
      </c>
      <c r="G304" s="2" t="s">
        <v>10</v>
      </c>
    </row>
    <row r="305" spans="1:7" hidden="1">
      <c r="A305" s="2" t="s">
        <v>551</v>
      </c>
      <c r="B305" s="2" t="s">
        <v>76</v>
      </c>
      <c r="C305" s="2" t="s">
        <v>142</v>
      </c>
      <c r="D305" s="2" t="s">
        <v>143</v>
      </c>
      <c r="E305" s="2" t="s">
        <v>22</v>
      </c>
      <c r="F305" s="2" t="s">
        <v>553</v>
      </c>
      <c r="G305" s="2" t="s">
        <v>552</v>
      </c>
    </row>
    <row r="306" spans="1:7" hidden="1">
      <c r="A306" s="2" t="s">
        <v>551</v>
      </c>
      <c r="B306" s="2" t="s">
        <v>145</v>
      </c>
      <c r="C306" s="2" t="s">
        <v>146</v>
      </c>
      <c r="D306" s="2" t="s">
        <v>147</v>
      </c>
      <c r="E306" s="2" t="s">
        <v>51</v>
      </c>
      <c r="F306" s="2" t="s">
        <v>553</v>
      </c>
      <c r="G306" s="2" t="s">
        <v>10</v>
      </c>
    </row>
    <row r="307" spans="1:7" hidden="1">
      <c r="A307" s="2" t="s">
        <v>551</v>
      </c>
      <c r="B307" s="2" t="s">
        <v>149</v>
      </c>
      <c r="C307" s="2" t="s">
        <v>150</v>
      </c>
      <c r="D307" s="2" t="s">
        <v>151</v>
      </c>
      <c r="E307" s="2" t="s">
        <v>51</v>
      </c>
      <c r="F307" s="2" t="s">
        <v>553</v>
      </c>
      <c r="G307" s="2" t="s">
        <v>10</v>
      </c>
    </row>
    <row r="308" spans="1:7" hidden="1">
      <c r="A308" s="2" t="s">
        <v>551</v>
      </c>
      <c r="B308" s="2" t="s">
        <v>149</v>
      </c>
      <c r="C308" s="2" t="s">
        <v>152</v>
      </c>
      <c r="D308" s="2" t="s">
        <v>153</v>
      </c>
      <c r="E308" s="2" t="s">
        <v>25</v>
      </c>
      <c r="F308" s="2" t="s">
        <v>553</v>
      </c>
      <c r="G308" s="2" t="s">
        <v>10</v>
      </c>
    </row>
    <row r="309" spans="1:7" hidden="1">
      <c r="A309" s="2" t="s">
        <v>551</v>
      </c>
      <c r="B309" s="2" t="s">
        <v>149</v>
      </c>
      <c r="C309" s="2" t="s">
        <v>154</v>
      </c>
      <c r="D309" s="2" t="s">
        <v>155</v>
      </c>
      <c r="E309" s="2" t="s">
        <v>25</v>
      </c>
      <c r="F309" s="2" t="s">
        <v>553</v>
      </c>
      <c r="G309" s="2" t="s">
        <v>10</v>
      </c>
    </row>
    <row r="310" spans="1:7" hidden="1">
      <c r="A310" s="2" t="s">
        <v>551</v>
      </c>
      <c r="B310" s="2" t="s">
        <v>149</v>
      </c>
      <c r="C310" s="2" t="s">
        <v>156</v>
      </c>
      <c r="D310" s="2" t="s">
        <v>157</v>
      </c>
      <c r="E310" s="2" t="s">
        <v>22</v>
      </c>
      <c r="F310" s="2" t="s">
        <v>553</v>
      </c>
      <c r="G310" s="2" t="s">
        <v>552</v>
      </c>
    </row>
    <row r="311" spans="1:7" hidden="1">
      <c r="A311" s="2" t="s">
        <v>551</v>
      </c>
      <c r="B311" s="2" t="s">
        <v>149</v>
      </c>
      <c r="C311" s="2" t="s">
        <v>158</v>
      </c>
      <c r="D311" s="2" t="s">
        <v>159</v>
      </c>
      <c r="E311" s="2" t="s">
        <v>25</v>
      </c>
      <c r="F311" s="2" t="s">
        <v>553</v>
      </c>
      <c r="G311" s="2" t="s">
        <v>10</v>
      </c>
    </row>
    <row r="312" spans="1:7" hidden="1">
      <c r="A312" s="2" t="s">
        <v>551</v>
      </c>
      <c r="B312" s="2" t="s">
        <v>149</v>
      </c>
      <c r="C312" s="2" t="s">
        <v>160</v>
      </c>
      <c r="D312" s="2" t="s">
        <v>161</v>
      </c>
      <c r="E312" s="2" t="s">
        <v>25</v>
      </c>
      <c r="F312" s="2" t="s">
        <v>553</v>
      </c>
      <c r="G312" s="2" t="s">
        <v>10</v>
      </c>
    </row>
    <row r="313" spans="1:7" hidden="1">
      <c r="A313" s="2" t="s">
        <v>551</v>
      </c>
      <c r="B313" s="2" t="s">
        <v>149</v>
      </c>
      <c r="C313" s="2" t="s">
        <v>162</v>
      </c>
      <c r="D313" s="2" t="s">
        <v>151</v>
      </c>
      <c r="E313" s="2" t="s">
        <v>51</v>
      </c>
      <c r="F313" s="2" t="s">
        <v>553</v>
      </c>
      <c r="G313" s="2" t="s">
        <v>10</v>
      </c>
    </row>
    <row r="314" spans="1:7" hidden="1">
      <c r="A314" s="2" t="s">
        <v>551</v>
      </c>
      <c r="B314" s="2" t="s">
        <v>149</v>
      </c>
      <c r="C314" s="2" t="s">
        <v>163</v>
      </c>
      <c r="D314" s="2" t="s">
        <v>164</v>
      </c>
      <c r="E314" s="2" t="s">
        <v>25</v>
      </c>
      <c r="F314" s="2" t="s">
        <v>553</v>
      </c>
      <c r="G314" s="2" t="s">
        <v>10</v>
      </c>
    </row>
    <row r="315" spans="1:7" hidden="1">
      <c r="A315" s="2" t="s">
        <v>551</v>
      </c>
      <c r="B315" s="2" t="s">
        <v>149</v>
      </c>
      <c r="C315" s="2" t="s">
        <v>165</v>
      </c>
      <c r="D315" s="2" t="s">
        <v>166</v>
      </c>
      <c r="E315" s="2" t="s">
        <v>25</v>
      </c>
      <c r="F315" s="2" t="s">
        <v>553</v>
      </c>
      <c r="G315" s="2" t="s">
        <v>10</v>
      </c>
    </row>
    <row r="316" spans="1:7" hidden="1">
      <c r="A316" s="2" t="s">
        <v>551</v>
      </c>
      <c r="B316" s="2" t="s">
        <v>149</v>
      </c>
      <c r="C316" s="2" t="s">
        <v>171</v>
      </c>
      <c r="D316" s="2" t="s">
        <v>172</v>
      </c>
      <c r="E316" s="2" t="s">
        <v>25</v>
      </c>
      <c r="F316" s="2" t="s">
        <v>553</v>
      </c>
      <c r="G316" s="2" t="s">
        <v>552</v>
      </c>
    </row>
    <row r="317" spans="1:7" hidden="1">
      <c r="A317" s="2" t="s">
        <v>551</v>
      </c>
      <c r="B317" s="2" t="s">
        <v>149</v>
      </c>
      <c r="C317" s="2" t="s">
        <v>173</v>
      </c>
      <c r="D317" s="2" t="s">
        <v>174</v>
      </c>
      <c r="E317" s="2" t="s">
        <v>22</v>
      </c>
      <c r="F317" s="2" t="s">
        <v>553</v>
      </c>
      <c r="G317" s="2" t="s">
        <v>552</v>
      </c>
    </row>
    <row r="318" spans="1:7" hidden="1">
      <c r="A318" s="2" t="s">
        <v>551</v>
      </c>
      <c r="B318" s="2" t="s">
        <v>149</v>
      </c>
      <c r="C318" s="2" t="s">
        <v>175</v>
      </c>
      <c r="D318" s="2" t="s">
        <v>176</v>
      </c>
      <c r="E318" s="2" t="s">
        <v>25</v>
      </c>
      <c r="F318" s="2" t="s">
        <v>553</v>
      </c>
      <c r="G318" s="2" t="s">
        <v>552</v>
      </c>
    </row>
    <row r="319" spans="1:7" hidden="1">
      <c r="A319" s="2" t="s">
        <v>551</v>
      </c>
      <c r="B319" s="2" t="s">
        <v>149</v>
      </c>
      <c r="C319" s="2" t="s">
        <v>167</v>
      </c>
      <c r="D319" s="2" t="s">
        <v>168</v>
      </c>
      <c r="E319" s="2" t="s">
        <v>51</v>
      </c>
      <c r="F319" s="2" t="s">
        <v>553</v>
      </c>
      <c r="G319" s="2" t="s">
        <v>10</v>
      </c>
    </row>
    <row r="320" spans="1:7" hidden="1">
      <c r="A320" s="2" t="s">
        <v>551</v>
      </c>
      <c r="B320" s="2" t="s">
        <v>149</v>
      </c>
      <c r="C320" s="2" t="s">
        <v>169</v>
      </c>
      <c r="D320" s="2" t="s">
        <v>170</v>
      </c>
      <c r="E320" s="2" t="s">
        <v>25</v>
      </c>
      <c r="F320" s="2" t="s">
        <v>553</v>
      </c>
      <c r="G320" s="2" t="s">
        <v>10</v>
      </c>
    </row>
    <row r="321" spans="1:7" hidden="1">
      <c r="A321" s="2" t="s">
        <v>551</v>
      </c>
      <c r="B321" s="2" t="s">
        <v>178</v>
      </c>
      <c r="C321" s="2" t="s">
        <v>179</v>
      </c>
      <c r="D321" s="2" t="s">
        <v>180</v>
      </c>
      <c r="E321" s="2" t="s">
        <v>25</v>
      </c>
      <c r="F321" s="2" t="s">
        <v>553</v>
      </c>
      <c r="G321" s="2" t="s">
        <v>10</v>
      </c>
    </row>
    <row r="322" spans="1:7" hidden="1">
      <c r="A322" s="2" t="s">
        <v>551</v>
      </c>
      <c r="B322" s="2" t="s">
        <v>178</v>
      </c>
      <c r="C322" s="2" t="s">
        <v>181</v>
      </c>
      <c r="D322" s="2" t="s">
        <v>182</v>
      </c>
      <c r="E322" s="2" t="s">
        <v>51</v>
      </c>
      <c r="F322" s="2" t="s">
        <v>553</v>
      </c>
      <c r="G322" s="2" t="s">
        <v>10</v>
      </c>
    </row>
    <row r="323" spans="1:7" hidden="1">
      <c r="A323" s="2" t="s">
        <v>551</v>
      </c>
      <c r="B323" s="2" t="s">
        <v>178</v>
      </c>
      <c r="C323" s="2" t="s">
        <v>183</v>
      </c>
      <c r="D323" s="2" t="s">
        <v>184</v>
      </c>
      <c r="E323" s="2" t="s">
        <v>25</v>
      </c>
      <c r="F323" s="2" t="s">
        <v>553</v>
      </c>
      <c r="G323" s="2" t="s">
        <v>10</v>
      </c>
    </row>
    <row r="324" spans="1:7" hidden="1">
      <c r="A324" s="2" t="s">
        <v>551</v>
      </c>
      <c r="B324" s="2" t="s">
        <v>178</v>
      </c>
      <c r="C324" s="2" t="s">
        <v>185</v>
      </c>
      <c r="D324" s="2" t="s">
        <v>186</v>
      </c>
      <c r="E324" s="2" t="s">
        <v>51</v>
      </c>
      <c r="F324" s="2" t="s">
        <v>553</v>
      </c>
      <c r="G324" s="2" t="s">
        <v>10</v>
      </c>
    </row>
    <row r="325" spans="1:7" hidden="1">
      <c r="A325" s="2" t="s">
        <v>551</v>
      </c>
      <c r="B325" s="2" t="s">
        <v>178</v>
      </c>
      <c r="C325" s="2" t="s">
        <v>187</v>
      </c>
      <c r="D325" s="2" t="s">
        <v>188</v>
      </c>
      <c r="E325" s="2" t="s">
        <v>25</v>
      </c>
      <c r="F325" s="2" t="s">
        <v>553</v>
      </c>
      <c r="G325" s="2" t="s">
        <v>10</v>
      </c>
    </row>
    <row r="326" spans="1:7" hidden="1">
      <c r="A326" s="2" t="s">
        <v>551</v>
      </c>
      <c r="B326" s="2" t="s">
        <v>178</v>
      </c>
      <c r="C326" s="2" t="s">
        <v>189</v>
      </c>
      <c r="D326" s="2" t="s">
        <v>190</v>
      </c>
      <c r="E326" s="2" t="s">
        <v>51</v>
      </c>
      <c r="F326" s="2" t="s">
        <v>553</v>
      </c>
      <c r="G326" s="2" t="s">
        <v>10</v>
      </c>
    </row>
    <row r="327" spans="1:7" hidden="1">
      <c r="A327" s="2" t="s">
        <v>551</v>
      </c>
      <c r="B327" s="2" t="s">
        <v>178</v>
      </c>
      <c r="C327" s="2" t="s">
        <v>191</v>
      </c>
      <c r="D327" s="2" t="s">
        <v>192</v>
      </c>
      <c r="E327" s="2" t="s">
        <v>22</v>
      </c>
      <c r="F327" s="2" t="s">
        <v>553</v>
      </c>
      <c r="G327" s="2" t="s">
        <v>10</v>
      </c>
    </row>
    <row r="328" spans="1:7" hidden="1">
      <c r="A328" s="2" t="s">
        <v>551</v>
      </c>
      <c r="B328" s="2" t="s">
        <v>178</v>
      </c>
      <c r="C328" s="2" t="s">
        <v>193</v>
      </c>
      <c r="D328" s="2" t="s">
        <v>194</v>
      </c>
      <c r="E328" s="2" t="s">
        <v>22</v>
      </c>
      <c r="F328" s="2" t="s">
        <v>553</v>
      </c>
      <c r="G328" s="2" t="s">
        <v>552</v>
      </c>
    </row>
    <row r="329" spans="1:7" hidden="1">
      <c r="A329" s="2" t="s">
        <v>551</v>
      </c>
      <c r="B329" s="2" t="s">
        <v>178</v>
      </c>
      <c r="C329" s="2" t="s">
        <v>195</v>
      </c>
      <c r="D329" s="2" t="s">
        <v>196</v>
      </c>
      <c r="E329" s="2" t="s">
        <v>22</v>
      </c>
      <c r="F329" s="2" t="s">
        <v>553</v>
      </c>
      <c r="G329" s="2" t="s">
        <v>10</v>
      </c>
    </row>
    <row r="330" spans="1:7" hidden="1">
      <c r="A330" s="2" t="s">
        <v>551</v>
      </c>
      <c r="B330" s="2" t="s">
        <v>198</v>
      </c>
      <c r="C330" s="2" t="s">
        <v>199</v>
      </c>
      <c r="D330" s="2" t="s">
        <v>200</v>
      </c>
      <c r="E330" s="2" t="s">
        <v>25</v>
      </c>
      <c r="F330" s="2" t="s">
        <v>553</v>
      </c>
      <c r="G330" s="2" t="s">
        <v>10</v>
      </c>
    </row>
    <row r="331" spans="1:7" hidden="1">
      <c r="A331" s="2" t="s">
        <v>551</v>
      </c>
      <c r="B331" s="2" t="s">
        <v>198</v>
      </c>
      <c r="C331" s="2" t="s">
        <v>201</v>
      </c>
      <c r="D331" s="2" t="s">
        <v>202</v>
      </c>
      <c r="E331" s="2" t="s">
        <v>22</v>
      </c>
      <c r="F331" s="2" t="s">
        <v>553</v>
      </c>
      <c r="G331" s="2" t="s">
        <v>552</v>
      </c>
    </row>
    <row r="332" spans="1:7" hidden="1">
      <c r="A332" s="2" t="s">
        <v>551</v>
      </c>
      <c r="B332" s="2" t="s">
        <v>198</v>
      </c>
      <c r="C332" s="2" t="s">
        <v>203</v>
      </c>
      <c r="D332" s="2" t="s">
        <v>204</v>
      </c>
      <c r="E332" s="2" t="s">
        <v>22</v>
      </c>
      <c r="F332" s="2" t="s">
        <v>553</v>
      </c>
      <c r="G332" s="2" t="s">
        <v>552</v>
      </c>
    </row>
    <row r="333" spans="1:7" hidden="1">
      <c r="A333" s="2" t="s">
        <v>551</v>
      </c>
      <c r="B333" s="2" t="s">
        <v>198</v>
      </c>
      <c r="C333" s="2" t="s">
        <v>205</v>
      </c>
      <c r="D333" s="2" t="s">
        <v>206</v>
      </c>
      <c r="E333" s="2" t="s">
        <v>25</v>
      </c>
      <c r="F333" s="2" t="s">
        <v>553</v>
      </c>
      <c r="G333" s="2" t="s">
        <v>10</v>
      </c>
    </row>
    <row r="334" spans="1:7" hidden="1">
      <c r="A334" s="2" t="s">
        <v>551</v>
      </c>
      <c r="B334" s="2" t="s">
        <v>198</v>
      </c>
      <c r="C334" s="74" t="s">
        <v>207</v>
      </c>
      <c r="D334" s="74" t="s">
        <v>208</v>
      </c>
      <c r="E334" s="74" t="s">
        <v>209</v>
      </c>
      <c r="F334" s="2" t="s">
        <v>553</v>
      </c>
      <c r="G334" s="2" t="s">
        <v>10</v>
      </c>
    </row>
    <row r="335" spans="1:7" hidden="1">
      <c r="A335" s="2" t="s">
        <v>551</v>
      </c>
      <c r="B335" s="2" t="s">
        <v>198</v>
      </c>
      <c r="C335" s="2" t="s">
        <v>210</v>
      </c>
      <c r="D335" s="2" t="s">
        <v>211</v>
      </c>
      <c r="E335" s="2" t="s">
        <v>51</v>
      </c>
      <c r="F335" s="2" t="s">
        <v>553</v>
      </c>
      <c r="G335" s="2" t="s">
        <v>10</v>
      </c>
    </row>
    <row r="336" spans="1:7" hidden="1">
      <c r="A336" s="2" t="s">
        <v>551</v>
      </c>
      <c r="B336" s="2" t="s">
        <v>198</v>
      </c>
      <c r="C336" s="2" t="s">
        <v>212</v>
      </c>
      <c r="D336" s="2" t="s">
        <v>213</v>
      </c>
      <c r="E336" s="2" t="s">
        <v>51</v>
      </c>
      <c r="F336" s="2" t="s">
        <v>553</v>
      </c>
      <c r="G336" s="2" t="s">
        <v>10</v>
      </c>
    </row>
    <row r="337" spans="1:7" hidden="1">
      <c r="A337" s="2" t="s">
        <v>551</v>
      </c>
      <c r="B337" s="2" t="s">
        <v>198</v>
      </c>
      <c r="C337" s="2" t="s">
        <v>214</v>
      </c>
      <c r="D337" s="2" t="s">
        <v>215</v>
      </c>
      <c r="E337" s="2" t="s">
        <v>22</v>
      </c>
      <c r="F337" s="2" t="s">
        <v>553</v>
      </c>
      <c r="G337" s="2" t="s">
        <v>552</v>
      </c>
    </row>
    <row r="338" spans="1:7" hidden="1">
      <c r="A338" s="2" t="s">
        <v>551</v>
      </c>
      <c r="B338" s="2" t="s">
        <v>198</v>
      </c>
      <c r="C338" s="2" t="s">
        <v>216</v>
      </c>
      <c r="D338" s="2" t="s">
        <v>217</v>
      </c>
      <c r="E338" s="2" t="s">
        <v>51</v>
      </c>
      <c r="F338" s="2" t="s">
        <v>553</v>
      </c>
      <c r="G338" s="2" t="s">
        <v>10</v>
      </c>
    </row>
    <row r="339" spans="1:7" hidden="1">
      <c r="A339" s="2" t="s">
        <v>551</v>
      </c>
      <c r="B339" s="2" t="s">
        <v>198</v>
      </c>
      <c r="C339" s="2" t="s">
        <v>218</v>
      </c>
      <c r="D339" s="2" t="s">
        <v>219</v>
      </c>
      <c r="E339" s="2" t="s">
        <v>22</v>
      </c>
      <c r="F339" s="2" t="s">
        <v>553</v>
      </c>
      <c r="G339" s="2" t="s">
        <v>552</v>
      </c>
    </row>
    <row r="340" spans="1:7" hidden="1">
      <c r="A340" s="2" t="s">
        <v>551</v>
      </c>
      <c r="B340" s="2" t="s">
        <v>198</v>
      </c>
      <c r="C340" s="2" t="s">
        <v>220</v>
      </c>
      <c r="D340" s="2" t="s">
        <v>221</v>
      </c>
      <c r="E340" s="2" t="s">
        <v>22</v>
      </c>
      <c r="F340" s="2" t="s">
        <v>553</v>
      </c>
      <c r="G340" s="2" t="s">
        <v>10</v>
      </c>
    </row>
    <row r="341" spans="1:7" hidden="1">
      <c r="A341" s="2" t="s">
        <v>551</v>
      </c>
      <c r="B341" s="2" t="s">
        <v>198</v>
      </c>
      <c r="C341" s="2" t="s">
        <v>222</v>
      </c>
      <c r="D341" s="2" t="s">
        <v>223</v>
      </c>
      <c r="E341" s="2" t="s">
        <v>22</v>
      </c>
      <c r="F341" s="2" t="s">
        <v>553</v>
      </c>
      <c r="G341" s="2" t="s">
        <v>552</v>
      </c>
    </row>
    <row r="342" spans="1:7" hidden="1">
      <c r="A342" s="2" t="s">
        <v>551</v>
      </c>
      <c r="B342" s="2" t="s">
        <v>198</v>
      </c>
      <c r="C342" s="2" t="s">
        <v>224</v>
      </c>
      <c r="D342" s="2" t="s">
        <v>225</v>
      </c>
      <c r="E342" s="2" t="s">
        <v>22</v>
      </c>
      <c r="F342" s="2" t="s">
        <v>553</v>
      </c>
      <c r="G342" s="2" t="s">
        <v>552</v>
      </c>
    </row>
    <row r="343" spans="1:7" hidden="1">
      <c r="A343" s="2" t="s">
        <v>551</v>
      </c>
      <c r="B343" s="2" t="s">
        <v>198</v>
      </c>
      <c r="C343" s="2" t="s">
        <v>226</v>
      </c>
      <c r="D343" s="2" t="s">
        <v>227</v>
      </c>
      <c r="E343" s="2" t="s">
        <v>51</v>
      </c>
      <c r="F343" s="2" t="s">
        <v>553</v>
      </c>
      <c r="G343" s="2" t="s">
        <v>10</v>
      </c>
    </row>
    <row r="344" spans="1:7" hidden="1">
      <c r="A344" s="2" t="s">
        <v>551</v>
      </c>
      <c r="B344" s="2" t="s">
        <v>198</v>
      </c>
      <c r="C344" s="2" t="s">
        <v>228</v>
      </c>
      <c r="D344" s="2" t="s">
        <v>229</v>
      </c>
      <c r="E344" s="2" t="s">
        <v>51</v>
      </c>
      <c r="F344" s="2" t="s">
        <v>553</v>
      </c>
      <c r="G344" s="2" t="s">
        <v>10</v>
      </c>
    </row>
    <row r="345" spans="1:7" hidden="1">
      <c r="A345" s="2" t="s">
        <v>551</v>
      </c>
      <c r="B345" s="2" t="s">
        <v>198</v>
      </c>
      <c r="C345" s="2" t="s">
        <v>230</v>
      </c>
      <c r="D345" s="2" t="s">
        <v>231</v>
      </c>
      <c r="E345" s="2" t="s">
        <v>22</v>
      </c>
      <c r="F345" s="2" t="s">
        <v>553</v>
      </c>
      <c r="G345" s="2" t="s">
        <v>552</v>
      </c>
    </row>
    <row r="346" spans="1:7" hidden="1">
      <c r="A346" s="2" t="s">
        <v>551</v>
      </c>
      <c r="B346" s="2" t="s">
        <v>233</v>
      </c>
      <c r="C346" s="2" t="s">
        <v>234</v>
      </c>
      <c r="D346" s="2" t="s">
        <v>235</v>
      </c>
      <c r="E346" s="2" t="s">
        <v>25</v>
      </c>
      <c r="F346" s="2" t="s">
        <v>553</v>
      </c>
      <c r="G346" s="2" t="s">
        <v>10</v>
      </c>
    </row>
    <row r="347" spans="1:7" hidden="1">
      <c r="A347" s="2" t="s">
        <v>551</v>
      </c>
      <c r="B347" s="2" t="s">
        <v>233</v>
      </c>
      <c r="C347" s="2" t="s">
        <v>236</v>
      </c>
      <c r="D347" s="2" t="s">
        <v>237</v>
      </c>
      <c r="E347" s="2" t="s">
        <v>25</v>
      </c>
      <c r="F347" s="2" t="s">
        <v>553</v>
      </c>
      <c r="G347" s="2" t="s">
        <v>10</v>
      </c>
    </row>
    <row r="348" spans="1:7" hidden="1">
      <c r="A348" s="2" t="s">
        <v>551</v>
      </c>
      <c r="B348" s="2" t="s">
        <v>233</v>
      </c>
      <c r="C348" s="2" t="s">
        <v>238</v>
      </c>
      <c r="D348" s="2" t="s">
        <v>239</v>
      </c>
      <c r="E348" s="2" t="s">
        <v>25</v>
      </c>
      <c r="F348" s="2" t="s">
        <v>553</v>
      </c>
      <c r="G348" s="2" t="s">
        <v>10</v>
      </c>
    </row>
    <row r="349" spans="1:7" hidden="1">
      <c r="A349" s="2" t="s">
        <v>551</v>
      </c>
      <c r="B349" s="2" t="s">
        <v>233</v>
      </c>
      <c r="C349" s="2" t="s">
        <v>240</v>
      </c>
      <c r="D349" s="2" t="s">
        <v>241</v>
      </c>
      <c r="E349" s="2" t="s">
        <v>22</v>
      </c>
      <c r="F349" s="2" t="s">
        <v>553</v>
      </c>
      <c r="G349" s="2" t="s">
        <v>552</v>
      </c>
    </row>
    <row r="350" spans="1:7" hidden="1">
      <c r="A350" s="2" t="s">
        <v>551</v>
      </c>
      <c r="B350" s="2" t="s">
        <v>233</v>
      </c>
      <c r="C350" s="2" t="s">
        <v>242</v>
      </c>
      <c r="D350" s="2" t="s">
        <v>243</v>
      </c>
      <c r="E350" s="2" t="s">
        <v>25</v>
      </c>
      <c r="F350" s="2" t="s">
        <v>553</v>
      </c>
      <c r="G350" s="2" t="s">
        <v>10</v>
      </c>
    </row>
    <row r="351" spans="1:7" hidden="1">
      <c r="A351" s="2" t="s">
        <v>551</v>
      </c>
      <c r="B351" s="2" t="s">
        <v>233</v>
      </c>
      <c r="C351" s="2" t="s">
        <v>244</v>
      </c>
      <c r="D351" s="2" t="s">
        <v>245</v>
      </c>
      <c r="E351" s="2" t="s">
        <v>25</v>
      </c>
      <c r="F351" s="2" t="s">
        <v>553</v>
      </c>
      <c r="G351" s="2" t="s">
        <v>10</v>
      </c>
    </row>
    <row r="352" spans="1:7" hidden="1">
      <c r="A352" s="2" t="s">
        <v>551</v>
      </c>
      <c r="B352" s="2" t="s">
        <v>233</v>
      </c>
      <c r="C352" s="2" t="s">
        <v>246</v>
      </c>
      <c r="D352" s="2" t="s">
        <v>247</v>
      </c>
      <c r="E352" s="2" t="s">
        <v>25</v>
      </c>
      <c r="F352" s="2" t="s">
        <v>553</v>
      </c>
      <c r="G352" s="2" t="s">
        <v>10</v>
      </c>
    </row>
    <row r="353" spans="1:7" hidden="1">
      <c r="A353" s="2" t="s">
        <v>551</v>
      </c>
      <c r="B353" s="2" t="s">
        <v>233</v>
      </c>
      <c r="C353" s="2" t="s">
        <v>248</v>
      </c>
      <c r="D353" s="2" t="s">
        <v>249</v>
      </c>
      <c r="E353" s="2" t="s">
        <v>25</v>
      </c>
      <c r="F353" s="2" t="s">
        <v>553</v>
      </c>
      <c r="G353" s="2" t="s">
        <v>10</v>
      </c>
    </row>
    <row r="354" spans="1:7" hidden="1">
      <c r="A354" s="2" t="s">
        <v>551</v>
      </c>
      <c r="B354" s="2" t="s">
        <v>233</v>
      </c>
      <c r="C354" s="2" t="s">
        <v>250</v>
      </c>
      <c r="D354" s="2" t="s">
        <v>251</v>
      </c>
      <c r="E354" s="2" t="s">
        <v>51</v>
      </c>
      <c r="F354" s="2" t="s">
        <v>553</v>
      </c>
      <c r="G354" s="2" t="s">
        <v>10</v>
      </c>
    </row>
    <row r="355" spans="1:7" hidden="1">
      <c r="A355" s="2" t="s">
        <v>551</v>
      </c>
      <c r="B355" s="2" t="s">
        <v>233</v>
      </c>
      <c r="C355" s="2" t="s">
        <v>252</v>
      </c>
      <c r="D355" s="2" t="s">
        <v>253</v>
      </c>
      <c r="E355" s="2" t="s">
        <v>22</v>
      </c>
      <c r="F355" s="2" t="s">
        <v>553</v>
      </c>
      <c r="G355" s="2" t="s">
        <v>552</v>
      </c>
    </row>
    <row r="356" spans="1:7" hidden="1">
      <c r="A356" s="2" t="s">
        <v>551</v>
      </c>
      <c r="B356" s="2" t="s">
        <v>255</v>
      </c>
      <c r="C356" s="2" t="s">
        <v>266</v>
      </c>
      <c r="D356" s="2" t="s">
        <v>267</v>
      </c>
      <c r="E356" s="2" t="s">
        <v>51</v>
      </c>
      <c r="F356" s="2" t="s">
        <v>553</v>
      </c>
      <c r="G356" s="2" t="s">
        <v>552</v>
      </c>
    </row>
    <row r="357" spans="1:7" hidden="1">
      <c r="A357" s="2" t="s">
        <v>551</v>
      </c>
      <c r="B357" s="2" t="s">
        <v>255</v>
      </c>
      <c r="C357" s="2" t="s">
        <v>256</v>
      </c>
      <c r="D357" s="2" t="s">
        <v>257</v>
      </c>
      <c r="E357" s="2" t="s">
        <v>22</v>
      </c>
      <c r="F357" s="2" t="s">
        <v>553</v>
      </c>
      <c r="G357" s="2" t="s">
        <v>552</v>
      </c>
    </row>
    <row r="358" spans="1:7" hidden="1">
      <c r="A358" s="2" t="s">
        <v>551</v>
      </c>
      <c r="B358" s="2" t="s">
        <v>255</v>
      </c>
      <c r="C358" s="2" t="s">
        <v>258</v>
      </c>
      <c r="D358" s="2" t="s">
        <v>259</v>
      </c>
      <c r="E358" s="2" t="s">
        <v>22</v>
      </c>
      <c r="F358" s="2" t="s">
        <v>553</v>
      </c>
      <c r="G358" s="2" t="s">
        <v>552</v>
      </c>
    </row>
    <row r="359" spans="1:7" hidden="1">
      <c r="A359" s="2" t="s">
        <v>551</v>
      </c>
      <c r="B359" s="2" t="s">
        <v>255</v>
      </c>
      <c r="C359" s="2" t="s">
        <v>260</v>
      </c>
      <c r="D359" s="2" t="s">
        <v>261</v>
      </c>
      <c r="E359" s="2" t="s">
        <v>22</v>
      </c>
      <c r="F359" s="2" t="s">
        <v>553</v>
      </c>
      <c r="G359" s="2" t="s">
        <v>552</v>
      </c>
    </row>
    <row r="360" spans="1:7" hidden="1">
      <c r="A360" s="2" t="s">
        <v>551</v>
      </c>
      <c r="B360" s="2" t="s">
        <v>255</v>
      </c>
      <c r="C360" s="2" t="s">
        <v>268</v>
      </c>
      <c r="D360" s="2" t="s">
        <v>269</v>
      </c>
      <c r="E360" s="2" t="s">
        <v>22</v>
      </c>
      <c r="F360" s="2" t="s">
        <v>553</v>
      </c>
      <c r="G360" s="2" t="s">
        <v>552</v>
      </c>
    </row>
    <row r="361" spans="1:7" hidden="1">
      <c r="A361" s="2" t="s">
        <v>551</v>
      </c>
      <c r="B361" s="2" t="s">
        <v>255</v>
      </c>
      <c r="C361" s="2" t="s">
        <v>262</v>
      </c>
      <c r="D361" s="2" t="s">
        <v>263</v>
      </c>
      <c r="E361" s="2" t="s">
        <v>25</v>
      </c>
      <c r="F361" s="2" t="s">
        <v>553</v>
      </c>
      <c r="G361" s="2" t="s">
        <v>10</v>
      </c>
    </row>
    <row r="362" spans="1:7" hidden="1">
      <c r="A362" s="2" t="s">
        <v>551</v>
      </c>
      <c r="B362" s="2" t="s">
        <v>255</v>
      </c>
      <c r="C362" s="2" t="s">
        <v>264</v>
      </c>
      <c r="D362" s="2" t="s">
        <v>265</v>
      </c>
      <c r="E362" s="2" t="s">
        <v>25</v>
      </c>
      <c r="F362" s="2" t="s">
        <v>553</v>
      </c>
      <c r="G362" s="2" t="s">
        <v>10</v>
      </c>
    </row>
    <row r="363" spans="1:7" hidden="1">
      <c r="A363" s="2" t="s">
        <v>551</v>
      </c>
      <c r="B363" s="2" t="s">
        <v>255</v>
      </c>
      <c r="C363" s="2" t="s">
        <v>270</v>
      </c>
      <c r="D363" s="2" t="s">
        <v>271</v>
      </c>
      <c r="E363" s="2" t="s">
        <v>25</v>
      </c>
      <c r="F363" s="2" t="s">
        <v>553</v>
      </c>
      <c r="G363" s="2" t="s">
        <v>552</v>
      </c>
    </row>
    <row r="364" spans="1:7" hidden="1">
      <c r="A364" s="2" t="s">
        <v>551</v>
      </c>
      <c r="B364" s="2" t="s">
        <v>273</v>
      </c>
      <c r="C364" s="2" t="s">
        <v>274</v>
      </c>
      <c r="D364" s="2" t="s">
        <v>275</v>
      </c>
      <c r="E364" s="2" t="s">
        <v>25</v>
      </c>
      <c r="F364" s="2" t="s">
        <v>553</v>
      </c>
      <c r="G364" s="2" t="s">
        <v>10</v>
      </c>
    </row>
    <row r="365" spans="1:7" hidden="1">
      <c r="A365" s="2" t="s">
        <v>551</v>
      </c>
      <c r="B365" s="2" t="s">
        <v>273</v>
      </c>
      <c r="C365" s="2" t="s">
        <v>276</v>
      </c>
      <c r="D365" s="2" t="s">
        <v>277</v>
      </c>
      <c r="E365" s="2" t="s">
        <v>25</v>
      </c>
      <c r="F365" s="2" t="s">
        <v>553</v>
      </c>
      <c r="G365" s="2" t="s">
        <v>10</v>
      </c>
    </row>
    <row r="366" spans="1:7" hidden="1">
      <c r="A366" s="2" t="s">
        <v>551</v>
      </c>
      <c r="B366" s="2" t="s">
        <v>273</v>
      </c>
      <c r="C366" s="2" t="s">
        <v>278</v>
      </c>
      <c r="D366" s="2" t="s">
        <v>279</v>
      </c>
      <c r="E366" s="2" t="s">
        <v>51</v>
      </c>
      <c r="F366" s="2" t="s">
        <v>553</v>
      </c>
      <c r="G366" s="2" t="s">
        <v>552</v>
      </c>
    </row>
    <row r="367" spans="1:7" hidden="1">
      <c r="A367" s="2" t="s">
        <v>551</v>
      </c>
      <c r="B367" s="2" t="s">
        <v>273</v>
      </c>
      <c r="C367" s="2" t="s">
        <v>280</v>
      </c>
      <c r="D367" s="2" t="s">
        <v>281</v>
      </c>
      <c r="E367" s="2" t="s">
        <v>25</v>
      </c>
      <c r="F367" s="2" t="s">
        <v>553</v>
      </c>
      <c r="G367" s="2" t="s">
        <v>10</v>
      </c>
    </row>
    <row r="368" spans="1:7" hidden="1">
      <c r="A368" s="2" t="s">
        <v>551</v>
      </c>
      <c r="B368" s="2" t="s">
        <v>273</v>
      </c>
      <c r="C368" s="2" t="s">
        <v>282</v>
      </c>
      <c r="D368" s="2" t="s">
        <v>283</v>
      </c>
      <c r="E368" s="2" t="s">
        <v>25</v>
      </c>
      <c r="F368" s="2" t="s">
        <v>553</v>
      </c>
      <c r="G368" s="2" t="s">
        <v>10</v>
      </c>
    </row>
    <row r="369" spans="1:7" hidden="1">
      <c r="A369" s="2" t="s">
        <v>551</v>
      </c>
      <c r="B369" s="2" t="s">
        <v>273</v>
      </c>
      <c r="C369" s="2" t="s">
        <v>284</v>
      </c>
      <c r="D369" s="2" t="s">
        <v>285</v>
      </c>
      <c r="E369" s="2" t="s">
        <v>22</v>
      </c>
      <c r="F369" s="2" t="s">
        <v>553</v>
      </c>
      <c r="G369" s="2" t="s">
        <v>552</v>
      </c>
    </row>
    <row r="370" spans="1:7" hidden="1">
      <c r="A370" s="2" t="s">
        <v>551</v>
      </c>
      <c r="B370" s="2" t="s">
        <v>273</v>
      </c>
      <c r="C370" s="2" t="s">
        <v>286</v>
      </c>
      <c r="D370" s="2" t="s">
        <v>287</v>
      </c>
      <c r="E370" s="2" t="s">
        <v>22</v>
      </c>
      <c r="F370" s="2" t="s">
        <v>553</v>
      </c>
      <c r="G370" s="2" t="s">
        <v>552</v>
      </c>
    </row>
    <row r="371" spans="1:7" hidden="1">
      <c r="A371" s="2" t="s">
        <v>551</v>
      </c>
      <c r="B371" s="2" t="s">
        <v>289</v>
      </c>
      <c r="C371" s="2" t="s">
        <v>290</v>
      </c>
      <c r="D371" s="2" t="s">
        <v>291</v>
      </c>
      <c r="E371" s="2" t="s">
        <v>25</v>
      </c>
      <c r="F371" s="2" t="s">
        <v>553</v>
      </c>
      <c r="G371" s="2" t="s">
        <v>10</v>
      </c>
    </row>
    <row r="372" spans="1:7" hidden="1">
      <c r="A372" s="2" t="s">
        <v>551</v>
      </c>
      <c r="B372" s="2" t="s">
        <v>289</v>
      </c>
      <c r="C372" s="2" t="s">
        <v>292</v>
      </c>
      <c r="D372" s="2" t="s">
        <v>293</v>
      </c>
      <c r="E372" s="2" t="s">
        <v>22</v>
      </c>
      <c r="F372" s="2" t="s">
        <v>553</v>
      </c>
      <c r="G372" s="2" t="s">
        <v>552</v>
      </c>
    </row>
    <row r="373" spans="1:7" hidden="1">
      <c r="A373" s="2" t="s">
        <v>551</v>
      </c>
      <c r="B373" s="2" t="s">
        <v>289</v>
      </c>
      <c r="C373" s="2" t="s">
        <v>294</v>
      </c>
      <c r="D373" s="2" t="s">
        <v>295</v>
      </c>
      <c r="E373" s="2" t="s">
        <v>22</v>
      </c>
      <c r="F373" s="2" t="s">
        <v>553</v>
      </c>
      <c r="G373" s="2" t="s">
        <v>552</v>
      </c>
    </row>
    <row r="374" spans="1:7" hidden="1">
      <c r="A374" s="2" t="s">
        <v>551</v>
      </c>
      <c r="B374" s="2" t="s">
        <v>289</v>
      </c>
      <c r="C374" s="2" t="s">
        <v>296</v>
      </c>
      <c r="D374" s="2" t="s">
        <v>297</v>
      </c>
      <c r="E374" s="2" t="s">
        <v>25</v>
      </c>
      <c r="F374" s="2" t="s">
        <v>553</v>
      </c>
      <c r="G374" s="2" t="s">
        <v>552</v>
      </c>
    </row>
    <row r="375" spans="1:7" hidden="1">
      <c r="A375" s="2" t="s">
        <v>551</v>
      </c>
      <c r="B375" s="2" t="s">
        <v>289</v>
      </c>
      <c r="C375" s="2" t="s">
        <v>298</v>
      </c>
      <c r="D375" s="2" t="s">
        <v>299</v>
      </c>
      <c r="E375" s="2" t="s">
        <v>22</v>
      </c>
      <c r="F375" s="2" t="s">
        <v>553</v>
      </c>
      <c r="G375" s="2" t="s">
        <v>552</v>
      </c>
    </row>
    <row r="376" spans="1:7" hidden="1">
      <c r="A376" s="2" t="s">
        <v>551</v>
      </c>
      <c r="B376" s="2" t="s">
        <v>289</v>
      </c>
      <c r="C376" s="2" t="s">
        <v>300</v>
      </c>
      <c r="D376" s="2" t="s">
        <v>301</v>
      </c>
      <c r="E376" s="2" t="s">
        <v>25</v>
      </c>
      <c r="F376" s="2" t="s">
        <v>553</v>
      </c>
      <c r="G376" s="2" t="s">
        <v>552</v>
      </c>
    </row>
    <row r="377" spans="1:7" hidden="1">
      <c r="A377" s="2" t="s">
        <v>551</v>
      </c>
      <c r="B377" s="2" t="s">
        <v>289</v>
      </c>
      <c r="C377" s="2" t="s">
        <v>302</v>
      </c>
      <c r="D377" s="2" t="s">
        <v>303</v>
      </c>
      <c r="E377" s="2" t="s">
        <v>22</v>
      </c>
      <c r="F377" s="2" t="s">
        <v>553</v>
      </c>
      <c r="G377" s="2" t="s">
        <v>552</v>
      </c>
    </row>
    <row r="378" spans="1:7" hidden="1">
      <c r="A378" s="2" t="s">
        <v>551</v>
      </c>
      <c r="B378" s="2" t="s">
        <v>289</v>
      </c>
      <c r="C378" s="2" t="s">
        <v>304</v>
      </c>
      <c r="D378" s="2" t="s">
        <v>305</v>
      </c>
      <c r="E378" s="2" t="s">
        <v>22</v>
      </c>
      <c r="F378" s="2" t="s">
        <v>553</v>
      </c>
      <c r="G378" s="2" t="s">
        <v>10</v>
      </c>
    </row>
    <row r="379" spans="1:7" hidden="1">
      <c r="A379" s="2" t="s">
        <v>551</v>
      </c>
      <c r="B379" s="2" t="s">
        <v>289</v>
      </c>
      <c r="C379" s="2" t="s">
        <v>306</v>
      </c>
      <c r="D379" s="2" t="s">
        <v>307</v>
      </c>
      <c r="E379" s="2" t="s">
        <v>51</v>
      </c>
      <c r="F379" s="2" t="s">
        <v>553</v>
      </c>
      <c r="G379" s="2" t="s">
        <v>552</v>
      </c>
    </row>
    <row r="380" spans="1:7" hidden="1">
      <c r="A380" s="2" t="s">
        <v>551</v>
      </c>
      <c r="B380" s="2" t="s">
        <v>309</v>
      </c>
      <c r="C380" s="2" t="s">
        <v>310</v>
      </c>
      <c r="D380" s="2" t="s">
        <v>311</v>
      </c>
      <c r="E380" s="2" t="s">
        <v>22</v>
      </c>
      <c r="F380" s="2" t="s">
        <v>553</v>
      </c>
      <c r="G380" s="2" t="s">
        <v>552</v>
      </c>
    </row>
    <row r="381" spans="1:7" hidden="1">
      <c r="A381" s="2" t="s">
        <v>551</v>
      </c>
      <c r="B381" s="2" t="s">
        <v>309</v>
      </c>
      <c r="C381" s="2" t="s">
        <v>312</v>
      </c>
      <c r="D381" s="2" t="s">
        <v>313</v>
      </c>
      <c r="E381" s="2" t="s">
        <v>22</v>
      </c>
      <c r="F381" s="2" t="s">
        <v>553</v>
      </c>
      <c r="G381" s="2" t="s">
        <v>552</v>
      </c>
    </row>
    <row r="382" spans="1:7" hidden="1">
      <c r="A382" s="2" t="s">
        <v>551</v>
      </c>
      <c r="B382" s="2" t="s">
        <v>309</v>
      </c>
      <c r="C382" s="2" t="s">
        <v>314</v>
      </c>
      <c r="D382" s="2" t="s">
        <v>315</v>
      </c>
      <c r="E382" s="2" t="s">
        <v>22</v>
      </c>
      <c r="F382" s="2" t="s">
        <v>553</v>
      </c>
      <c r="G382" s="2" t="s">
        <v>552</v>
      </c>
    </row>
    <row r="383" spans="1:7" hidden="1">
      <c r="A383" s="2" t="s">
        <v>551</v>
      </c>
      <c r="B383" s="2" t="s">
        <v>309</v>
      </c>
      <c r="C383" s="2" t="s">
        <v>324</v>
      </c>
      <c r="D383" s="2" t="s">
        <v>325</v>
      </c>
      <c r="E383" s="2" t="s">
        <v>22</v>
      </c>
      <c r="F383" s="2" t="s">
        <v>553</v>
      </c>
      <c r="G383" s="2" t="s">
        <v>552</v>
      </c>
    </row>
    <row r="384" spans="1:7" hidden="1">
      <c r="A384" s="2" t="s">
        <v>551</v>
      </c>
      <c r="B384" s="2" t="s">
        <v>309</v>
      </c>
      <c r="C384" s="2" t="s">
        <v>316</v>
      </c>
      <c r="D384" s="2" t="s">
        <v>317</v>
      </c>
      <c r="E384" s="2" t="s">
        <v>25</v>
      </c>
      <c r="F384" s="2" t="s">
        <v>553</v>
      </c>
      <c r="G384" s="2" t="s">
        <v>10</v>
      </c>
    </row>
    <row r="385" spans="1:7" hidden="1">
      <c r="A385" s="2" t="s">
        <v>551</v>
      </c>
      <c r="B385" s="2" t="s">
        <v>309</v>
      </c>
      <c r="C385" s="2" t="s">
        <v>318</v>
      </c>
      <c r="D385" s="2" t="s">
        <v>319</v>
      </c>
      <c r="E385" s="2" t="s">
        <v>25</v>
      </c>
      <c r="F385" s="2" t="s">
        <v>553</v>
      </c>
      <c r="G385" s="2" t="s">
        <v>10</v>
      </c>
    </row>
    <row r="386" spans="1:7" hidden="1">
      <c r="A386" s="2" t="s">
        <v>551</v>
      </c>
      <c r="B386" s="2" t="s">
        <v>309</v>
      </c>
      <c r="C386" s="2" t="s">
        <v>320</v>
      </c>
      <c r="D386" s="2" t="s">
        <v>321</v>
      </c>
      <c r="E386" s="2" t="s">
        <v>25</v>
      </c>
      <c r="F386" s="2" t="s">
        <v>553</v>
      </c>
      <c r="G386" s="2" t="s">
        <v>10</v>
      </c>
    </row>
    <row r="387" spans="1:7" hidden="1">
      <c r="A387" s="2" t="s">
        <v>551</v>
      </c>
      <c r="B387" s="2" t="s">
        <v>309</v>
      </c>
      <c r="C387" s="2" t="s">
        <v>326</v>
      </c>
      <c r="D387" s="2" t="s">
        <v>327</v>
      </c>
      <c r="E387" s="2" t="s">
        <v>22</v>
      </c>
      <c r="F387" s="2" t="s">
        <v>553</v>
      </c>
      <c r="G387" s="2" t="s">
        <v>552</v>
      </c>
    </row>
    <row r="388" spans="1:7" hidden="1">
      <c r="A388" s="2" t="s">
        <v>551</v>
      </c>
      <c r="B388" s="2" t="s">
        <v>309</v>
      </c>
      <c r="C388" s="2" t="s">
        <v>322</v>
      </c>
      <c r="D388" s="2" t="s">
        <v>323</v>
      </c>
      <c r="E388" s="2" t="s">
        <v>22</v>
      </c>
      <c r="F388" s="2" t="s">
        <v>553</v>
      </c>
      <c r="G388" s="2" t="s">
        <v>552</v>
      </c>
    </row>
    <row r="389" spans="1:7" hidden="1">
      <c r="A389" s="2" t="s">
        <v>551</v>
      </c>
      <c r="B389" s="2" t="s">
        <v>329</v>
      </c>
      <c r="C389" s="2" t="s">
        <v>330</v>
      </c>
      <c r="D389" s="2" t="s">
        <v>331</v>
      </c>
      <c r="E389" s="2" t="s">
        <v>25</v>
      </c>
      <c r="F389" s="2" t="s">
        <v>553</v>
      </c>
      <c r="G389" s="2" t="s">
        <v>10</v>
      </c>
    </row>
    <row r="390" spans="1:7" hidden="1">
      <c r="A390" s="2" t="s">
        <v>551</v>
      </c>
      <c r="B390" s="2" t="s">
        <v>329</v>
      </c>
      <c r="C390" s="2" t="s">
        <v>332</v>
      </c>
      <c r="D390" s="2" t="s">
        <v>333</v>
      </c>
      <c r="E390" s="2" t="s">
        <v>22</v>
      </c>
      <c r="F390" s="2" t="s">
        <v>553</v>
      </c>
      <c r="G390" s="2" t="s">
        <v>552</v>
      </c>
    </row>
    <row r="391" spans="1:7" hidden="1">
      <c r="A391" s="2" t="s">
        <v>551</v>
      </c>
      <c r="B391" s="2" t="s">
        <v>329</v>
      </c>
      <c r="C391" s="2" t="s">
        <v>334</v>
      </c>
      <c r="D391" s="2" t="s">
        <v>335</v>
      </c>
      <c r="E391" s="2" t="s">
        <v>51</v>
      </c>
      <c r="F391" s="2" t="s">
        <v>553</v>
      </c>
      <c r="G391" s="2" t="s">
        <v>552</v>
      </c>
    </row>
    <row r="392" spans="1:7" hidden="1">
      <c r="A392" s="2" t="s">
        <v>551</v>
      </c>
      <c r="B392" s="2" t="s">
        <v>329</v>
      </c>
      <c r="C392" s="2" t="s">
        <v>346</v>
      </c>
      <c r="D392" s="2" t="s">
        <v>347</v>
      </c>
      <c r="E392" s="2" t="s">
        <v>25</v>
      </c>
      <c r="F392" s="2" t="s">
        <v>553</v>
      </c>
      <c r="G392" s="2" t="s">
        <v>10</v>
      </c>
    </row>
    <row r="393" spans="1:7" hidden="1">
      <c r="A393" s="2" t="s">
        <v>551</v>
      </c>
      <c r="B393" s="2" t="s">
        <v>329</v>
      </c>
      <c r="C393" s="2" t="s">
        <v>336</v>
      </c>
      <c r="D393" s="2" t="s">
        <v>337</v>
      </c>
      <c r="E393" s="2" t="s">
        <v>51</v>
      </c>
      <c r="F393" s="2" t="s">
        <v>553</v>
      </c>
      <c r="G393" s="2" t="s">
        <v>552</v>
      </c>
    </row>
    <row r="394" spans="1:7" hidden="1">
      <c r="A394" s="2" t="s">
        <v>551</v>
      </c>
      <c r="B394" s="2" t="s">
        <v>329</v>
      </c>
      <c r="C394" s="2" t="s">
        <v>338</v>
      </c>
      <c r="D394" s="2" t="s">
        <v>339</v>
      </c>
      <c r="E394" s="2" t="s">
        <v>51</v>
      </c>
      <c r="F394" s="2" t="s">
        <v>553</v>
      </c>
      <c r="G394" s="2" t="s">
        <v>10</v>
      </c>
    </row>
    <row r="395" spans="1:7" hidden="1">
      <c r="A395" s="2" t="s">
        <v>551</v>
      </c>
      <c r="B395" s="2" t="s">
        <v>329</v>
      </c>
      <c r="C395" s="2" t="s">
        <v>340</v>
      </c>
      <c r="D395" s="2" t="s">
        <v>341</v>
      </c>
      <c r="E395" s="2" t="s">
        <v>22</v>
      </c>
      <c r="F395" s="2" t="s">
        <v>553</v>
      </c>
      <c r="G395" s="2" t="s">
        <v>552</v>
      </c>
    </row>
    <row r="396" spans="1:7" hidden="1">
      <c r="A396" s="2" t="s">
        <v>551</v>
      </c>
      <c r="B396" s="2" t="s">
        <v>329</v>
      </c>
      <c r="C396" s="2" t="s">
        <v>344</v>
      </c>
      <c r="D396" s="2" t="s">
        <v>345</v>
      </c>
      <c r="E396" s="2" t="s">
        <v>25</v>
      </c>
      <c r="F396" s="2" t="s">
        <v>553</v>
      </c>
      <c r="G396" s="2" t="s">
        <v>552</v>
      </c>
    </row>
    <row r="397" spans="1:7" hidden="1">
      <c r="A397" s="2" t="s">
        <v>551</v>
      </c>
      <c r="B397" s="2" t="s">
        <v>329</v>
      </c>
      <c r="C397" s="2" t="s">
        <v>342</v>
      </c>
      <c r="D397" s="2" t="s">
        <v>343</v>
      </c>
      <c r="E397" s="2" t="s">
        <v>22</v>
      </c>
      <c r="F397" s="2" t="s">
        <v>553</v>
      </c>
      <c r="G397" s="2" t="s">
        <v>552</v>
      </c>
    </row>
    <row r="398" spans="1:7" hidden="1">
      <c r="A398" s="2" t="s">
        <v>551</v>
      </c>
      <c r="B398" s="2" t="s">
        <v>349</v>
      </c>
      <c r="C398" s="2" t="s">
        <v>350</v>
      </c>
      <c r="D398" s="2" t="s">
        <v>351</v>
      </c>
      <c r="E398" s="2" t="s">
        <v>22</v>
      </c>
      <c r="F398" s="2" t="s">
        <v>553</v>
      </c>
      <c r="G398" s="2" t="s">
        <v>552</v>
      </c>
    </row>
    <row r="399" spans="1:7" hidden="1">
      <c r="A399" s="2" t="s">
        <v>551</v>
      </c>
      <c r="B399" s="2" t="s">
        <v>349</v>
      </c>
      <c r="C399" s="2" t="s">
        <v>352</v>
      </c>
      <c r="D399" s="2" t="s">
        <v>353</v>
      </c>
      <c r="E399" s="2" t="s">
        <v>22</v>
      </c>
      <c r="F399" s="2" t="s">
        <v>553</v>
      </c>
      <c r="G399" s="2" t="s">
        <v>552</v>
      </c>
    </row>
    <row r="400" spans="1:7" hidden="1">
      <c r="A400" s="2" t="s">
        <v>551</v>
      </c>
      <c r="B400" s="2" t="s">
        <v>349</v>
      </c>
      <c r="C400" s="2" t="s">
        <v>354</v>
      </c>
      <c r="D400" s="2" t="s">
        <v>355</v>
      </c>
      <c r="E400" s="2" t="s">
        <v>51</v>
      </c>
      <c r="F400" s="2" t="s">
        <v>553</v>
      </c>
      <c r="G400" s="2" t="s">
        <v>552</v>
      </c>
    </row>
    <row r="401" spans="1:7" hidden="1">
      <c r="A401" s="2" t="s">
        <v>551</v>
      </c>
      <c r="B401" s="2" t="s">
        <v>349</v>
      </c>
      <c r="C401" s="2" t="s">
        <v>356</v>
      </c>
      <c r="D401" s="2" t="s">
        <v>357</v>
      </c>
      <c r="E401" s="2" t="s">
        <v>22</v>
      </c>
      <c r="F401" s="2" t="s">
        <v>553</v>
      </c>
      <c r="G401" s="2" t="s">
        <v>552</v>
      </c>
    </row>
    <row r="402" spans="1:7" hidden="1">
      <c r="A402" s="2" t="s">
        <v>551</v>
      </c>
      <c r="B402" s="2" t="s">
        <v>349</v>
      </c>
      <c r="C402" s="2" t="s">
        <v>358</v>
      </c>
      <c r="D402" s="2" t="s">
        <v>359</v>
      </c>
      <c r="E402" s="2" t="s">
        <v>22</v>
      </c>
      <c r="F402" s="2" t="s">
        <v>553</v>
      </c>
      <c r="G402" s="2" t="s">
        <v>552</v>
      </c>
    </row>
    <row r="403" spans="1:7" hidden="1">
      <c r="A403" s="2" t="s">
        <v>551</v>
      </c>
      <c r="B403" s="2" t="s">
        <v>349</v>
      </c>
      <c r="C403" s="2" t="s">
        <v>360</v>
      </c>
      <c r="D403" s="2" t="s">
        <v>361</v>
      </c>
      <c r="E403" s="2" t="s">
        <v>51</v>
      </c>
      <c r="F403" s="2" t="s">
        <v>553</v>
      </c>
      <c r="G403" s="2" t="s">
        <v>552</v>
      </c>
    </row>
    <row r="404" spans="1:7" hidden="1">
      <c r="A404" s="2" t="s">
        <v>551</v>
      </c>
      <c r="B404" s="2" t="s">
        <v>349</v>
      </c>
      <c r="C404" s="74" t="s">
        <v>362</v>
      </c>
      <c r="D404" s="74" t="s">
        <v>363</v>
      </c>
      <c r="E404" s="74" t="s">
        <v>209</v>
      </c>
      <c r="F404" s="2" t="s">
        <v>553</v>
      </c>
      <c r="G404" s="2" t="s">
        <v>10</v>
      </c>
    </row>
    <row r="405" spans="1:7" hidden="1">
      <c r="A405" s="2" t="s">
        <v>551</v>
      </c>
      <c r="B405" s="2" t="s">
        <v>349</v>
      </c>
      <c r="C405" s="2" t="s">
        <v>364</v>
      </c>
      <c r="D405" s="2" t="s">
        <v>365</v>
      </c>
      <c r="E405" s="2" t="s">
        <v>22</v>
      </c>
      <c r="F405" s="2" t="s">
        <v>553</v>
      </c>
      <c r="G405" s="2" t="s">
        <v>552</v>
      </c>
    </row>
    <row r="406" spans="1:7" hidden="1">
      <c r="A406" s="2" t="s">
        <v>551</v>
      </c>
      <c r="B406" s="2" t="s">
        <v>349</v>
      </c>
      <c r="C406" s="2" t="s">
        <v>366</v>
      </c>
      <c r="D406" s="2" t="s">
        <v>367</v>
      </c>
      <c r="E406" s="2" t="s">
        <v>51</v>
      </c>
      <c r="F406" s="2" t="s">
        <v>553</v>
      </c>
      <c r="G406" s="2" t="s">
        <v>10</v>
      </c>
    </row>
    <row r="407" spans="1:7" hidden="1">
      <c r="A407" s="2" t="s">
        <v>551</v>
      </c>
      <c r="B407" s="2" t="s">
        <v>349</v>
      </c>
      <c r="C407" s="2" t="s">
        <v>370</v>
      </c>
      <c r="D407" s="2" t="s">
        <v>371</v>
      </c>
      <c r="E407" s="2" t="s">
        <v>22</v>
      </c>
      <c r="F407" s="2" t="s">
        <v>553</v>
      </c>
      <c r="G407" s="2" t="s">
        <v>552</v>
      </c>
    </row>
    <row r="408" spans="1:7" hidden="1">
      <c r="A408" s="2" t="s">
        <v>551</v>
      </c>
      <c r="B408" s="2" t="s">
        <v>349</v>
      </c>
      <c r="C408" s="2" t="s">
        <v>368</v>
      </c>
      <c r="D408" s="2" t="s">
        <v>369</v>
      </c>
      <c r="E408" s="2" t="s">
        <v>22</v>
      </c>
      <c r="F408" s="2" t="s">
        <v>553</v>
      </c>
      <c r="G408" s="2" t="s">
        <v>552</v>
      </c>
    </row>
    <row r="409" spans="1:7" hidden="1">
      <c r="A409" s="2" t="s">
        <v>551</v>
      </c>
      <c r="B409" s="2" t="s">
        <v>373</v>
      </c>
      <c r="C409" s="2" t="s">
        <v>374</v>
      </c>
      <c r="D409" s="2" t="s">
        <v>375</v>
      </c>
      <c r="E409" s="2" t="s">
        <v>22</v>
      </c>
      <c r="F409" s="2" t="s">
        <v>553</v>
      </c>
      <c r="G409" s="2" t="s">
        <v>552</v>
      </c>
    </row>
    <row r="410" spans="1:7" hidden="1">
      <c r="A410" s="2" t="s">
        <v>551</v>
      </c>
      <c r="B410" s="2" t="s">
        <v>373</v>
      </c>
      <c r="C410" s="2" t="s">
        <v>376</v>
      </c>
      <c r="D410" s="2" t="s">
        <v>377</v>
      </c>
      <c r="E410" s="2" t="s">
        <v>22</v>
      </c>
      <c r="F410" s="2" t="s">
        <v>553</v>
      </c>
      <c r="G410" s="2" t="s">
        <v>552</v>
      </c>
    </row>
    <row r="411" spans="1:7" hidden="1">
      <c r="A411" s="2" t="s">
        <v>551</v>
      </c>
      <c r="B411" s="2" t="s">
        <v>373</v>
      </c>
      <c r="C411" s="2" t="s">
        <v>378</v>
      </c>
      <c r="D411" s="2" t="s">
        <v>379</v>
      </c>
      <c r="E411" s="2" t="s">
        <v>25</v>
      </c>
      <c r="F411" s="2" t="s">
        <v>553</v>
      </c>
      <c r="G411" s="2" t="s">
        <v>552</v>
      </c>
    </row>
    <row r="412" spans="1:7" hidden="1">
      <c r="A412" s="2" t="s">
        <v>551</v>
      </c>
      <c r="B412" s="2" t="s">
        <v>373</v>
      </c>
      <c r="C412" s="2" t="s">
        <v>380</v>
      </c>
      <c r="D412" s="2" t="s">
        <v>381</v>
      </c>
      <c r="E412" s="2" t="s">
        <v>22</v>
      </c>
      <c r="F412" s="2" t="s">
        <v>553</v>
      </c>
      <c r="G412" s="2" t="s">
        <v>552</v>
      </c>
    </row>
    <row r="413" spans="1:7" hidden="1">
      <c r="A413" s="2" t="s">
        <v>551</v>
      </c>
      <c r="B413" s="2" t="s">
        <v>373</v>
      </c>
      <c r="C413" s="2" t="s">
        <v>382</v>
      </c>
      <c r="D413" s="2" t="s">
        <v>383</v>
      </c>
      <c r="E413" s="2" t="s">
        <v>51</v>
      </c>
      <c r="F413" s="2" t="s">
        <v>553</v>
      </c>
      <c r="G413" s="2" t="s">
        <v>10</v>
      </c>
    </row>
    <row r="414" spans="1:7" hidden="1">
      <c r="A414" s="2" t="s">
        <v>551</v>
      </c>
      <c r="B414" s="2" t="s">
        <v>373</v>
      </c>
      <c r="C414" s="2" t="s">
        <v>384</v>
      </c>
      <c r="D414" s="2" t="s">
        <v>385</v>
      </c>
      <c r="E414" s="2" t="s">
        <v>25</v>
      </c>
      <c r="F414" s="2" t="s">
        <v>553</v>
      </c>
      <c r="G414" s="2" t="s">
        <v>552</v>
      </c>
    </row>
    <row r="415" spans="1:7" hidden="1">
      <c r="A415" s="2" t="s">
        <v>551</v>
      </c>
      <c r="B415" s="2" t="s">
        <v>387</v>
      </c>
      <c r="C415" s="2" t="s">
        <v>388</v>
      </c>
      <c r="D415" s="2" t="s">
        <v>389</v>
      </c>
      <c r="E415" s="2" t="s">
        <v>22</v>
      </c>
      <c r="F415" s="2" t="s">
        <v>553</v>
      </c>
      <c r="G415" s="2" t="s">
        <v>10</v>
      </c>
    </row>
    <row r="416" spans="1:7" hidden="1">
      <c r="A416" s="2" t="s">
        <v>551</v>
      </c>
      <c r="B416" s="2" t="s">
        <v>387</v>
      </c>
      <c r="C416" s="2" t="s">
        <v>390</v>
      </c>
      <c r="D416" s="2" t="s">
        <v>391</v>
      </c>
      <c r="E416" s="2" t="s">
        <v>22</v>
      </c>
      <c r="F416" s="2" t="s">
        <v>553</v>
      </c>
      <c r="G416" s="2" t="s">
        <v>10</v>
      </c>
    </row>
    <row r="417" spans="1:7" hidden="1">
      <c r="A417" s="2" t="s">
        <v>551</v>
      </c>
      <c r="B417" s="2" t="s">
        <v>387</v>
      </c>
      <c r="C417" s="2" t="s">
        <v>392</v>
      </c>
      <c r="D417" s="2" t="s">
        <v>393</v>
      </c>
      <c r="E417" s="2" t="s">
        <v>22</v>
      </c>
      <c r="F417" s="2" t="s">
        <v>553</v>
      </c>
      <c r="G417" s="2" t="s">
        <v>10</v>
      </c>
    </row>
    <row r="418" spans="1:7" hidden="1">
      <c r="A418" s="2" t="s">
        <v>551</v>
      </c>
      <c r="B418" s="2" t="s">
        <v>387</v>
      </c>
      <c r="C418" s="2" t="s">
        <v>394</v>
      </c>
      <c r="D418" s="2" t="s">
        <v>395</v>
      </c>
      <c r="E418" s="2" t="s">
        <v>51</v>
      </c>
      <c r="F418" s="2" t="s">
        <v>553</v>
      </c>
      <c r="G418" s="2" t="s">
        <v>10</v>
      </c>
    </row>
    <row r="419" spans="1:7" hidden="1">
      <c r="A419" s="2" t="s">
        <v>551</v>
      </c>
      <c r="B419" s="2" t="s">
        <v>387</v>
      </c>
      <c r="C419" s="2" t="s">
        <v>396</v>
      </c>
      <c r="D419" s="2" t="s">
        <v>397</v>
      </c>
      <c r="E419" s="2" t="s">
        <v>22</v>
      </c>
      <c r="F419" s="2" t="s">
        <v>553</v>
      </c>
      <c r="G419" s="2" t="s">
        <v>552</v>
      </c>
    </row>
    <row r="420" spans="1:7" hidden="1">
      <c r="A420" s="2" t="s">
        <v>551</v>
      </c>
      <c r="B420" s="2" t="s">
        <v>387</v>
      </c>
      <c r="C420" s="2" t="s">
        <v>398</v>
      </c>
      <c r="D420" s="2" t="s">
        <v>399</v>
      </c>
      <c r="E420" s="2" t="s">
        <v>22</v>
      </c>
      <c r="F420" s="2" t="s">
        <v>553</v>
      </c>
      <c r="G420" s="2" t="s">
        <v>552</v>
      </c>
    </row>
    <row r="421" spans="1:7" hidden="1">
      <c r="A421" s="2" t="s">
        <v>551</v>
      </c>
      <c r="B421" s="2" t="s">
        <v>387</v>
      </c>
      <c r="C421" s="2" t="s">
        <v>400</v>
      </c>
      <c r="D421" s="2" t="s">
        <v>401</v>
      </c>
      <c r="E421" s="2" t="s">
        <v>22</v>
      </c>
      <c r="F421" s="2" t="s">
        <v>553</v>
      </c>
      <c r="G421" s="2" t="s">
        <v>10</v>
      </c>
    </row>
    <row r="422" spans="1:7" hidden="1">
      <c r="A422" s="2" t="s">
        <v>551</v>
      </c>
      <c r="B422" s="2" t="s">
        <v>387</v>
      </c>
      <c r="C422" s="2" t="s">
        <v>402</v>
      </c>
      <c r="D422" s="2" t="s">
        <v>403</v>
      </c>
      <c r="E422" s="2" t="s">
        <v>51</v>
      </c>
      <c r="F422" s="2" t="s">
        <v>553</v>
      </c>
      <c r="G422" s="2" t="s">
        <v>10</v>
      </c>
    </row>
    <row r="423" spans="1:7" hidden="1">
      <c r="A423" s="2" t="s">
        <v>551</v>
      </c>
      <c r="B423" s="2" t="s">
        <v>387</v>
      </c>
      <c r="C423" s="2" t="s">
        <v>404</v>
      </c>
      <c r="D423" s="2" t="s">
        <v>405</v>
      </c>
      <c r="E423" s="2" t="s">
        <v>22</v>
      </c>
      <c r="F423" s="2" t="s">
        <v>553</v>
      </c>
      <c r="G423" s="2" t="s">
        <v>10</v>
      </c>
    </row>
    <row r="424" spans="1:7" hidden="1">
      <c r="A424" s="2" t="s">
        <v>551</v>
      </c>
      <c r="B424" s="2" t="s">
        <v>387</v>
      </c>
      <c r="C424" s="2" t="s">
        <v>406</v>
      </c>
      <c r="D424" s="2" t="s">
        <v>407</v>
      </c>
      <c r="E424" s="2" t="s">
        <v>22</v>
      </c>
      <c r="F424" s="2" t="s">
        <v>553</v>
      </c>
      <c r="G424" s="2" t="s">
        <v>10</v>
      </c>
    </row>
    <row r="425" spans="1:7" hidden="1">
      <c r="A425" s="2" t="s">
        <v>551</v>
      </c>
      <c r="B425" s="2" t="s">
        <v>387</v>
      </c>
      <c r="C425" s="2" t="s">
        <v>408</v>
      </c>
      <c r="D425" s="2" t="s">
        <v>409</v>
      </c>
      <c r="E425" s="2" t="s">
        <v>22</v>
      </c>
      <c r="F425" s="2" t="s">
        <v>553</v>
      </c>
      <c r="G425" s="2" t="s">
        <v>10</v>
      </c>
    </row>
    <row r="426" spans="1:7" hidden="1">
      <c r="A426" s="2" t="s">
        <v>551</v>
      </c>
      <c r="B426" s="2" t="s">
        <v>387</v>
      </c>
      <c r="C426" s="2" t="s">
        <v>410</v>
      </c>
      <c r="D426" s="2" t="s">
        <v>411</v>
      </c>
      <c r="E426" s="2" t="s">
        <v>22</v>
      </c>
      <c r="F426" s="2" t="s">
        <v>553</v>
      </c>
      <c r="G426" s="2" t="s">
        <v>10</v>
      </c>
    </row>
    <row r="427" spans="1:7" hidden="1">
      <c r="A427" s="2" t="s">
        <v>551</v>
      </c>
      <c r="B427" s="2" t="s">
        <v>387</v>
      </c>
      <c r="C427" s="2" t="s">
        <v>412</v>
      </c>
      <c r="D427" s="2" t="s">
        <v>413</v>
      </c>
      <c r="E427" s="2" t="s">
        <v>22</v>
      </c>
      <c r="F427" s="2" t="s">
        <v>553</v>
      </c>
      <c r="G427" s="2" t="s">
        <v>10</v>
      </c>
    </row>
    <row r="428" spans="1:7" hidden="1">
      <c r="A428" s="2" t="s">
        <v>551</v>
      </c>
      <c r="B428" s="2" t="s">
        <v>387</v>
      </c>
      <c r="C428" s="2" t="s">
        <v>414</v>
      </c>
      <c r="D428" s="2" t="s">
        <v>415</v>
      </c>
      <c r="E428" s="2" t="s">
        <v>22</v>
      </c>
      <c r="F428" s="2" t="s">
        <v>553</v>
      </c>
      <c r="G428" s="2" t="s">
        <v>552</v>
      </c>
    </row>
    <row r="429" spans="1:7" hidden="1">
      <c r="A429" s="2" t="s">
        <v>551</v>
      </c>
      <c r="B429" s="2" t="s">
        <v>387</v>
      </c>
      <c r="C429" s="2" t="s">
        <v>416</v>
      </c>
      <c r="D429" s="2" t="s">
        <v>417</v>
      </c>
      <c r="E429" s="2" t="s">
        <v>22</v>
      </c>
      <c r="F429" s="2" t="s">
        <v>553</v>
      </c>
      <c r="G429" s="2" t="s">
        <v>552</v>
      </c>
    </row>
    <row r="430" spans="1:7" hidden="1">
      <c r="A430" s="2" t="s">
        <v>551</v>
      </c>
      <c r="B430" s="2" t="s">
        <v>387</v>
      </c>
      <c r="C430" s="2" t="s">
        <v>418</v>
      </c>
      <c r="D430" s="2" t="s">
        <v>419</v>
      </c>
      <c r="E430" s="2" t="s">
        <v>22</v>
      </c>
      <c r="F430" s="2" t="s">
        <v>553</v>
      </c>
      <c r="G430" s="2" t="s">
        <v>10</v>
      </c>
    </row>
    <row r="431" spans="1:7" hidden="1">
      <c r="A431" s="2" t="s">
        <v>551</v>
      </c>
      <c r="B431" s="2" t="s">
        <v>387</v>
      </c>
      <c r="C431" s="2" t="s">
        <v>420</v>
      </c>
      <c r="D431" s="2" t="s">
        <v>421</v>
      </c>
      <c r="E431" s="2" t="s">
        <v>22</v>
      </c>
      <c r="F431" s="2" t="s">
        <v>553</v>
      </c>
      <c r="G431" s="2" t="s">
        <v>10</v>
      </c>
    </row>
    <row r="432" spans="1:7" hidden="1">
      <c r="A432" s="2" t="s">
        <v>551</v>
      </c>
      <c r="B432" s="2" t="s">
        <v>387</v>
      </c>
      <c r="C432" s="2" t="s">
        <v>422</v>
      </c>
      <c r="D432" s="2" t="s">
        <v>423</v>
      </c>
      <c r="E432" s="2" t="s">
        <v>22</v>
      </c>
      <c r="F432" s="2" t="s">
        <v>553</v>
      </c>
      <c r="G432" s="2" t="s">
        <v>552</v>
      </c>
    </row>
    <row r="433" spans="1:7" hidden="1">
      <c r="A433" s="2" t="s">
        <v>551</v>
      </c>
      <c r="B433" s="2" t="s">
        <v>387</v>
      </c>
      <c r="C433" s="2" t="s">
        <v>424</v>
      </c>
      <c r="D433" s="2" t="s">
        <v>425</v>
      </c>
      <c r="E433" s="2" t="s">
        <v>22</v>
      </c>
      <c r="F433" s="2" t="s">
        <v>553</v>
      </c>
      <c r="G433" s="2" t="s">
        <v>552</v>
      </c>
    </row>
    <row r="434" spans="1:7" hidden="1">
      <c r="A434" s="2" t="s">
        <v>551</v>
      </c>
      <c r="B434" s="2" t="s">
        <v>387</v>
      </c>
      <c r="C434" s="2" t="s">
        <v>426</v>
      </c>
      <c r="D434" s="2" t="s">
        <v>427</v>
      </c>
      <c r="E434" s="2" t="s">
        <v>22</v>
      </c>
      <c r="F434" s="2" t="s">
        <v>553</v>
      </c>
      <c r="G434" s="2" t="s">
        <v>552</v>
      </c>
    </row>
    <row r="435" spans="1:7" hidden="1">
      <c r="A435" s="2" t="s">
        <v>551</v>
      </c>
      <c r="B435" s="2" t="s">
        <v>387</v>
      </c>
      <c r="C435" s="2" t="s">
        <v>428</v>
      </c>
      <c r="D435" s="2" t="s">
        <v>429</v>
      </c>
      <c r="E435" s="2" t="s">
        <v>22</v>
      </c>
      <c r="F435" s="2" t="s">
        <v>553</v>
      </c>
      <c r="G435" s="2" t="s">
        <v>552</v>
      </c>
    </row>
    <row r="436" spans="1:7" hidden="1">
      <c r="A436" s="2" t="s">
        <v>551</v>
      </c>
      <c r="B436" s="2" t="s">
        <v>387</v>
      </c>
      <c r="C436" s="2" t="s">
        <v>430</v>
      </c>
      <c r="D436" s="2" t="s">
        <v>431</v>
      </c>
      <c r="E436" s="2" t="s">
        <v>22</v>
      </c>
      <c r="F436" s="2" t="s">
        <v>553</v>
      </c>
      <c r="G436" s="2" t="s">
        <v>552</v>
      </c>
    </row>
    <row r="437" spans="1:7" hidden="1">
      <c r="A437" s="2" t="s">
        <v>551</v>
      </c>
      <c r="B437" s="2" t="s">
        <v>387</v>
      </c>
      <c r="C437" s="2" t="s">
        <v>432</v>
      </c>
      <c r="D437" s="2" t="s">
        <v>433</v>
      </c>
      <c r="E437" s="2" t="s">
        <v>22</v>
      </c>
      <c r="F437" s="2" t="s">
        <v>553</v>
      </c>
      <c r="G437" s="2" t="s">
        <v>10</v>
      </c>
    </row>
    <row r="438" spans="1:7" hidden="1">
      <c r="A438" s="2" t="s">
        <v>551</v>
      </c>
      <c r="B438" s="2" t="s">
        <v>387</v>
      </c>
      <c r="C438" s="2" t="s">
        <v>434</v>
      </c>
      <c r="D438" s="2" t="s">
        <v>435</v>
      </c>
      <c r="E438" s="2" t="s">
        <v>22</v>
      </c>
      <c r="F438" s="2" t="s">
        <v>553</v>
      </c>
      <c r="G438" s="2" t="s">
        <v>10</v>
      </c>
    </row>
    <row r="439" spans="1:7" hidden="1">
      <c r="A439" s="2" t="s">
        <v>551</v>
      </c>
      <c r="B439" s="2" t="s">
        <v>387</v>
      </c>
      <c r="C439" s="2" t="s">
        <v>436</v>
      </c>
      <c r="D439" s="2" t="s">
        <v>437</v>
      </c>
      <c r="E439" s="2" t="s">
        <v>22</v>
      </c>
      <c r="F439" s="2" t="s">
        <v>553</v>
      </c>
      <c r="G439" s="2" t="s">
        <v>10</v>
      </c>
    </row>
    <row r="440" spans="1:7" hidden="1">
      <c r="A440" s="2" t="s">
        <v>551</v>
      </c>
      <c r="B440" s="2" t="s">
        <v>439</v>
      </c>
      <c r="C440" s="2" t="s">
        <v>440</v>
      </c>
      <c r="D440" s="2" t="s">
        <v>441</v>
      </c>
      <c r="E440" s="2" t="s">
        <v>25</v>
      </c>
      <c r="F440" s="2" t="s">
        <v>553</v>
      </c>
      <c r="G440" s="2" t="s">
        <v>552</v>
      </c>
    </row>
    <row r="441" spans="1:7" hidden="1">
      <c r="A441" s="2" t="s">
        <v>551</v>
      </c>
      <c r="B441" s="2" t="s">
        <v>439</v>
      </c>
      <c r="C441" s="2" t="s">
        <v>442</v>
      </c>
      <c r="D441" s="2" t="s">
        <v>443</v>
      </c>
      <c r="E441" s="2" t="s">
        <v>22</v>
      </c>
      <c r="F441" s="2" t="s">
        <v>553</v>
      </c>
      <c r="G441" s="2" t="s">
        <v>10</v>
      </c>
    </row>
    <row r="442" spans="1:7" hidden="1">
      <c r="A442" s="2" t="s">
        <v>551</v>
      </c>
      <c r="B442" s="2" t="s">
        <v>439</v>
      </c>
      <c r="C442" s="2" t="s">
        <v>444</v>
      </c>
      <c r="D442" s="2" t="s">
        <v>445</v>
      </c>
      <c r="E442" s="2" t="s">
        <v>25</v>
      </c>
      <c r="F442" s="2" t="s">
        <v>553</v>
      </c>
      <c r="G442" s="2" t="s">
        <v>10</v>
      </c>
    </row>
    <row r="443" spans="1:7" hidden="1">
      <c r="A443" s="2" t="s">
        <v>551</v>
      </c>
      <c r="B443" s="2" t="s">
        <v>439</v>
      </c>
      <c r="C443" s="2" t="s">
        <v>446</v>
      </c>
      <c r="D443" s="2" t="s">
        <v>447</v>
      </c>
      <c r="E443" s="2" t="s">
        <v>22</v>
      </c>
      <c r="F443" s="2" t="s">
        <v>553</v>
      </c>
      <c r="G443" s="2" t="s">
        <v>10</v>
      </c>
    </row>
    <row r="444" spans="1:7" hidden="1">
      <c r="A444" s="2" t="s">
        <v>551</v>
      </c>
      <c r="B444" s="2" t="s">
        <v>449</v>
      </c>
      <c r="C444" s="2" t="s">
        <v>450</v>
      </c>
      <c r="D444" s="2" t="s">
        <v>451</v>
      </c>
      <c r="E444" s="2" t="s">
        <v>51</v>
      </c>
      <c r="F444" s="2" t="s">
        <v>553</v>
      </c>
      <c r="G444" s="2" t="s">
        <v>10</v>
      </c>
    </row>
    <row r="445" spans="1:7" hidden="1">
      <c r="A445" s="2" t="s">
        <v>551</v>
      </c>
      <c r="B445" s="2" t="s">
        <v>449</v>
      </c>
      <c r="C445" s="2" t="s">
        <v>452</v>
      </c>
      <c r="D445" s="2" t="s">
        <v>453</v>
      </c>
      <c r="E445" s="2" t="s">
        <v>22</v>
      </c>
      <c r="F445" s="2" t="s">
        <v>553</v>
      </c>
      <c r="G445" s="2" t="s">
        <v>552</v>
      </c>
    </row>
    <row r="446" spans="1:7" hidden="1">
      <c r="A446" s="2" t="s">
        <v>551</v>
      </c>
      <c r="B446" s="2" t="s">
        <v>449</v>
      </c>
      <c r="C446" s="2" t="s">
        <v>454</v>
      </c>
      <c r="D446" s="2" t="s">
        <v>455</v>
      </c>
      <c r="E446" s="2" t="s">
        <v>22</v>
      </c>
      <c r="F446" s="2" t="s">
        <v>553</v>
      </c>
      <c r="G446" s="2" t="s">
        <v>552</v>
      </c>
    </row>
    <row r="447" spans="1:7" hidden="1">
      <c r="A447" s="2" t="s">
        <v>551</v>
      </c>
      <c r="B447" s="2" t="s">
        <v>449</v>
      </c>
      <c r="C447" s="2" t="s">
        <v>458</v>
      </c>
      <c r="D447" s="2" t="s">
        <v>455</v>
      </c>
      <c r="E447" s="2" t="s">
        <v>22</v>
      </c>
      <c r="F447" s="2" t="s">
        <v>553</v>
      </c>
      <c r="G447" s="2" t="s">
        <v>552</v>
      </c>
    </row>
    <row r="448" spans="1:7" hidden="1">
      <c r="A448" s="2" t="s">
        <v>551</v>
      </c>
      <c r="B448" s="2" t="s">
        <v>449</v>
      </c>
      <c r="C448" s="2" t="s">
        <v>456</v>
      </c>
      <c r="D448" s="2" t="s">
        <v>457</v>
      </c>
      <c r="E448" s="2" t="s">
        <v>51</v>
      </c>
      <c r="F448" s="2" t="s">
        <v>553</v>
      </c>
      <c r="G448" s="2" t="s">
        <v>10</v>
      </c>
    </row>
    <row r="449" spans="1:7" hidden="1">
      <c r="A449" s="2" t="s">
        <v>551</v>
      </c>
      <c r="B449" s="2" t="s">
        <v>460</v>
      </c>
      <c r="C449" s="2" t="s">
        <v>461</v>
      </c>
      <c r="D449" s="2" t="s">
        <v>462</v>
      </c>
      <c r="E449" s="2" t="s">
        <v>22</v>
      </c>
      <c r="F449" s="2" t="s">
        <v>553</v>
      </c>
      <c r="G449" s="2" t="s">
        <v>10</v>
      </c>
    </row>
    <row r="450" spans="1:7" hidden="1">
      <c r="A450" s="2" t="s">
        <v>551</v>
      </c>
      <c r="B450" s="2" t="s">
        <v>460</v>
      </c>
      <c r="C450" s="2" t="s">
        <v>463</v>
      </c>
      <c r="D450" s="2" t="s">
        <v>464</v>
      </c>
      <c r="E450" s="2" t="s">
        <v>22</v>
      </c>
      <c r="F450" s="2" t="s">
        <v>553</v>
      </c>
      <c r="G450" s="2" t="s">
        <v>552</v>
      </c>
    </row>
    <row r="451" spans="1:7" hidden="1">
      <c r="A451" s="2" t="s">
        <v>551</v>
      </c>
      <c r="B451" s="2" t="s">
        <v>460</v>
      </c>
      <c r="C451" s="2" t="s">
        <v>465</v>
      </c>
      <c r="D451" s="2" t="s">
        <v>466</v>
      </c>
      <c r="E451" s="2" t="s">
        <v>22</v>
      </c>
      <c r="F451" s="2" t="s">
        <v>553</v>
      </c>
      <c r="G451" s="2" t="s">
        <v>10</v>
      </c>
    </row>
    <row r="452" spans="1:7" hidden="1">
      <c r="A452" s="2" t="s">
        <v>551</v>
      </c>
      <c r="B452" s="2" t="s">
        <v>460</v>
      </c>
      <c r="C452" s="2" t="s">
        <v>467</v>
      </c>
      <c r="D452" s="2" t="s">
        <v>468</v>
      </c>
      <c r="E452" s="2" t="s">
        <v>25</v>
      </c>
      <c r="F452" s="2" t="s">
        <v>553</v>
      </c>
      <c r="G452" s="2" t="s">
        <v>10</v>
      </c>
    </row>
    <row r="453" spans="1:7" hidden="1">
      <c r="A453" s="2" t="s">
        <v>551</v>
      </c>
      <c r="B453" s="2" t="s">
        <v>460</v>
      </c>
      <c r="C453" s="2" t="s">
        <v>469</v>
      </c>
      <c r="D453" s="2" t="s">
        <v>470</v>
      </c>
      <c r="E453" s="2" t="s">
        <v>25</v>
      </c>
      <c r="F453" s="2" t="s">
        <v>553</v>
      </c>
      <c r="G453" s="2" t="s">
        <v>10</v>
      </c>
    </row>
    <row r="454" spans="1:7" hidden="1">
      <c r="A454" s="2" t="s">
        <v>551</v>
      </c>
      <c r="B454" s="2" t="s">
        <v>460</v>
      </c>
      <c r="C454" s="2" t="s">
        <v>471</v>
      </c>
      <c r="D454" s="2" t="s">
        <v>472</v>
      </c>
      <c r="E454" s="2" t="s">
        <v>22</v>
      </c>
      <c r="F454" s="2" t="s">
        <v>553</v>
      </c>
      <c r="G454" s="2" t="s">
        <v>10</v>
      </c>
    </row>
    <row r="455" spans="1:7" hidden="1">
      <c r="A455" s="2" t="s">
        <v>551</v>
      </c>
      <c r="B455" s="2" t="s">
        <v>460</v>
      </c>
      <c r="C455" s="2" t="s">
        <v>473</v>
      </c>
      <c r="D455" s="2" t="s">
        <v>474</v>
      </c>
      <c r="E455" s="2" t="s">
        <v>22</v>
      </c>
      <c r="F455" s="2" t="s">
        <v>553</v>
      </c>
      <c r="G455" s="2" t="s">
        <v>10</v>
      </c>
    </row>
    <row r="456" spans="1:7" hidden="1">
      <c r="A456" s="2" t="s">
        <v>551</v>
      </c>
      <c r="B456" s="2" t="s">
        <v>460</v>
      </c>
      <c r="C456" s="2" t="s">
        <v>475</v>
      </c>
      <c r="D456" s="2" t="s">
        <v>476</v>
      </c>
      <c r="E456" s="2" t="s">
        <v>51</v>
      </c>
      <c r="F456" s="2" t="s">
        <v>553</v>
      </c>
      <c r="G456" s="2" t="s">
        <v>552</v>
      </c>
    </row>
    <row r="457" spans="1:7" hidden="1">
      <c r="A457" s="2" t="s">
        <v>551</v>
      </c>
      <c r="B457" s="2" t="s">
        <v>460</v>
      </c>
      <c r="C457" s="2" t="s">
        <v>477</v>
      </c>
      <c r="D457" s="2" t="s">
        <v>478</v>
      </c>
      <c r="E457" s="2" t="s">
        <v>51</v>
      </c>
      <c r="F457" s="2" t="s">
        <v>553</v>
      </c>
      <c r="G457" s="2" t="s">
        <v>10</v>
      </c>
    </row>
    <row r="458" spans="1:7" hidden="1">
      <c r="A458" s="2" t="s">
        <v>551</v>
      </c>
      <c r="B458" s="2" t="s">
        <v>460</v>
      </c>
      <c r="C458" s="2" t="s">
        <v>479</v>
      </c>
      <c r="D458" s="2" t="s">
        <v>480</v>
      </c>
      <c r="E458" s="2" t="s">
        <v>22</v>
      </c>
      <c r="F458" s="2" t="s">
        <v>553</v>
      </c>
      <c r="G458" s="2" t="s">
        <v>10</v>
      </c>
    </row>
    <row r="459" spans="1:7" hidden="1">
      <c r="A459" s="2" t="s">
        <v>551</v>
      </c>
      <c r="B459" s="2" t="s">
        <v>460</v>
      </c>
      <c r="C459" s="2" t="s">
        <v>481</v>
      </c>
      <c r="D459" s="2" t="s">
        <v>482</v>
      </c>
      <c r="E459" s="2" t="s">
        <v>22</v>
      </c>
      <c r="F459" s="2" t="s">
        <v>553</v>
      </c>
      <c r="G459" s="2" t="s">
        <v>10</v>
      </c>
    </row>
    <row r="460" spans="1:7" hidden="1">
      <c r="A460" s="2" t="s">
        <v>551</v>
      </c>
      <c r="B460" s="2" t="s">
        <v>460</v>
      </c>
      <c r="C460" s="2" t="s">
        <v>483</v>
      </c>
      <c r="D460" s="2" t="s">
        <v>484</v>
      </c>
      <c r="E460" s="2" t="s">
        <v>22</v>
      </c>
      <c r="F460" s="2" t="s">
        <v>553</v>
      </c>
      <c r="G460" s="2" t="s">
        <v>10</v>
      </c>
    </row>
    <row r="461" spans="1:7" hidden="1">
      <c r="A461" s="2" t="s">
        <v>551</v>
      </c>
      <c r="B461" s="2" t="s">
        <v>460</v>
      </c>
      <c r="C461" s="2" t="s">
        <v>485</v>
      </c>
      <c r="D461" s="2" t="s">
        <v>486</v>
      </c>
      <c r="E461" s="2" t="s">
        <v>51</v>
      </c>
      <c r="F461" s="2" t="s">
        <v>553</v>
      </c>
      <c r="G461" s="2" t="s">
        <v>10</v>
      </c>
    </row>
    <row r="462" spans="1:7" hidden="1">
      <c r="A462" s="2" t="s">
        <v>551</v>
      </c>
      <c r="B462" s="2" t="s">
        <v>460</v>
      </c>
      <c r="C462" s="2" t="s">
        <v>487</v>
      </c>
      <c r="D462" s="2" t="s">
        <v>488</v>
      </c>
      <c r="E462" s="2" t="s">
        <v>51</v>
      </c>
      <c r="F462" s="2" t="s">
        <v>553</v>
      </c>
      <c r="G462" s="2" t="s">
        <v>10</v>
      </c>
    </row>
    <row r="463" spans="1:7" hidden="1">
      <c r="A463" s="2" t="s">
        <v>551</v>
      </c>
      <c r="B463" s="2" t="s">
        <v>460</v>
      </c>
      <c r="C463" s="2" t="s">
        <v>489</v>
      </c>
      <c r="D463" s="2" t="s">
        <v>490</v>
      </c>
      <c r="E463" s="2" t="s">
        <v>51</v>
      </c>
      <c r="F463" s="2" t="s">
        <v>553</v>
      </c>
      <c r="G463" s="2" t="s">
        <v>10</v>
      </c>
    </row>
    <row r="464" spans="1:7" hidden="1">
      <c r="A464" s="2" t="s">
        <v>551</v>
      </c>
      <c r="B464" s="2" t="s">
        <v>460</v>
      </c>
      <c r="C464" s="2" t="s">
        <v>491</v>
      </c>
      <c r="D464" s="2" t="s">
        <v>492</v>
      </c>
      <c r="E464" s="2" t="s">
        <v>25</v>
      </c>
      <c r="F464" s="2" t="s">
        <v>553</v>
      </c>
      <c r="G464" s="2" t="s">
        <v>10</v>
      </c>
    </row>
    <row r="465" spans="1:7" hidden="1">
      <c r="A465" s="2" t="s">
        <v>551</v>
      </c>
      <c r="B465" s="2" t="s">
        <v>460</v>
      </c>
      <c r="C465" s="2" t="s">
        <v>493</v>
      </c>
      <c r="D465" s="2" t="s">
        <v>492</v>
      </c>
      <c r="E465" s="2" t="s">
        <v>22</v>
      </c>
      <c r="F465" s="2" t="s">
        <v>553</v>
      </c>
      <c r="G465" s="2" t="s">
        <v>552</v>
      </c>
    </row>
    <row r="466" spans="1:7" hidden="1">
      <c r="A466" s="2" t="s">
        <v>551</v>
      </c>
      <c r="B466" s="2" t="s">
        <v>460</v>
      </c>
      <c r="C466" s="2" t="s">
        <v>494</v>
      </c>
      <c r="D466" s="2" t="s">
        <v>495</v>
      </c>
      <c r="E466" s="2" t="s">
        <v>51</v>
      </c>
      <c r="F466" s="2" t="s">
        <v>553</v>
      </c>
      <c r="G466" s="2" t="s">
        <v>10</v>
      </c>
    </row>
    <row r="467" spans="1:7" hidden="1">
      <c r="A467" s="2" t="s">
        <v>551</v>
      </c>
      <c r="B467" s="2" t="s">
        <v>460</v>
      </c>
      <c r="C467" s="2" t="s">
        <v>496</v>
      </c>
      <c r="D467" s="2" t="s">
        <v>497</v>
      </c>
      <c r="E467" s="2" t="s">
        <v>22</v>
      </c>
      <c r="F467" s="2" t="s">
        <v>553</v>
      </c>
      <c r="G467" s="2" t="s">
        <v>10</v>
      </c>
    </row>
    <row r="468" spans="1:7" hidden="1">
      <c r="A468" s="2" t="s">
        <v>551</v>
      </c>
      <c r="B468" s="2" t="s">
        <v>460</v>
      </c>
      <c r="C468" s="2" t="s">
        <v>498</v>
      </c>
      <c r="D468" s="2" t="s">
        <v>499</v>
      </c>
      <c r="E468" s="2" t="s">
        <v>22</v>
      </c>
      <c r="F468" s="2" t="s">
        <v>553</v>
      </c>
      <c r="G468" s="2" t="s">
        <v>10</v>
      </c>
    </row>
    <row r="469" spans="1:7" hidden="1">
      <c r="A469" s="2" t="s">
        <v>551</v>
      </c>
      <c r="B469" s="2" t="s">
        <v>460</v>
      </c>
      <c r="C469" s="2" t="s">
        <v>500</v>
      </c>
      <c r="D469" s="2" t="s">
        <v>501</v>
      </c>
      <c r="E469" s="2" t="s">
        <v>22</v>
      </c>
      <c r="F469" s="2" t="s">
        <v>553</v>
      </c>
      <c r="G469" s="2" t="s">
        <v>10</v>
      </c>
    </row>
    <row r="470" spans="1:7" hidden="1">
      <c r="A470" s="2" t="s">
        <v>551</v>
      </c>
      <c r="B470" s="2" t="s">
        <v>460</v>
      </c>
      <c r="C470" s="2" t="s">
        <v>502</v>
      </c>
      <c r="D470" s="2" t="s">
        <v>503</v>
      </c>
      <c r="E470" s="2" t="s">
        <v>51</v>
      </c>
      <c r="F470" s="2" t="s">
        <v>553</v>
      </c>
      <c r="G470" s="2" t="s">
        <v>10</v>
      </c>
    </row>
    <row r="471" spans="1:7" hidden="1">
      <c r="A471" s="2" t="s">
        <v>551</v>
      </c>
      <c r="B471" s="2" t="s">
        <v>505</v>
      </c>
      <c r="C471" s="2" t="s">
        <v>506</v>
      </c>
      <c r="D471" s="2" t="s">
        <v>507</v>
      </c>
      <c r="E471" s="2" t="s">
        <v>22</v>
      </c>
      <c r="F471" s="2" t="s">
        <v>553</v>
      </c>
      <c r="G471" s="2" t="s">
        <v>552</v>
      </c>
    </row>
    <row r="472" spans="1:7" hidden="1">
      <c r="A472" s="2" t="s">
        <v>551</v>
      </c>
      <c r="B472" s="2" t="s">
        <v>505</v>
      </c>
      <c r="C472" s="2" t="s">
        <v>508</v>
      </c>
      <c r="D472" s="2" t="s">
        <v>509</v>
      </c>
      <c r="E472" s="2" t="s">
        <v>25</v>
      </c>
      <c r="F472" s="2" t="s">
        <v>553</v>
      </c>
      <c r="G472" s="2" t="s">
        <v>552</v>
      </c>
    </row>
    <row r="473" spans="1:7" hidden="1">
      <c r="A473" s="2" t="s">
        <v>551</v>
      </c>
      <c r="B473" s="2" t="s">
        <v>505</v>
      </c>
      <c r="C473" s="2" t="s">
        <v>510</v>
      </c>
      <c r="D473" s="2" t="s">
        <v>511</v>
      </c>
      <c r="E473" s="2" t="s">
        <v>22</v>
      </c>
      <c r="F473" s="2" t="s">
        <v>553</v>
      </c>
      <c r="G473" s="2" t="s">
        <v>552</v>
      </c>
    </row>
    <row r="474" spans="1:7" hidden="1">
      <c r="A474" s="2" t="s">
        <v>551</v>
      </c>
      <c r="B474" s="2" t="s">
        <v>505</v>
      </c>
      <c r="C474" s="2" t="s">
        <v>512</v>
      </c>
      <c r="D474" s="2" t="s">
        <v>513</v>
      </c>
      <c r="E474" s="2" t="s">
        <v>25</v>
      </c>
      <c r="F474" s="2" t="s">
        <v>553</v>
      </c>
      <c r="G474" s="2" t="s">
        <v>10</v>
      </c>
    </row>
    <row r="475" spans="1:7" hidden="1">
      <c r="A475" s="2" t="s">
        <v>551</v>
      </c>
      <c r="B475" s="2" t="s">
        <v>505</v>
      </c>
      <c r="C475" s="2" t="s">
        <v>514</v>
      </c>
      <c r="D475" s="2" t="s">
        <v>515</v>
      </c>
      <c r="E475" s="2" t="s">
        <v>22</v>
      </c>
      <c r="F475" s="2" t="s">
        <v>553</v>
      </c>
      <c r="G475" s="2" t="s">
        <v>552</v>
      </c>
    </row>
    <row r="476" spans="1:7" hidden="1">
      <c r="A476" s="2" t="s">
        <v>551</v>
      </c>
      <c r="B476" s="2" t="s">
        <v>505</v>
      </c>
      <c r="C476" s="2" t="s">
        <v>528</v>
      </c>
      <c r="D476" s="2" t="s">
        <v>529</v>
      </c>
      <c r="E476" s="2" t="s">
        <v>22</v>
      </c>
      <c r="F476" s="2" t="s">
        <v>553</v>
      </c>
      <c r="G476" s="2" t="s">
        <v>552</v>
      </c>
    </row>
    <row r="477" spans="1:7" hidden="1">
      <c r="A477" s="2" t="s">
        <v>551</v>
      </c>
      <c r="B477" s="2" t="s">
        <v>505</v>
      </c>
      <c r="C477" s="2" t="s">
        <v>516</v>
      </c>
      <c r="D477" s="2" t="s">
        <v>517</v>
      </c>
      <c r="E477" s="2" t="s">
        <v>22</v>
      </c>
      <c r="F477" s="2" t="s">
        <v>553</v>
      </c>
      <c r="G477" s="2" t="s">
        <v>552</v>
      </c>
    </row>
    <row r="478" spans="1:7" hidden="1">
      <c r="A478" s="2" t="s">
        <v>551</v>
      </c>
      <c r="B478" s="2" t="s">
        <v>505</v>
      </c>
      <c r="C478" s="2" t="s">
        <v>518</v>
      </c>
      <c r="D478" s="2" t="s">
        <v>519</v>
      </c>
      <c r="E478" s="2" t="s">
        <v>25</v>
      </c>
      <c r="F478" s="2" t="s">
        <v>553</v>
      </c>
      <c r="G478" s="2" t="s">
        <v>10</v>
      </c>
    </row>
    <row r="479" spans="1:7" hidden="1">
      <c r="A479" s="2" t="s">
        <v>551</v>
      </c>
      <c r="B479" s="2" t="s">
        <v>505</v>
      </c>
      <c r="C479" s="2" t="s">
        <v>520</v>
      </c>
      <c r="D479" s="2" t="s">
        <v>521</v>
      </c>
      <c r="E479" s="2" t="s">
        <v>25</v>
      </c>
      <c r="F479" s="2" t="s">
        <v>553</v>
      </c>
      <c r="G479" s="2" t="s">
        <v>10</v>
      </c>
    </row>
    <row r="480" spans="1:7" hidden="1">
      <c r="A480" s="2" t="s">
        <v>551</v>
      </c>
      <c r="B480" s="2" t="s">
        <v>505</v>
      </c>
      <c r="C480" s="2" t="s">
        <v>530</v>
      </c>
      <c r="D480" s="2" t="s">
        <v>529</v>
      </c>
      <c r="E480" s="2" t="s">
        <v>25</v>
      </c>
      <c r="F480" s="2" t="s">
        <v>553</v>
      </c>
      <c r="G480" s="2" t="s">
        <v>10</v>
      </c>
    </row>
    <row r="481" spans="1:8" hidden="1">
      <c r="A481" s="2" t="s">
        <v>551</v>
      </c>
      <c r="B481" s="2" t="s">
        <v>505</v>
      </c>
      <c r="C481" s="2" t="s">
        <v>522</v>
      </c>
      <c r="D481" s="2" t="s">
        <v>523</v>
      </c>
      <c r="E481" s="2" t="s">
        <v>51</v>
      </c>
      <c r="F481" s="2" t="s">
        <v>553</v>
      </c>
      <c r="G481" s="2" t="s">
        <v>10</v>
      </c>
    </row>
    <row r="482" spans="1:8" hidden="1">
      <c r="A482" s="2" t="s">
        <v>551</v>
      </c>
      <c r="B482" s="2" t="s">
        <v>505</v>
      </c>
      <c r="C482" s="2" t="s">
        <v>524</v>
      </c>
      <c r="D482" s="2" t="s">
        <v>525</v>
      </c>
      <c r="E482" s="2" t="s">
        <v>51</v>
      </c>
      <c r="F482" s="2" t="s">
        <v>553</v>
      </c>
      <c r="G482" s="2" t="s">
        <v>552</v>
      </c>
    </row>
    <row r="483" spans="1:8" hidden="1">
      <c r="A483" s="2" t="s">
        <v>551</v>
      </c>
      <c r="B483" s="2" t="s">
        <v>505</v>
      </c>
      <c r="C483" s="2" t="s">
        <v>526</v>
      </c>
      <c r="D483" s="2" t="s">
        <v>527</v>
      </c>
      <c r="E483" s="2" t="s">
        <v>51</v>
      </c>
      <c r="F483" s="2" t="s">
        <v>553</v>
      </c>
      <c r="G483" s="2" t="s">
        <v>10</v>
      </c>
    </row>
    <row r="484" spans="1:8" hidden="1">
      <c r="A484" s="2" t="s">
        <v>551</v>
      </c>
      <c r="B484" s="2" t="s">
        <v>532</v>
      </c>
      <c r="C484" s="2" t="s">
        <v>533</v>
      </c>
      <c r="D484" s="2" t="s">
        <v>534</v>
      </c>
      <c r="E484" s="2" t="s">
        <v>22</v>
      </c>
      <c r="F484" s="2" t="s">
        <v>553</v>
      </c>
      <c r="G484" s="2" t="s">
        <v>552</v>
      </c>
    </row>
    <row r="485" spans="1:8" hidden="1">
      <c r="A485" s="2" t="s">
        <v>551</v>
      </c>
      <c r="B485" s="2" t="s">
        <v>532</v>
      </c>
      <c r="C485" s="2" t="s">
        <v>535</v>
      </c>
      <c r="D485" s="2" t="s">
        <v>536</v>
      </c>
      <c r="E485" s="2" t="s">
        <v>25</v>
      </c>
      <c r="F485" s="2" t="s">
        <v>553</v>
      </c>
      <c r="G485" s="2" t="s">
        <v>10</v>
      </c>
    </row>
    <row r="486" spans="1:8" hidden="1">
      <c r="A486" s="2" t="s">
        <v>551</v>
      </c>
      <c r="B486" s="2" t="s">
        <v>532</v>
      </c>
      <c r="C486" s="2" t="s">
        <v>537</v>
      </c>
      <c r="D486" s="2" t="s">
        <v>538</v>
      </c>
      <c r="E486" s="2" t="s">
        <v>25</v>
      </c>
      <c r="F486" s="2" t="s">
        <v>553</v>
      </c>
      <c r="G486" s="2" t="s">
        <v>10</v>
      </c>
    </row>
    <row r="487" spans="1:8" hidden="1">
      <c r="A487" s="2" t="s">
        <v>551</v>
      </c>
      <c r="B487" s="2" t="s">
        <v>532</v>
      </c>
      <c r="C487" s="2" t="s">
        <v>539</v>
      </c>
      <c r="D487" s="2" t="s">
        <v>540</v>
      </c>
      <c r="E487" s="2" t="s">
        <v>25</v>
      </c>
      <c r="F487" s="2" t="s">
        <v>553</v>
      </c>
      <c r="G487" s="2" t="s">
        <v>10</v>
      </c>
    </row>
    <row r="488" spans="1:8" hidden="1">
      <c r="A488" s="2" t="s">
        <v>551</v>
      </c>
      <c r="B488" s="2" t="s">
        <v>532</v>
      </c>
      <c r="C488" s="2" t="s">
        <v>541</v>
      </c>
      <c r="D488" s="2" t="s">
        <v>542</v>
      </c>
      <c r="E488" s="2" t="s">
        <v>25</v>
      </c>
      <c r="F488" s="2" t="s">
        <v>553</v>
      </c>
      <c r="G488" s="2" t="s">
        <v>552</v>
      </c>
    </row>
    <row r="489" spans="1:8" hidden="1">
      <c r="A489" s="2" t="s">
        <v>551</v>
      </c>
      <c r="B489" s="2" t="s">
        <v>532</v>
      </c>
      <c r="C489" s="2" t="s">
        <v>543</v>
      </c>
      <c r="D489" s="2" t="s">
        <v>544</v>
      </c>
      <c r="E489" s="2" t="s">
        <v>51</v>
      </c>
      <c r="F489" s="2" t="s">
        <v>553</v>
      </c>
      <c r="G489" s="2" t="s">
        <v>10</v>
      </c>
    </row>
    <row r="490" spans="1:8" hidden="1">
      <c r="A490" s="2" t="s">
        <v>551</v>
      </c>
      <c r="B490" s="2" t="s">
        <v>19</v>
      </c>
      <c r="C490" s="2" t="s">
        <v>20</v>
      </c>
      <c r="D490" s="2" t="s">
        <v>21</v>
      </c>
      <c r="E490" s="2" t="s">
        <v>22</v>
      </c>
      <c r="F490" s="2" t="s">
        <v>15</v>
      </c>
      <c r="G490" s="2" t="s">
        <v>552</v>
      </c>
      <c r="H490" t="str">
        <f>VLOOKUP(C490,'[1]FY21 Data reported +FY22 update'!$C:$G,5,FALSE)</f>
        <v>Council led</v>
      </c>
    </row>
    <row r="491" spans="1:8" hidden="1">
      <c r="A491" s="2" t="s">
        <v>551</v>
      </c>
      <c r="B491" s="2" t="s">
        <v>19</v>
      </c>
      <c r="C491" s="2" t="s">
        <v>23</v>
      </c>
      <c r="D491" s="2" t="s">
        <v>24</v>
      </c>
      <c r="E491" s="2" t="s">
        <v>25</v>
      </c>
      <c r="F491" s="2" t="s">
        <v>15</v>
      </c>
      <c r="G491" s="2" t="s">
        <v>10</v>
      </c>
      <c r="H491" t="str">
        <f>VLOOKUP(C491,'[1]FY21 Data reported +FY22 update'!$C:$G,5,FALSE)</f>
        <v>Community led</v>
      </c>
    </row>
    <row r="492" spans="1:8" hidden="1">
      <c r="A492" s="2" t="s">
        <v>551</v>
      </c>
      <c r="B492" s="2" t="s">
        <v>19</v>
      </c>
      <c r="C492" s="2" t="s">
        <v>26</v>
      </c>
      <c r="D492" s="2" t="s">
        <v>27</v>
      </c>
      <c r="E492" s="2" t="s">
        <v>22</v>
      </c>
      <c r="F492" s="2" t="s">
        <v>15</v>
      </c>
      <c r="G492" s="2" t="s">
        <v>552</v>
      </c>
      <c r="H492" t="str">
        <f>VLOOKUP(C492,'[1]FY21 Data reported +FY22 update'!$C:$G,5,FALSE)</f>
        <v>Council led</v>
      </c>
    </row>
    <row r="493" spans="1:8" hidden="1">
      <c r="A493" s="2" t="s">
        <v>551</v>
      </c>
      <c r="B493" s="2" t="s">
        <v>19</v>
      </c>
      <c r="C493" s="2" t="s">
        <v>28</v>
      </c>
      <c r="D493" s="2" t="s">
        <v>29</v>
      </c>
      <c r="E493" s="2" t="s">
        <v>22</v>
      </c>
      <c r="F493" s="2" t="s">
        <v>15</v>
      </c>
      <c r="G493" s="2" t="s">
        <v>552</v>
      </c>
      <c r="H493" t="str">
        <f>VLOOKUP(C493,'[1]FY21 Data reported +FY22 update'!$C:$G,5,FALSE)</f>
        <v>Council led</v>
      </c>
    </row>
    <row r="494" spans="1:8" hidden="1">
      <c r="A494" s="2" t="s">
        <v>551</v>
      </c>
      <c r="B494" s="2" t="s">
        <v>19</v>
      </c>
      <c r="C494" s="2" t="s">
        <v>30</v>
      </c>
      <c r="D494" s="2" t="s">
        <v>31</v>
      </c>
      <c r="E494" s="2" t="s">
        <v>22</v>
      </c>
      <c r="F494" s="2" t="s">
        <v>15</v>
      </c>
      <c r="G494" s="2" t="s">
        <v>552</v>
      </c>
      <c r="H494" t="str">
        <f>VLOOKUP(C494,'[1]FY21 Data reported +FY22 update'!$C:$G,5,FALSE)</f>
        <v>Council led</v>
      </c>
    </row>
    <row r="495" spans="1:8" hidden="1">
      <c r="A495" s="2" t="s">
        <v>551</v>
      </c>
      <c r="B495" s="2" t="s">
        <v>19</v>
      </c>
      <c r="C495" s="2" t="s">
        <v>32</v>
      </c>
      <c r="D495" s="2" t="s">
        <v>33</v>
      </c>
      <c r="E495" s="2" t="s">
        <v>25</v>
      </c>
      <c r="F495" s="2" t="s">
        <v>15</v>
      </c>
      <c r="G495" s="2" t="s">
        <v>10</v>
      </c>
      <c r="H495" t="str">
        <f>VLOOKUP(C495,'[1]FY21 Data reported +FY22 update'!$C:$G,5,FALSE)</f>
        <v>Community led</v>
      </c>
    </row>
    <row r="496" spans="1:8" hidden="1">
      <c r="A496" s="2" t="s">
        <v>551</v>
      </c>
      <c r="B496" s="2" t="s">
        <v>19</v>
      </c>
      <c r="C496" s="2" t="s">
        <v>34</v>
      </c>
      <c r="D496" s="2" t="s">
        <v>35</v>
      </c>
      <c r="E496" s="2" t="s">
        <v>22</v>
      </c>
      <c r="F496" s="2" t="s">
        <v>15</v>
      </c>
      <c r="G496" s="2" t="s">
        <v>552</v>
      </c>
      <c r="H496" t="str">
        <f>VLOOKUP(C496,'[1]FY21 Data reported +FY22 update'!$C:$G,5,FALSE)</f>
        <v>Council led</v>
      </c>
    </row>
    <row r="497" spans="1:8" hidden="1">
      <c r="A497" s="2" t="s">
        <v>551</v>
      </c>
      <c r="B497" s="2" t="s">
        <v>19</v>
      </c>
      <c r="C497" s="2" t="s">
        <v>36</v>
      </c>
      <c r="D497" s="2" t="s">
        <v>35</v>
      </c>
      <c r="E497" s="2" t="s">
        <v>22</v>
      </c>
      <c r="F497" s="2" t="s">
        <v>15</v>
      </c>
      <c r="G497" s="2" t="s">
        <v>552</v>
      </c>
      <c r="H497" t="str">
        <f>VLOOKUP(C497,'[1]FY21 Data reported +FY22 update'!$C:$G,5,FALSE)</f>
        <v>Council led</v>
      </c>
    </row>
    <row r="498" spans="1:8" hidden="1">
      <c r="A498" s="2" t="s">
        <v>551</v>
      </c>
      <c r="B498" s="2" t="s">
        <v>19</v>
      </c>
      <c r="C498" s="2" t="s">
        <v>37</v>
      </c>
      <c r="D498" s="2" t="s">
        <v>38</v>
      </c>
      <c r="E498" s="2" t="s">
        <v>22</v>
      </c>
      <c r="F498" s="2" t="s">
        <v>15</v>
      </c>
      <c r="G498" s="2" t="s">
        <v>552</v>
      </c>
      <c r="H498" t="str">
        <f>VLOOKUP(C498,'[1]FY21 Data reported +FY22 update'!$C:$G,5,FALSE)</f>
        <v>Council led</v>
      </c>
    </row>
    <row r="499" spans="1:8" hidden="1">
      <c r="A499" s="2" t="s">
        <v>551</v>
      </c>
      <c r="B499" s="2" t="s">
        <v>19</v>
      </c>
      <c r="C499" s="2" t="s">
        <v>39</v>
      </c>
      <c r="D499" s="2" t="s">
        <v>40</v>
      </c>
      <c r="E499" s="2" t="s">
        <v>22</v>
      </c>
      <c r="F499" s="2" t="s">
        <v>15</v>
      </c>
      <c r="G499" s="2" t="s">
        <v>552</v>
      </c>
      <c r="H499" t="str">
        <f>VLOOKUP(C499,'[1]FY21 Data reported +FY22 update'!$C:$G,5,FALSE)</f>
        <v>Council led</v>
      </c>
    </row>
    <row r="500" spans="1:8" hidden="1">
      <c r="A500" s="2" t="s">
        <v>551</v>
      </c>
      <c r="B500" s="2" t="s">
        <v>19</v>
      </c>
      <c r="C500" s="2" t="s">
        <v>41</v>
      </c>
      <c r="D500" s="2" t="s">
        <v>42</v>
      </c>
      <c r="E500" s="2" t="s">
        <v>22</v>
      </c>
      <c r="F500" s="2" t="s">
        <v>15</v>
      </c>
      <c r="G500" s="2" t="s">
        <v>552</v>
      </c>
      <c r="H500" t="str">
        <f>VLOOKUP(C500,'[1]FY21 Data reported +FY22 update'!$C:$G,5,FALSE)</f>
        <v>Council led</v>
      </c>
    </row>
    <row r="501" spans="1:8" hidden="1">
      <c r="A501" s="2" t="s">
        <v>551</v>
      </c>
      <c r="B501" s="2" t="s">
        <v>19</v>
      </c>
      <c r="C501" s="2" t="s">
        <v>43</v>
      </c>
      <c r="D501" s="2" t="s">
        <v>44</v>
      </c>
      <c r="E501" s="2" t="s">
        <v>22</v>
      </c>
      <c r="F501" s="2" t="s">
        <v>15</v>
      </c>
      <c r="G501" s="2" t="s">
        <v>552</v>
      </c>
      <c r="H501" t="str">
        <f>VLOOKUP(C501,'[1]FY21 Data reported +FY22 update'!$C:$G,5,FALSE)</f>
        <v>Council led</v>
      </c>
    </row>
    <row r="502" spans="1:8" hidden="1">
      <c r="A502" s="2" t="s">
        <v>551</v>
      </c>
      <c r="B502" s="2" t="s">
        <v>46</v>
      </c>
      <c r="C502" s="2" t="s">
        <v>47</v>
      </c>
      <c r="D502" s="2" t="s">
        <v>48</v>
      </c>
      <c r="E502" s="2" t="s">
        <v>25</v>
      </c>
      <c r="F502" s="2" t="s">
        <v>15</v>
      </c>
      <c r="G502" s="2" t="s">
        <v>10</v>
      </c>
      <c r="H502" t="str">
        <f>VLOOKUP(C502,'[1]FY21 Data reported +FY22 update'!$C:$G,5,FALSE)</f>
        <v>Community led</v>
      </c>
    </row>
    <row r="503" spans="1:8" hidden="1">
      <c r="A503" s="2" t="s">
        <v>551</v>
      </c>
      <c r="B503" s="2" t="s">
        <v>46</v>
      </c>
      <c r="C503" s="2" t="s">
        <v>49</v>
      </c>
      <c r="D503" s="2" t="s">
        <v>50</v>
      </c>
      <c r="E503" s="2" t="s">
        <v>51</v>
      </c>
      <c r="F503" s="2" t="s">
        <v>15</v>
      </c>
      <c r="G503" s="2" t="s">
        <v>10</v>
      </c>
      <c r="H503" t="str">
        <f>VLOOKUP(C503,'[1]FY21 Data reported +FY22 update'!$C:$G,5,FALSE)</f>
        <v>Community led</v>
      </c>
    </row>
    <row r="504" spans="1:8" hidden="1">
      <c r="A504" s="2" t="s">
        <v>551</v>
      </c>
      <c r="B504" s="2" t="s">
        <v>46</v>
      </c>
      <c r="C504" s="2" t="s">
        <v>52</v>
      </c>
      <c r="D504" s="2" t="s">
        <v>53</v>
      </c>
      <c r="E504" s="2" t="s">
        <v>22</v>
      </c>
      <c r="F504" s="2" t="s">
        <v>15</v>
      </c>
      <c r="G504" s="2" t="s">
        <v>552</v>
      </c>
      <c r="H504" t="str">
        <f>VLOOKUP(C504,'[1]FY21 Data reported +FY22 update'!$C:$G,5,FALSE)</f>
        <v>Council led</v>
      </c>
    </row>
    <row r="505" spans="1:8" hidden="1">
      <c r="A505" s="2" t="s">
        <v>551</v>
      </c>
      <c r="B505" s="2" t="s">
        <v>46</v>
      </c>
      <c r="C505" s="2" t="s">
        <v>54</v>
      </c>
      <c r="D505" s="2" t="s">
        <v>55</v>
      </c>
      <c r="E505" s="2" t="s">
        <v>25</v>
      </c>
      <c r="F505" s="2" t="s">
        <v>15</v>
      </c>
      <c r="G505" s="2" t="s">
        <v>10</v>
      </c>
      <c r="H505" t="e">
        <f>VLOOKUP(C505,'[1]FY21 Data reported +FY22 update'!$C:$G,5,FALSE)</f>
        <v>#N/A</v>
      </c>
    </row>
    <row r="506" spans="1:8" hidden="1">
      <c r="A506" s="2" t="s">
        <v>551</v>
      </c>
      <c r="B506" s="2" t="s">
        <v>46</v>
      </c>
      <c r="C506" s="2" t="s">
        <v>56</v>
      </c>
      <c r="D506" s="2" t="s">
        <v>57</v>
      </c>
      <c r="E506" s="2" t="s">
        <v>51</v>
      </c>
      <c r="F506" s="2" t="s">
        <v>15</v>
      </c>
      <c r="G506" s="2" t="s">
        <v>10</v>
      </c>
      <c r="H506" t="str">
        <f>VLOOKUP(C506,'[1]FY21 Data reported +FY22 update'!$C:$G,5,FALSE)</f>
        <v>Community led</v>
      </c>
    </row>
    <row r="507" spans="1:8" hidden="1">
      <c r="A507" s="2" t="s">
        <v>551</v>
      </c>
      <c r="B507" s="2" t="s">
        <v>46</v>
      </c>
      <c r="C507" s="2" t="s">
        <v>58</v>
      </c>
      <c r="D507" s="2" t="s">
        <v>59</v>
      </c>
      <c r="E507" s="2" t="s">
        <v>51</v>
      </c>
      <c r="F507" s="2" t="s">
        <v>15</v>
      </c>
      <c r="G507" s="2" t="s">
        <v>10</v>
      </c>
      <c r="H507" t="str">
        <f>VLOOKUP(C507,'[1]FY21 Data reported +FY22 update'!$C:$G,5,FALSE)</f>
        <v>Community led</v>
      </c>
    </row>
    <row r="508" spans="1:8" hidden="1">
      <c r="A508" s="2" t="s">
        <v>551</v>
      </c>
      <c r="B508" s="2" t="s">
        <v>46</v>
      </c>
      <c r="C508" s="2" t="s">
        <v>60</v>
      </c>
      <c r="D508" s="2" t="s">
        <v>61</v>
      </c>
      <c r="E508" s="2" t="s">
        <v>22</v>
      </c>
      <c r="F508" s="2" t="s">
        <v>15</v>
      </c>
      <c r="G508" s="2" t="s">
        <v>552</v>
      </c>
      <c r="H508" t="str">
        <f>VLOOKUP(C508,'[1]FY21 Data reported +FY22 update'!$C:$G,5,FALSE)</f>
        <v>Council led</v>
      </c>
    </row>
    <row r="509" spans="1:8" hidden="1">
      <c r="A509" s="2" t="s">
        <v>551</v>
      </c>
      <c r="B509" s="2" t="s">
        <v>46</v>
      </c>
      <c r="C509" s="2" t="s">
        <v>62</v>
      </c>
      <c r="D509" s="2" t="s">
        <v>63</v>
      </c>
      <c r="E509" s="2" t="s">
        <v>51</v>
      </c>
      <c r="F509" s="2" t="s">
        <v>15</v>
      </c>
      <c r="G509" s="2" t="s">
        <v>10</v>
      </c>
      <c r="H509" t="str">
        <f>VLOOKUP(C509,'[1]FY21 Data reported +FY22 update'!$C:$G,5,FALSE)</f>
        <v>Community led</v>
      </c>
    </row>
    <row r="510" spans="1:8" hidden="1">
      <c r="A510" s="2" t="s">
        <v>551</v>
      </c>
      <c r="B510" s="2" t="s">
        <v>46</v>
      </c>
      <c r="C510" s="74" t="s">
        <v>64</v>
      </c>
      <c r="D510" s="74"/>
      <c r="E510" s="74" t="e">
        <v>#N/A</v>
      </c>
      <c r="F510" s="2" t="s">
        <v>15</v>
      </c>
      <c r="G510" s="2" t="s">
        <v>10</v>
      </c>
      <c r="H510" t="str">
        <f>VLOOKUP(C510,'[1]FY21 Data reported +FY22 update'!$C:$G,5,FALSE)</f>
        <v>Community led</v>
      </c>
    </row>
    <row r="511" spans="1:8" hidden="1">
      <c r="A511" s="2" t="s">
        <v>551</v>
      </c>
      <c r="B511" s="2" t="s">
        <v>46</v>
      </c>
      <c r="C511" s="2" t="s">
        <v>65</v>
      </c>
      <c r="D511" s="2" t="s">
        <v>66</v>
      </c>
      <c r="E511" s="2" t="s">
        <v>51</v>
      </c>
      <c r="F511" s="2" t="s">
        <v>15</v>
      </c>
      <c r="G511" s="2" t="s">
        <v>10</v>
      </c>
      <c r="H511" t="str">
        <f>VLOOKUP(C511,'[1]FY21 Data reported +FY22 update'!$C:$G,5,FALSE)</f>
        <v>Community led</v>
      </c>
    </row>
    <row r="512" spans="1:8" hidden="1">
      <c r="A512" s="2" t="s">
        <v>551</v>
      </c>
      <c r="B512" s="2" t="s">
        <v>46</v>
      </c>
      <c r="C512" s="2" t="s">
        <v>67</v>
      </c>
      <c r="D512" s="2" t="s">
        <v>68</v>
      </c>
      <c r="E512" s="2" t="s">
        <v>25</v>
      </c>
      <c r="F512" s="2" t="s">
        <v>15</v>
      </c>
      <c r="G512" s="2" t="s">
        <v>10</v>
      </c>
      <c r="H512" t="str">
        <f>VLOOKUP(C512,'[1]FY21 Data reported +FY22 update'!$C:$G,5,FALSE)</f>
        <v>Community led</v>
      </c>
    </row>
    <row r="513" spans="1:8" hidden="1">
      <c r="A513" s="2" t="s">
        <v>551</v>
      </c>
      <c r="B513" s="2" t="s">
        <v>46</v>
      </c>
      <c r="C513" s="2" t="s">
        <v>69</v>
      </c>
      <c r="D513" s="2" t="s">
        <v>70</v>
      </c>
      <c r="E513" s="2" t="s">
        <v>22</v>
      </c>
      <c r="F513" s="2" t="s">
        <v>15</v>
      </c>
      <c r="G513" s="2" t="s">
        <v>552</v>
      </c>
      <c r="H513" t="str">
        <f>VLOOKUP(C513,'[1]FY21 Data reported +FY22 update'!$C:$G,5,FALSE)</f>
        <v>Council led</v>
      </c>
    </row>
    <row r="514" spans="1:8" hidden="1">
      <c r="A514" s="2" t="s">
        <v>551</v>
      </c>
      <c r="B514" s="2" t="s">
        <v>46</v>
      </c>
      <c r="C514" s="2" t="s">
        <v>71</v>
      </c>
      <c r="D514" s="2" t="s">
        <v>72</v>
      </c>
      <c r="E514" s="2" t="s">
        <v>51</v>
      </c>
      <c r="F514" s="2" t="s">
        <v>15</v>
      </c>
      <c r="G514" s="2" t="s">
        <v>10</v>
      </c>
      <c r="H514" t="str">
        <f>VLOOKUP(C514,'[1]FY21 Data reported +FY22 update'!$C:$G,5,FALSE)</f>
        <v>Community led</v>
      </c>
    </row>
    <row r="515" spans="1:8" hidden="1">
      <c r="A515" s="2" t="s">
        <v>551</v>
      </c>
      <c r="B515" s="2" t="s">
        <v>46</v>
      </c>
      <c r="C515" s="2" t="s">
        <v>73</v>
      </c>
      <c r="D515" s="2" t="s">
        <v>74</v>
      </c>
      <c r="E515" s="2" t="s">
        <v>51</v>
      </c>
      <c r="F515" s="2" t="s">
        <v>15</v>
      </c>
      <c r="G515" s="2" t="s">
        <v>10</v>
      </c>
      <c r="H515" t="str">
        <f>VLOOKUP(C515,'[1]FY21 Data reported +FY22 update'!$C:$G,5,FALSE)</f>
        <v>Community led</v>
      </c>
    </row>
    <row r="516" spans="1:8" hidden="1">
      <c r="A516" s="2" t="s">
        <v>551</v>
      </c>
      <c r="B516" s="2" t="s">
        <v>76</v>
      </c>
      <c r="C516" s="2" t="s">
        <v>77</v>
      </c>
      <c r="D516" s="2" t="s">
        <v>78</v>
      </c>
      <c r="E516" s="2" t="s">
        <v>22</v>
      </c>
      <c r="F516" s="2" t="s">
        <v>15</v>
      </c>
      <c r="G516" s="2" t="s">
        <v>552</v>
      </c>
      <c r="H516" t="str">
        <f>VLOOKUP(C516,'[1]FY21 Data reported +FY22 update'!$C:$G,5,FALSE)</f>
        <v>Council led</v>
      </c>
    </row>
    <row r="517" spans="1:8" hidden="1">
      <c r="A517" s="2" t="s">
        <v>551</v>
      </c>
      <c r="B517" s="2" t="s">
        <v>76</v>
      </c>
      <c r="C517" s="2" t="s">
        <v>79</v>
      </c>
      <c r="D517" s="2" t="s">
        <v>80</v>
      </c>
      <c r="E517" s="2" t="s">
        <v>22</v>
      </c>
      <c r="F517" s="2" t="s">
        <v>15</v>
      </c>
      <c r="G517" s="2" t="s">
        <v>10</v>
      </c>
      <c r="H517" t="str">
        <f>VLOOKUP(C517,'[1]FY21 Data reported +FY22 update'!$C:$G,5,FALSE)</f>
        <v>Community led</v>
      </c>
    </row>
    <row r="518" spans="1:8" hidden="1">
      <c r="A518" s="2" t="s">
        <v>551</v>
      </c>
      <c r="B518" s="2" t="s">
        <v>76</v>
      </c>
      <c r="C518" s="2" t="s">
        <v>81</v>
      </c>
      <c r="D518" s="2" t="s">
        <v>82</v>
      </c>
      <c r="E518" s="2" t="s">
        <v>22</v>
      </c>
      <c r="F518" s="2" t="s">
        <v>15</v>
      </c>
      <c r="G518" s="2" t="s">
        <v>552</v>
      </c>
      <c r="H518" t="str">
        <f>VLOOKUP(C518,'[1]FY21 Data reported +FY22 update'!$C:$G,5,FALSE)</f>
        <v>Council led</v>
      </c>
    </row>
    <row r="519" spans="1:8" hidden="1">
      <c r="A519" s="2" t="s">
        <v>551</v>
      </c>
      <c r="B519" s="2" t="s">
        <v>76</v>
      </c>
      <c r="C519" s="2" t="s">
        <v>83</v>
      </c>
      <c r="D519" s="2" t="s">
        <v>84</v>
      </c>
      <c r="E519" s="2" t="s">
        <v>22</v>
      </c>
      <c r="F519" s="2" t="s">
        <v>15</v>
      </c>
      <c r="G519" s="2" t="s">
        <v>10</v>
      </c>
      <c r="H519" t="str">
        <f>VLOOKUP(C519,'[1]FY21 Data reported +FY22 update'!$C:$G,5,FALSE)</f>
        <v>Community led</v>
      </c>
    </row>
    <row r="520" spans="1:8" hidden="1">
      <c r="A520" s="2" t="s">
        <v>551</v>
      </c>
      <c r="B520" s="2" t="s">
        <v>76</v>
      </c>
      <c r="C520" s="2" t="s">
        <v>85</v>
      </c>
      <c r="D520" s="2" t="s">
        <v>86</v>
      </c>
      <c r="E520" s="2" t="s">
        <v>22</v>
      </c>
      <c r="F520" s="2" t="s">
        <v>15</v>
      </c>
      <c r="G520" s="2" t="s">
        <v>552</v>
      </c>
      <c r="H520" t="str">
        <f>VLOOKUP(C520,'[1]FY21 Data reported +FY22 update'!$C:$G,5,FALSE)</f>
        <v>Council led</v>
      </c>
    </row>
    <row r="521" spans="1:8" hidden="1">
      <c r="A521" s="2" t="s">
        <v>551</v>
      </c>
      <c r="B521" s="2" t="s">
        <v>76</v>
      </c>
      <c r="C521" s="2" t="s">
        <v>87</v>
      </c>
      <c r="D521" s="2" t="s">
        <v>88</v>
      </c>
      <c r="E521" s="2" t="s">
        <v>22</v>
      </c>
      <c r="F521" s="2" t="s">
        <v>15</v>
      </c>
      <c r="G521" s="2" t="s">
        <v>10</v>
      </c>
      <c r="H521" t="str">
        <f>VLOOKUP(C521,'[1]FY21 Data reported +FY22 update'!$C:$G,5,FALSE)</f>
        <v>Community led</v>
      </c>
    </row>
    <row r="522" spans="1:8" hidden="1">
      <c r="A522" s="2" t="s">
        <v>551</v>
      </c>
      <c r="B522" s="2" t="s">
        <v>76</v>
      </c>
      <c r="C522" s="2" t="s">
        <v>89</v>
      </c>
      <c r="D522" s="2" t="s">
        <v>90</v>
      </c>
      <c r="E522" s="2" t="s">
        <v>22</v>
      </c>
      <c r="F522" s="2" t="s">
        <v>15</v>
      </c>
      <c r="G522" s="2" t="s">
        <v>552</v>
      </c>
      <c r="H522" t="str">
        <f>VLOOKUP(C522,'[1]FY21 Data reported +FY22 update'!$C:$G,5,FALSE)</f>
        <v>Council led</v>
      </c>
    </row>
    <row r="523" spans="1:8" hidden="1">
      <c r="A523" s="2" t="s">
        <v>551</v>
      </c>
      <c r="B523" s="2" t="s">
        <v>76</v>
      </c>
      <c r="C523" s="2" t="s">
        <v>91</v>
      </c>
      <c r="D523" s="2" t="s">
        <v>92</v>
      </c>
      <c r="E523" s="2" t="s">
        <v>22</v>
      </c>
      <c r="F523" s="2" t="s">
        <v>15</v>
      </c>
      <c r="G523" s="2" t="s">
        <v>552</v>
      </c>
      <c r="H523" t="str">
        <f>VLOOKUP(C523,'[1]FY21 Data reported +FY22 update'!$C:$G,5,FALSE)</f>
        <v>Council led</v>
      </c>
    </row>
    <row r="524" spans="1:8" hidden="1">
      <c r="A524" s="2" t="s">
        <v>551</v>
      </c>
      <c r="B524" s="2" t="s">
        <v>76</v>
      </c>
      <c r="C524" s="2" t="s">
        <v>93</v>
      </c>
      <c r="D524" s="2" t="s">
        <v>94</v>
      </c>
      <c r="E524" s="2" t="s">
        <v>51</v>
      </c>
      <c r="F524" s="2" t="s">
        <v>15</v>
      </c>
      <c r="G524" s="2" t="s">
        <v>552</v>
      </c>
      <c r="H524" t="str">
        <f>VLOOKUP(C524,'[1]FY21 Data reported +FY22 update'!$C:$G,5,FALSE)</f>
        <v>Council led</v>
      </c>
    </row>
    <row r="525" spans="1:8" hidden="1">
      <c r="A525" s="2" t="s">
        <v>551</v>
      </c>
      <c r="B525" s="2" t="s">
        <v>76</v>
      </c>
      <c r="C525" s="2" t="s">
        <v>95</v>
      </c>
      <c r="D525" s="2" t="s">
        <v>94</v>
      </c>
      <c r="E525" s="2" t="s">
        <v>22</v>
      </c>
      <c r="F525" s="2" t="s">
        <v>15</v>
      </c>
      <c r="G525" s="2" t="s">
        <v>552</v>
      </c>
      <c r="H525" t="str">
        <f>VLOOKUP(C525,'[1]FY21 Data reported +FY22 update'!$C:$G,5,FALSE)</f>
        <v>Council led</v>
      </c>
    </row>
    <row r="526" spans="1:8" hidden="1">
      <c r="A526" s="2" t="s">
        <v>551</v>
      </c>
      <c r="B526" s="2" t="s">
        <v>76</v>
      </c>
      <c r="C526" s="2" t="s">
        <v>96</v>
      </c>
      <c r="D526" s="2" t="s">
        <v>97</v>
      </c>
      <c r="E526" s="2" t="s">
        <v>22</v>
      </c>
      <c r="F526" s="2" t="s">
        <v>15</v>
      </c>
      <c r="G526" s="2" t="s">
        <v>10</v>
      </c>
      <c r="H526" t="str">
        <f>VLOOKUP(C526,'[1]FY21 Data reported +FY22 update'!$C:$G,5,FALSE)</f>
        <v>Community led</v>
      </c>
    </row>
    <row r="527" spans="1:8" hidden="1">
      <c r="A527" s="2" t="s">
        <v>551</v>
      </c>
      <c r="B527" s="2" t="s">
        <v>76</v>
      </c>
      <c r="C527" s="2" t="s">
        <v>98</v>
      </c>
      <c r="D527" s="2" t="s">
        <v>99</v>
      </c>
      <c r="E527" s="2" t="s">
        <v>22</v>
      </c>
      <c r="F527" s="2" t="s">
        <v>15</v>
      </c>
      <c r="G527" s="2" t="s">
        <v>10</v>
      </c>
      <c r="H527" t="str">
        <f>VLOOKUP(C527,'[1]FY21 Data reported +FY22 update'!$C:$G,5,FALSE)</f>
        <v>Community led</v>
      </c>
    </row>
    <row r="528" spans="1:8" hidden="1">
      <c r="A528" s="2" t="s">
        <v>551</v>
      </c>
      <c r="B528" s="2" t="s">
        <v>76</v>
      </c>
      <c r="C528" s="2" t="s">
        <v>100</v>
      </c>
      <c r="D528" s="2" t="s">
        <v>101</v>
      </c>
      <c r="E528" s="2" t="s">
        <v>22</v>
      </c>
      <c r="F528" s="2" t="s">
        <v>15</v>
      </c>
      <c r="G528" s="2" t="s">
        <v>10</v>
      </c>
      <c r="H528" t="str">
        <f>VLOOKUP(C528,'[1]FY21 Data reported +FY22 update'!$C:$G,5,FALSE)</f>
        <v>Community led</v>
      </c>
    </row>
    <row r="529" spans="1:8" hidden="1">
      <c r="A529" s="2" t="s">
        <v>551</v>
      </c>
      <c r="B529" s="2" t="s">
        <v>76</v>
      </c>
      <c r="C529" s="2" t="s">
        <v>102</v>
      </c>
      <c r="D529" s="2" t="s">
        <v>103</v>
      </c>
      <c r="E529" s="2" t="s">
        <v>22</v>
      </c>
      <c r="F529" s="2" t="s">
        <v>15</v>
      </c>
      <c r="G529" s="2" t="s">
        <v>10</v>
      </c>
      <c r="H529" t="str">
        <f>VLOOKUP(C529,'[1]FY21 Data reported +FY22 update'!$C:$G,5,FALSE)</f>
        <v>Community led</v>
      </c>
    </row>
    <row r="530" spans="1:8" hidden="1">
      <c r="A530" s="2" t="s">
        <v>551</v>
      </c>
      <c r="B530" s="2" t="s">
        <v>76</v>
      </c>
      <c r="C530" s="2" t="s">
        <v>104</v>
      </c>
      <c r="D530" s="2" t="s">
        <v>105</v>
      </c>
      <c r="E530" s="2" t="s">
        <v>22</v>
      </c>
      <c r="F530" s="2" t="s">
        <v>15</v>
      </c>
      <c r="G530" s="2" t="s">
        <v>10</v>
      </c>
      <c r="H530" t="str">
        <f>VLOOKUP(C530,'[1]FY21 Data reported +FY22 update'!$C:$G,5,FALSE)</f>
        <v>Community led</v>
      </c>
    </row>
    <row r="531" spans="1:8" hidden="1">
      <c r="A531" s="2" t="s">
        <v>551</v>
      </c>
      <c r="B531" s="2" t="s">
        <v>76</v>
      </c>
      <c r="C531" s="2" t="s">
        <v>106</v>
      </c>
      <c r="D531" s="2" t="s">
        <v>107</v>
      </c>
      <c r="E531" s="2" t="s">
        <v>22</v>
      </c>
      <c r="F531" s="2" t="s">
        <v>15</v>
      </c>
      <c r="G531" s="2" t="s">
        <v>10</v>
      </c>
      <c r="H531" t="str">
        <f>VLOOKUP(C531,'[1]FY21 Data reported +FY22 update'!$C:$G,5,FALSE)</f>
        <v>Community led</v>
      </c>
    </row>
    <row r="532" spans="1:8" hidden="1">
      <c r="A532" s="2" t="s">
        <v>551</v>
      </c>
      <c r="B532" s="2" t="s">
        <v>76</v>
      </c>
      <c r="C532" s="2" t="s">
        <v>108</v>
      </c>
      <c r="D532" s="2" t="s">
        <v>109</v>
      </c>
      <c r="E532" s="2" t="s">
        <v>22</v>
      </c>
      <c r="F532" s="2" t="s">
        <v>15</v>
      </c>
      <c r="G532" s="2" t="s">
        <v>10</v>
      </c>
      <c r="H532" t="str">
        <f>VLOOKUP(C532,'[1]FY21 Data reported +FY22 update'!$C:$G,5,FALSE)</f>
        <v>Community led</v>
      </c>
    </row>
    <row r="533" spans="1:8" hidden="1">
      <c r="A533" s="2" t="s">
        <v>551</v>
      </c>
      <c r="B533" s="2" t="s">
        <v>76</v>
      </c>
      <c r="C533" s="2" t="s">
        <v>110</v>
      </c>
      <c r="D533" s="2" t="s">
        <v>111</v>
      </c>
      <c r="E533" s="2" t="s">
        <v>22</v>
      </c>
      <c r="F533" s="2" t="s">
        <v>15</v>
      </c>
      <c r="G533" s="2" t="s">
        <v>10</v>
      </c>
      <c r="H533" t="str">
        <f>VLOOKUP(C533,'[1]FY21 Data reported +FY22 update'!$C:$G,5,FALSE)</f>
        <v>Community led</v>
      </c>
    </row>
    <row r="534" spans="1:8" hidden="1">
      <c r="A534" s="2" t="s">
        <v>551</v>
      </c>
      <c r="B534" s="2" t="s">
        <v>76</v>
      </c>
      <c r="C534" s="2" t="s">
        <v>112</v>
      </c>
      <c r="D534" s="2" t="s">
        <v>113</v>
      </c>
      <c r="E534" s="2" t="s">
        <v>22</v>
      </c>
      <c r="F534" s="2" t="s">
        <v>15</v>
      </c>
      <c r="G534" s="2" t="s">
        <v>10</v>
      </c>
      <c r="H534" t="str">
        <f>VLOOKUP(C534,'[1]FY21 Data reported +FY22 update'!$C:$G,5,FALSE)</f>
        <v>Community led</v>
      </c>
    </row>
    <row r="535" spans="1:8" hidden="1">
      <c r="A535" s="2" t="s">
        <v>551</v>
      </c>
      <c r="B535" s="2" t="s">
        <v>76</v>
      </c>
      <c r="C535" s="2" t="s">
        <v>114</v>
      </c>
      <c r="D535" s="2" t="s">
        <v>115</v>
      </c>
      <c r="E535" s="2" t="s">
        <v>22</v>
      </c>
      <c r="F535" s="2" t="s">
        <v>15</v>
      </c>
      <c r="G535" s="2" t="s">
        <v>10</v>
      </c>
      <c r="H535" t="str">
        <f>VLOOKUP(C535,'[1]FY21 Data reported +FY22 update'!$C:$G,5,FALSE)</f>
        <v>Community led</v>
      </c>
    </row>
    <row r="536" spans="1:8" hidden="1">
      <c r="A536" s="2" t="s">
        <v>551</v>
      </c>
      <c r="B536" s="2" t="s">
        <v>76</v>
      </c>
      <c r="C536" s="2" t="s">
        <v>116</v>
      </c>
      <c r="D536" s="2" t="s">
        <v>117</v>
      </c>
      <c r="E536" s="2" t="s">
        <v>22</v>
      </c>
      <c r="F536" s="2" t="s">
        <v>15</v>
      </c>
      <c r="G536" s="2" t="s">
        <v>10</v>
      </c>
      <c r="H536" t="str">
        <f>VLOOKUP(C536,'[1]FY21 Data reported +FY22 update'!$C:$G,5,FALSE)</f>
        <v>Community led</v>
      </c>
    </row>
    <row r="537" spans="1:8" hidden="1">
      <c r="A537" s="2" t="s">
        <v>551</v>
      </c>
      <c r="B537" s="2" t="s">
        <v>76</v>
      </c>
      <c r="C537" s="2" t="s">
        <v>118</v>
      </c>
      <c r="D537" s="2" t="s">
        <v>119</v>
      </c>
      <c r="E537" s="2" t="s">
        <v>22</v>
      </c>
      <c r="F537" s="2" t="s">
        <v>15</v>
      </c>
      <c r="G537" s="2" t="s">
        <v>10</v>
      </c>
      <c r="H537" t="str">
        <f>VLOOKUP(C537,'[1]FY21 Data reported +FY22 update'!$C:$G,5,FALSE)</f>
        <v>Community led</v>
      </c>
    </row>
    <row r="538" spans="1:8" hidden="1">
      <c r="A538" s="2" t="s">
        <v>551</v>
      </c>
      <c r="B538" s="2" t="s">
        <v>76</v>
      </c>
      <c r="C538" s="2" t="s">
        <v>120</v>
      </c>
      <c r="D538" s="2" t="s">
        <v>121</v>
      </c>
      <c r="E538" s="2" t="s">
        <v>22</v>
      </c>
      <c r="F538" s="2" t="s">
        <v>15</v>
      </c>
      <c r="G538" s="2" t="s">
        <v>10</v>
      </c>
      <c r="H538" t="str">
        <f>VLOOKUP(C538,'[1]FY21 Data reported +FY22 update'!$C:$G,5,FALSE)</f>
        <v>Community led</v>
      </c>
    </row>
    <row r="539" spans="1:8" hidden="1">
      <c r="A539" s="2" t="s">
        <v>551</v>
      </c>
      <c r="B539" s="2" t="s">
        <v>76</v>
      </c>
      <c r="C539" s="2" t="s">
        <v>122</v>
      </c>
      <c r="D539" s="2" t="s">
        <v>123</v>
      </c>
      <c r="E539" s="2" t="s">
        <v>22</v>
      </c>
      <c r="F539" s="2" t="s">
        <v>15</v>
      </c>
      <c r="G539" s="2" t="s">
        <v>552</v>
      </c>
      <c r="H539" t="str">
        <f>VLOOKUP(C539,'[1]FY21 Data reported +FY22 update'!$C:$G,5,FALSE)</f>
        <v>Council led</v>
      </c>
    </row>
    <row r="540" spans="1:8" hidden="1">
      <c r="A540" s="2" t="s">
        <v>551</v>
      </c>
      <c r="B540" s="2" t="s">
        <v>76</v>
      </c>
      <c r="C540" s="2" t="s">
        <v>124</v>
      </c>
      <c r="D540" s="2" t="s">
        <v>125</v>
      </c>
      <c r="E540" s="2" t="s">
        <v>22</v>
      </c>
      <c r="F540" s="2" t="s">
        <v>15</v>
      </c>
      <c r="G540" s="2" t="s">
        <v>552</v>
      </c>
      <c r="H540" t="str">
        <f>VLOOKUP(C540,'[1]FY21 Data reported +FY22 update'!$C:$G,5,FALSE)</f>
        <v>Council led</v>
      </c>
    </row>
    <row r="541" spans="1:8" hidden="1">
      <c r="A541" s="2" t="s">
        <v>551</v>
      </c>
      <c r="B541" s="2" t="s">
        <v>76</v>
      </c>
      <c r="C541" s="2" t="s">
        <v>126</v>
      </c>
      <c r="D541" s="2" t="s">
        <v>127</v>
      </c>
      <c r="E541" s="2" t="s">
        <v>22</v>
      </c>
      <c r="F541" s="2" t="s">
        <v>15</v>
      </c>
      <c r="G541" s="2" t="s">
        <v>10</v>
      </c>
      <c r="H541" t="str">
        <f>VLOOKUP(C541,'[1]FY21 Data reported +FY22 update'!$C:$G,5,FALSE)</f>
        <v>Community led</v>
      </c>
    </row>
    <row r="542" spans="1:8" hidden="1">
      <c r="A542" s="2" t="s">
        <v>551</v>
      </c>
      <c r="B542" s="2" t="s">
        <v>76</v>
      </c>
      <c r="C542" s="2" t="s">
        <v>128</v>
      </c>
      <c r="D542" s="2" t="s">
        <v>129</v>
      </c>
      <c r="E542" s="2" t="s">
        <v>22</v>
      </c>
      <c r="F542" s="2" t="s">
        <v>15</v>
      </c>
      <c r="G542" s="2" t="s">
        <v>10</v>
      </c>
      <c r="H542" t="str">
        <f>VLOOKUP(C542,'[1]FY21 Data reported +FY22 update'!$C:$G,5,FALSE)</f>
        <v>Community led</v>
      </c>
    </row>
    <row r="543" spans="1:8" hidden="1">
      <c r="A543" s="2" t="s">
        <v>551</v>
      </c>
      <c r="B543" s="2" t="s">
        <v>76</v>
      </c>
      <c r="C543" s="2" t="s">
        <v>130</v>
      </c>
      <c r="D543" s="2" t="s">
        <v>131</v>
      </c>
      <c r="E543" s="2" t="s">
        <v>22</v>
      </c>
      <c r="F543" s="2" t="s">
        <v>15</v>
      </c>
      <c r="G543" s="2" t="s">
        <v>10</v>
      </c>
      <c r="H543" t="str">
        <f>VLOOKUP(C543,'[1]FY21 Data reported +FY22 update'!$C:$G,5,FALSE)</f>
        <v>Community led</v>
      </c>
    </row>
    <row r="544" spans="1:8" hidden="1">
      <c r="A544" s="2" t="s">
        <v>551</v>
      </c>
      <c r="B544" s="2" t="s">
        <v>76</v>
      </c>
      <c r="C544" s="2" t="s">
        <v>132</v>
      </c>
      <c r="D544" s="2" t="s">
        <v>133</v>
      </c>
      <c r="E544" s="2" t="s">
        <v>22</v>
      </c>
      <c r="F544" s="2" t="s">
        <v>15</v>
      </c>
      <c r="G544" s="2" t="s">
        <v>10</v>
      </c>
      <c r="H544" t="str">
        <f>VLOOKUP(C544,'[1]FY21 Data reported +FY22 update'!$C:$G,5,FALSE)</f>
        <v>Community led</v>
      </c>
    </row>
    <row r="545" spans="1:8" hidden="1">
      <c r="A545" s="2" t="s">
        <v>551</v>
      </c>
      <c r="B545" s="2" t="s">
        <v>76</v>
      </c>
      <c r="C545" s="2" t="s">
        <v>134</v>
      </c>
      <c r="D545" s="2" t="s">
        <v>135</v>
      </c>
      <c r="E545" s="2" t="s">
        <v>22</v>
      </c>
      <c r="F545" s="2" t="s">
        <v>15</v>
      </c>
      <c r="G545" s="2" t="s">
        <v>10</v>
      </c>
      <c r="H545" t="str">
        <f>VLOOKUP(C545,'[1]FY21 Data reported +FY22 update'!$C:$G,5,FALSE)</f>
        <v>Community led</v>
      </c>
    </row>
    <row r="546" spans="1:8" hidden="1">
      <c r="A546" s="2" t="s">
        <v>551</v>
      </c>
      <c r="B546" s="2" t="s">
        <v>76</v>
      </c>
      <c r="C546" s="2" t="s">
        <v>136</v>
      </c>
      <c r="D546" s="2" t="s">
        <v>137</v>
      </c>
      <c r="E546" s="2" t="s">
        <v>22</v>
      </c>
      <c r="F546" s="2" t="s">
        <v>15</v>
      </c>
      <c r="G546" s="2" t="s">
        <v>10</v>
      </c>
      <c r="H546" t="str">
        <f>VLOOKUP(C546,'[1]FY21 Data reported +FY22 update'!$C:$G,5,FALSE)</f>
        <v>Community led</v>
      </c>
    </row>
    <row r="547" spans="1:8" hidden="1">
      <c r="A547" s="2" t="s">
        <v>551</v>
      </c>
      <c r="B547" s="2" t="s">
        <v>76</v>
      </c>
      <c r="C547" s="2" t="s">
        <v>138</v>
      </c>
      <c r="D547" s="2" t="s">
        <v>139</v>
      </c>
      <c r="E547" s="2" t="s">
        <v>22</v>
      </c>
      <c r="F547" s="2" t="s">
        <v>15</v>
      </c>
      <c r="G547" s="2" t="s">
        <v>552</v>
      </c>
      <c r="H547" t="str">
        <f>VLOOKUP(C547,'[1]FY21 Data reported +FY22 update'!$C:$G,5,FALSE)</f>
        <v>Council led</v>
      </c>
    </row>
    <row r="548" spans="1:8" hidden="1">
      <c r="A548" s="2" t="s">
        <v>551</v>
      </c>
      <c r="B548" s="2" t="s">
        <v>76</v>
      </c>
      <c r="C548" s="2" t="s">
        <v>140</v>
      </c>
      <c r="D548" s="2" t="s">
        <v>141</v>
      </c>
      <c r="E548" s="2" t="s">
        <v>22</v>
      </c>
      <c r="F548" s="2" t="s">
        <v>15</v>
      </c>
      <c r="G548" s="2" t="s">
        <v>10</v>
      </c>
      <c r="H548" t="str">
        <f>VLOOKUP(C548,'[1]FY21 Data reported +FY22 update'!$C:$G,5,FALSE)</f>
        <v>Community led</v>
      </c>
    </row>
    <row r="549" spans="1:8" hidden="1">
      <c r="A549" s="2" t="s">
        <v>551</v>
      </c>
      <c r="B549" s="2" t="s">
        <v>76</v>
      </c>
      <c r="C549" s="2" t="s">
        <v>142</v>
      </c>
      <c r="D549" s="2" t="s">
        <v>143</v>
      </c>
      <c r="E549" s="2" t="s">
        <v>22</v>
      </c>
      <c r="F549" s="2" t="s">
        <v>15</v>
      </c>
      <c r="G549" s="2" t="s">
        <v>552</v>
      </c>
      <c r="H549" t="str">
        <f>VLOOKUP(C549,'[1]FY21 Data reported +FY22 update'!$C:$G,5,FALSE)</f>
        <v>Council led</v>
      </c>
    </row>
    <row r="550" spans="1:8" hidden="1">
      <c r="A550" s="2" t="s">
        <v>551</v>
      </c>
      <c r="B550" s="2" t="s">
        <v>145</v>
      </c>
      <c r="C550" s="2" t="s">
        <v>146</v>
      </c>
      <c r="D550" s="2" t="s">
        <v>147</v>
      </c>
      <c r="E550" s="2" t="s">
        <v>51</v>
      </c>
      <c r="F550" s="2" t="s">
        <v>15</v>
      </c>
      <c r="G550" s="2" t="s">
        <v>10</v>
      </c>
      <c r="H550" t="str">
        <f>VLOOKUP(C550,'[1]FY21 Data reported +FY22 update'!$C:$G,5,FALSE)</f>
        <v>Community led</v>
      </c>
    </row>
    <row r="551" spans="1:8" hidden="1">
      <c r="A551" s="2" t="s">
        <v>551</v>
      </c>
      <c r="B551" s="2" t="s">
        <v>149</v>
      </c>
      <c r="C551" s="2" t="s">
        <v>150</v>
      </c>
      <c r="D551" s="2" t="s">
        <v>151</v>
      </c>
      <c r="E551" s="2" t="s">
        <v>51</v>
      </c>
      <c r="F551" s="2" t="s">
        <v>15</v>
      </c>
      <c r="G551" s="2" t="s">
        <v>10</v>
      </c>
      <c r="H551" t="str">
        <f>VLOOKUP(C551,'[1]FY21 Data reported +FY22 update'!$C:$G,5,FALSE)</f>
        <v>Community led</v>
      </c>
    </row>
    <row r="552" spans="1:8" hidden="1">
      <c r="A552" s="2" t="s">
        <v>551</v>
      </c>
      <c r="B552" s="2" t="s">
        <v>149</v>
      </c>
      <c r="C552" s="2" t="s">
        <v>152</v>
      </c>
      <c r="D552" s="2" t="s">
        <v>153</v>
      </c>
      <c r="E552" s="2" t="s">
        <v>25</v>
      </c>
      <c r="F552" s="2" t="s">
        <v>15</v>
      </c>
      <c r="G552" s="2" t="s">
        <v>10</v>
      </c>
      <c r="H552" t="str">
        <f>VLOOKUP(C552,'[1]FY21 Data reported +FY22 update'!$C:$G,5,FALSE)</f>
        <v>Community led</v>
      </c>
    </row>
    <row r="553" spans="1:8" hidden="1">
      <c r="A553" s="2" t="s">
        <v>551</v>
      </c>
      <c r="B553" s="2" t="s">
        <v>149</v>
      </c>
      <c r="C553" s="2" t="s">
        <v>154</v>
      </c>
      <c r="D553" s="2" t="s">
        <v>155</v>
      </c>
      <c r="E553" s="2" t="s">
        <v>25</v>
      </c>
      <c r="F553" s="2" t="s">
        <v>15</v>
      </c>
      <c r="G553" s="2" t="s">
        <v>10</v>
      </c>
      <c r="H553" t="str">
        <f>VLOOKUP(C553,'[1]FY21 Data reported +FY22 update'!$C:$G,5,FALSE)</f>
        <v>Community led</v>
      </c>
    </row>
    <row r="554" spans="1:8" hidden="1">
      <c r="A554" s="2" t="s">
        <v>551</v>
      </c>
      <c r="B554" s="2" t="s">
        <v>149</v>
      </c>
      <c r="C554" s="2" t="s">
        <v>156</v>
      </c>
      <c r="D554" s="2" t="s">
        <v>157</v>
      </c>
      <c r="E554" s="2" t="s">
        <v>22</v>
      </c>
      <c r="F554" s="2" t="s">
        <v>15</v>
      </c>
      <c r="G554" s="2" t="s">
        <v>552</v>
      </c>
      <c r="H554" t="str">
        <f>VLOOKUP(C554,'[1]FY21 Data reported +FY22 update'!$C:$G,5,FALSE)</f>
        <v>Council led</v>
      </c>
    </row>
    <row r="555" spans="1:8" hidden="1">
      <c r="A555" s="2" t="s">
        <v>551</v>
      </c>
      <c r="B555" s="2" t="s">
        <v>149</v>
      </c>
      <c r="C555" s="2" t="s">
        <v>158</v>
      </c>
      <c r="D555" s="2" t="s">
        <v>159</v>
      </c>
      <c r="E555" s="2" t="s">
        <v>25</v>
      </c>
      <c r="F555" s="2" t="s">
        <v>15</v>
      </c>
      <c r="G555" s="2" t="s">
        <v>10</v>
      </c>
      <c r="H555" t="str">
        <f>VLOOKUP(C555,'[1]FY21 Data reported +FY22 update'!$C:$G,5,FALSE)</f>
        <v>Community led</v>
      </c>
    </row>
    <row r="556" spans="1:8" hidden="1">
      <c r="A556" s="2" t="s">
        <v>551</v>
      </c>
      <c r="B556" s="2" t="s">
        <v>149</v>
      </c>
      <c r="C556" s="2" t="s">
        <v>160</v>
      </c>
      <c r="D556" s="2" t="s">
        <v>161</v>
      </c>
      <c r="E556" s="2" t="s">
        <v>25</v>
      </c>
      <c r="F556" s="2" t="s">
        <v>15</v>
      </c>
      <c r="G556" s="2" t="s">
        <v>10</v>
      </c>
      <c r="H556" t="str">
        <f>VLOOKUP(C556,'[1]FY21 Data reported +FY22 update'!$C:$G,5,FALSE)</f>
        <v>Community led</v>
      </c>
    </row>
    <row r="557" spans="1:8" hidden="1">
      <c r="A557" s="2" t="s">
        <v>551</v>
      </c>
      <c r="B557" s="2" t="s">
        <v>149</v>
      </c>
      <c r="C557" s="2" t="s">
        <v>162</v>
      </c>
      <c r="D557" s="2" t="s">
        <v>151</v>
      </c>
      <c r="E557" s="2" t="s">
        <v>51</v>
      </c>
      <c r="F557" s="2" t="s">
        <v>15</v>
      </c>
      <c r="G557" s="2" t="s">
        <v>10</v>
      </c>
      <c r="H557" t="str">
        <f>VLOOKUP(C557,'[1]FY21 Data reported +FY22 update'!$C:$G,5,FALSE)</f>
        <v>Community led</v>
      </c>
    </row>
    <row r="558" spans="1:8" hidden="1">
      <c r="A558" s="2" t="s">
        <v>551</v>
      </c>
      <c r="B558" s="2" t="s">
        <v>149</v>
      </c>
      <c r="C558" s="2" t="s">
        <v>163</v>
      </c>
      <c r="D558" s="2" t="s">
        <v>164</v>
      </c>
      <c r="E558" s="2" t="s">
        <v>25</v>
      </c>
      <c r="F558" s="2" t="s">
        <v>15</v>
      </c>
      <c r="G558" s="2" t="s">
        <v>10</v>
      </c>
      <c r="H558" t="str">
        <f>VLOOKUP(C558,'[1]FY21 Data reported +FY22 update'!$C:$G,5,FALSE)</f>
        <v>Community led</v>
      </c>
    </row>
    <row r="559" spans="1:8" hidden="1">
      <c r="A559" s="2" t="s">
        <v>551</v>
      </c>
      <c r="B559" s="2" t="s">
        <v>149</v>
      </c>
      <c r="C559" s="2" t="s">
        <v>165</v>
      </c>
      <c r="D559" s="2" t="s">
        <v>166</v>
      </c>
      <c r="E559" s="2" t="s">
        <v>25</v>
      </c>
      <c r="F559" s="2" t="s">
        <v>15</v>
      </c>
      <c r="G559" s="2" t="s">
        <v>10</v>
      </c>
      <c r="H559" t="str">
        <f>VLOOKUP(C559,'[1]FY21 Data reported +FY22 update'!$C:$G,5,FALSE)</f>
        <v>Community led</v>
      </c>
    </row>
    <row r="560" spans="1:8" hidden="1">
      <c r="A560" s="2" t="s">
        <v>551</v>
      </c>
      <c r="B560" s="2" t="s">
        <v>149</v>
      </c>
      <c r="C560" s="2" t="s">
        <v>171</v>
      </c>
      <c r="D560" s="2" t="s">
        <v>172</v>
      </c>
      <c r="E560" s="2" t="s">
        <v>25</v>
      </c>
      <c r="F560" s="2" t="s">
        <v>15</v>
      </c>
      <c r="G560" s="2" t="s">
        <v>552</v>
      </c>
      <c r="H560" t="str">
        <f>VLOOKUP(C560,'[1]FY21 Data reported +FY22 update'!$C:$G,5,FALSE)</f>
        <v>Council led</v>
      </c>
    </row>
    <row r="561" spans="1:8" hidden="1">
      <c r="A561" s="2" t="s">
        <v>551</v>
      </c>
      <c r="B561" s="2" t="s">
        <v>149</v>
      </c>
      <c r="C561" s="2" t="s">
        <v>173</v>
      </c>
      <c r="D561" s="2" t="s">
        <v>174</v>
      </c>
      <c r="E561" s="2" t="s">
        <v>22</v>
      </c>
      <c r="F561" s="2" t="s">
        <v>15</v>
      </c>
      <c r="G561" s="2" t="s">
        <v>552</v>
      </c>
      <c r="H561" t="str">
        <f>VLOOKUP(C561,'[1]FY21 Data reported +FY22 update'!$C:$G,5,FALSE)</f>
        <v>Council led</v>
      </c>
    </row>
    <row r="562" spans="1:8" hidden="1">
      <c r="A562" s="2" t="s">
        <v>551</v>
      </c>
      <c r="B562" s="2" t="s">
        <v>149</v>
      </c>
      <c r="C562" s="2" t="s">
        <v>175</v>
      </c>
      <c r="D562" s="2" t="s">
        <v>176</v>
      </c>
      <c r="E562" s="2" t="s">
        <v>25</v>
      </c>
      <c r="F562" s="2" t="s">
        <v>15</v>
      </c>
      <c r="G562" s="2" t="s">
        <v>552</v>
      </c>
      <c r="H562" t="str">
        <f>VLOOKUP(C562,'[1]FY21 Data reported +FY22 update'!$C:$G,5,FALSE)</f>
        <v>Council led</v>
      </c>
    </row>
    <row r="563" spans="1:8" hidden="1">
      <c r="A563" s="2" t="s">
        <v>551</v>
      </c>
      <c r="B563" s="2" t="s">
        <v>149</v>
      </c>
      <c r="C563" s="2" t="s">
        <v>167</v>
      </c>
      <c r="D563" s="2" t="s">
        <v>168</v>
      </c>
      <c r="E563" s="2" t="s">
        <v>51</v>
      </c>
      <c r="F563" s="2" t="s">
        <v>15</v>
      </c>
      <c r="G563" s="2" t="s">
        <v>10</v>
      </c>
      <c r="H563" t="str">
        <f>VLOOKUP(C563,'[1]FY21 Data reported +FY22 update'!$C:$G,5,FALSE)</f>
        <v>Community led</v>
      </c>
    </row>
    <row r="564" spans="1:8" hidden="1">
      <c r="A564" s="2" t="s">
        <v>551</v>
      </c>
      <c r="B564" s="2" t="s">
        <v>149</v>
      </c>
      <c r="C564" s="2" t="s">
        <v>169</v>
      </c>
      <c r="D564" s="2" t="s">
        <v>170</v>
      </c>
      <c r="E564" s="2" t="s">
        <v>25</v>
      </c>
      <c r="F564" s="2" t="s">
        <v>15</v>
      </c>
      <c r="G564" s="2" t="s">
        <v>10</v>
      </c>
      <c r="H564" t="str">
        <f>VLOOKUP(C564,'[1]FY21 Data reported +FY22 update'!$C:$G,5,FALSE)</f>
        <v>Community led</v>
      </c>
    </row>
    <row r="565" spans="1:8" hidden="1">
      <c r="A565" s="2" t="s">
        <v>551</v>
      </c>
      <c r="B565" s="2" t="s">
        <v>178</v>
      </c>
      <c r="C565" s="2" t="s">
        <v>179</v>
      </c>
      <c r="D565" s="2" t="s">
        <v>180</v>
      </c>
      <c r="E565" s="2" t="s">
        <v>25</v>
      </c>
      <c r="F565" s="2" t="s">
        <v>15</v>
      </c>
      <c r="G565" s="2" t="s">
        <v>10</v>
      </c>
      <c r="H565" t="str">
        <f>VLOOKUP(C565,'[1]FY21 Data reported +FY22 update'!$C:$G,5,FALSE)</f>
        <v>Community led</v>
      </c>
    </row>
    <row r="566" spans="1:8" hidden="1">
      <c r="A566" s="2" t="s">
        <v>551</v>
      </c>
      <c r="B566" s="2" t="s">
        <v>178</v>
      </c>
      <c r="C566" s="2" t="s">
        <v>181</v>
      </c>
      <c r="D566" s="2" t="s">
        <v>182</v>
      </c>
      <c r="E566" s="2" t="s">
        <v>51</v>
      </c>
      <c r="F566" s="2" t="s">
        <v>15</v>
      </c>
      <c r="G566" s="2" t="s">
        <v>10</v>
      </c>
      <c r="H566" t="str">
        <f>VLOOKUP(C566,'[1]FY21 Data reported +FY22 update'!$C:$G,5,FALSE)</f>
        <v>Community led</v>
      </c>
    </row>
    <row r="567" spans="1:8" hidden="1">
      <c r="A567" s="2" t="s">
        <v>551</v>
      </c>
      <c r="B567" s="2" t="s">
        <v>178</v>
      </c>
      <c r="C567" s="2" t="s">
        <v>183</v>
      </c>
      <c r="D567" s="2" t="s">
        <v>184</v>
      </c>
      <c r="E567" s="2" t="s">
        <v>25</v>
      </c>
      <c r="F567" s="2" t="s">
        <v>15</v>
      </c>
      <c r="G567" s="2" t="s">
        <v>10</v>
      </c>
      <c r="H567" t="str">
        <f>VLOOKUP(C567,'[1]FY21 Data reported +FY22 update'!$C:$G,5,FALSE)</f>
        <v>Community led</v>
      </c>
    </row>
    <row r="568" spans="1:8" hidden="1">
      <c r="A568" s="2" t="s">
        <v>551</v>
      </c>
      <c r="B568" s="2" t="s">
        <v>178</v>
      </c>
      <c r="C568" s="2" t="s">
        <v>185</v>
      </c>
      <c r="D568" s="2" t="s">
        <v>186</v>
      </c>
      <c r="E568" s="2" t="s">
        <v>51</v>
      </c>
      <c r="F568" s="2" t="s">
        <v>15</v>
      </c>
      <c r="G568" s="2" t="s">
        <v>10</v>
      </c>
      <c r="H568" t="str">
        <f>VLOOKUP(C568,'[1]FY21 Data reported +FY22 update'!$C:$G,5,FALSE)</f>
        <v>Community led</v>
      </c>
    </row>
    <row r="569" spans="1:8" hidden="1">
      <c r="A569" s="2" t="s">
        <v>551</v>
      </c>
      <c r="B569" s="2" t="s">
        <v>178</v>
      </c>
      <c r="C569" s="2" t="s">
        <v>187</v>
      </c>
      <c r="D569" s="2" t="s">
        <v>188</v>
      </c>
      <c r="E569" s="2" t="s">
        <v>25</v>
      </c>
      <c r="F569" s="2" t="s">
        <v>15</v>
      </c>
      <c r="G569" s="2" t="s">
        <v>10</v>
      </c>
      <c r="H569" t="str">
        <f>VLOOKUP(C569,'[1]FY21 Data reported +FY22 update'!$C:$G,5,FALSE)</f>
        <v>Community led</v>
      </c>
    </row>
    <row r="570" spans="1:8" hidden="1">
      <c r="A570" s="2" t="s">
        <v>551</v>
      </c>
      <c r="B570" s="2" t="s">
        <v>178</v>
      </c>
      <c r="C570" s="2" t="s">
        <v>189</v>
      </c>
      <c r="D570" s="2" t="s">
        <v>190</v>
      </c>
      <c r="E570" s="2" t="s">
        <v>51</v>
      </c>
      <c r="F570" s="2" t="s">
        <v>15</v>
      </c>
      <c r="G570" s="2" t="s">
        <v>10</v>
      </c>
      <c r="H570" t="str">
        <f>VLOOKUP(C570,'[1]FY21 Data reported +FY22 update'!$C:$G,5,FALSE)</f>
        <v>Community led</v>
      </c>
    </row>
    <row r="571" spans="1:8" hidden="1">
      <c r="A571" s="2" t="s">
        <v>551</v>
      </c>
      <c r="B571" s="2" t="s">
        <v>178</v>
      </c>
      <c r="C571" s="2" t="s">
        <v>191</v>
      </c>
      <c r="D571" s="2" t="s">
        <v>192</v>
      </c>
      <c r="E571" s="2" t="s">
        <v>22</v>
      </c>
      <c r="F571" s="2" t="s">
        <v>15</v>
      </c>
      <c r="G571" s="2" t="s">
        <v>10</v>
      </c>
      <c r="H571" t="str">
        <f>VLOOKUP(C571,'[1]FY21 Data reported +FY22 update'!$C:$G,5,FALSE)</f>
        <v>Community led</v>
      </c>
    </row>
    <row r="572" spans="1:8" hidden="1">
      <c r="A572" s="2" t="s">
        <v>551</v>
      </c>
      <c r="B572" s="2" t="s">
        <v>178</v>
      </c>
      <c r="C572" s="2" t="s">
        <v>193</v>
      </c>
      <c r="D572" s="2" t="s">
        <v>194</v>
      </c>
      <c r="E572" s="2" t="s">
        <v>22</v>
      </c>
      <c r="F572" s="2" t="s">
        <v>15</v>
      </c>
      <c r="G572" s="2" t="s">
        <v>552</v>
      </c>
      <c r="H572" t="str">
        <f>VLOOKUP(C572,'[1]FY21 Data reported +FY22 update'!$C:$G,5,FALSE)</f>
        <v>Council led</v>
      </c>
    </row>
    <row r="573" spans="1:8" hidden="1">
      <c r="A573" s="2" t="s">
        <v>551</v>
      </c>
      <c r="B573" s="2" t="s">
        <v>178</v>
      </c>
      <c r="C573" s="2" t="s">
        <v>195</v>
      </c>
      <c r="D573" s="2" t="s">
        <v>196</v>
      </c>
      <c r="E573" s="2" t="s">
        <v>22</v>
      </c>
      <c r="F573" s="2" t="s">
        <v>15</v>
      </c>
      <c r="G573" s="2" t="s">
        <v>10</v>
      </c>
      <c r="H573" t="str">
        <f>VLOOKUP(C573,'[1]FY21 Data reported +FY22 update'!$C:$G,5,FALSE)</f>
        <v>Community led</v>
      </c>
    </row>
    <row r="574" spans="1:8" hidden="1">
      <c r="A574" s="2" t="s">
        <v>551</v>
      </c>
      <c r="B574" s="2" t="s">
        <v>198</v>
      </c>
      <c r="C574" s="2" t="s">
        <v>199</v>
      </c>
      <c r="D574" s="2" t="s">
        <v>200</v>
      </c>
      <c r="E574" s="2" t="s">
        <v>25</v>
      </c>
      <c r="F574" s="2" t="s">
        <v>15</v>
      </c>
      <c r="G574" s="2" t="s">
        <v>10</v>
      </c>
      <c r="H574" t="str">
        <f>VLOOKUP(C574,'[1]FY21 Data reported +FY22 update'!$C:$G,5,FALSE)</f>
        <v>Community led</v>
      </c>
    </row>
    <row r="575" spans="1:8" hidden="1">
      <c r="A575" s="2" t="s">
        <v>551</v>
      </c>
      <c r="B575" s="2" t="s">
        <v>198</v>
      </c>
      <c r="C575" s="2" t="s">
        <v>201</v>
      </c>
      <c r="D575" s="2" t="s">
        <v>202</v>
      </c>
      <c r="E575" s="2" t="s">
        <v>22</v>
      </c>
      <c r="F575" s="2" t="s">
        <v>15</v>
      </c>
      <c r="G575" s="2" t="s">
        <v>552</v>
      </c>
      <c r="H575" t="str">
        <f>VLOOKUP(C575,'[1]FY21 Data reported +FY22 update'!$C:$G,5,FALSE)</f>
        <v>Council led</v>
      </c>
    </row>
    <row r="576" spans="1:8" hidden="1">
      <c r="A576" s="2" t="s">
        <v>551</v>
      </c>
      <c r="B576" s="2" t="s">
        <v>198</v>
      </c>
      <c r="C576" s="2" t="s">
        <v>203</v>
      </c>
      <c r="D576" s="2" t="s">
        <v>204</v>
      </c>
      <c r="E576" s="2" t="s">
        <v>22</v>
      </c>
      <c r="F576" s="2" t="s">
        <v>15</v>
      </c>
      <c r="G576" s="2" t="s">
        <v>552</v>
      </c>
      <c r="H576" t="str">
        <f>VLOOKUP(C576,'[1]FY21 Data reported +FY22 update'!$C:$G,5,FALSE)</f>
        <v>Council led</v>
      </c>
    </row>
    <row r="577" spans="1:8" hidden="1">
      <c r="A577" s="2" t="s">
        <v>551</v>
      </c>
      <c r="B577" s="2" t="s">
        <v>198</v>
      </c>
      <c r="C577" s="2" t="s">
        <v>205</v>
      </c>
      <c r="D577" s="2" t="s">
        <v>206</v>
      </c>
      <c r="E577" s="2" t="s">
        <v>25</v>
      </c>
      <c r="F577" s="2" t="s">
        <v>15</v>
      </c>
      <c r="G577" s="2" t="s">
        <v>10</v>
      </c>
      <c r="H577" t="str">
        <f>VLOOKUP(C577,'[1]FY21 Data reported +FY22 update'!$C:$G,5,FALSE)</f>
        <v>Community led</v>
      </c>
    </row>
    <row r="578" spans="1:8" hidden="1">
      <c r="A578" s="2" t="s">
        <v>551</v>
      </c>
      <c r="B578" s="2" t="s">
        <v>198</v>
      </c>
      <c r="C578" s="74" t="s">
        <v>207</v>
      </c>
      <c r="D578" s="74" t="s">
        <v>208</v>
      </c>
      <c r="E578" s="74" t="s">
        <v>209</v>
      </c>
      <c r="F578" s="2" t="s">
        <v>15</v>
      </c>
      <c r="G578" s="2" t="s">
        <v>10</v>
      </c>
      <c r="H578" t="str">
        <f>VLOOKUP(C578,'[1]FY21 Data reported +FY22 update'!$C:$G,5,FALSE)</f>
        <v>Community led</v>
      </c>
    </row>
    <row r="579" spans="1:8" hidden="1">
      <c r="A579" s="2" t="s">
        <v>551</v>
      </c>
      <c r="B579" s="2" t="s">
        <v>198</v>
      </c>
      <c r="C579" s="2" t="s">
        <v>210</v>
      </c>
      <c r="D579" s="2" t="s">
        <v>211</v>
      </c>
      <c r="E579" s="2" t="s">
        <v>51</v>
      </c>
      <c r="F579" s="2" t="s">
        <v>15</v>
      </c>
      <c r="G579" s="2" t="s">
        <v>10</v>
      </c>
      <c r="H579" t="str">
        <f>VLOOKUP(C579,'[1]FY21 Data reported +FY22 update'!$C:$G,5,FALSE)</f>
        <v>Community led</v>
      </c>
    </row>
    <row r="580" spans="1:8" hidden="1">
      <c r="A580" s="2" t="s">
        <v>551</v>
      </c>
      <c r="B580" s="2" t="s">
        <v>198</v>
      </c>
      <c r="C580" s="2" t="s">
        <v>212</v>
      </c>
      <c r="D580" s="2" t="s">
        <v>213</v>
      </c>
      <c r="E580" s="2" t="s">
        <v>51</v>
      </c>
      <c r="F580" s="2" t="s">
        <v>15</v>
      </c>
      <c r="G580" s="2" t="s">
        <v>10</v>
      </c>
      <c r="H580" t="str">
        <f>VLOOKUP(C580,'[1]FY21 Data reported +FY22 update'!$C:$G,5,FALSE)</f>
        <v>Community led</v>
      </c>
    </row>
    <row r="581" spans="1:8" hidden="1">
      <c r="A581" s="2" t="s">
        <v>551</v>
      </c>
      <c r="B581" s="2" t="s">
        <v>198</v>
      </c>
      <c r="C581" s="2" t="s">
        <v>214</v>
      </c>
      <c r="D581" s="2" t="s">
        <v>215</v>
      </c>
      <c r="E581" s="2" t="s">
        <v>22</v>
      </c>
      <c r="F581" s="2" t="s">
        <v>15</v>
      </c>
      <c r="G581" s="2" t="s">
        <v>552</v>
      </c>
      <c r="H581" t="str">
        <f>VLOOKUP(C581,'[1]FY21 Data reported +FY22 update'!$C:$G,5,FALSE)</f>
        <v>Council led</v>
      </c>
    </row>
    <row r="582" spans="1:8" hidden="1">
      <c r="A582" s="2" t="s">
        <v>551</v>
      </c>
      <c r="B582" s="2" t="s">
        <v>198</v>
      </c>
      <c r="C582" s="2" t="s">
        <v>216</v>
      </c>
      <c r="D582" s="2" t="s">
        <v>217</v>
      </c>
      <c r="E582" s="2" t="s">
        <v>51</v>
      </c>
      <c r="F582" s="2" t="s">
        <v>15</v>
      </c>
      <c r="G582" s="2" t="s">
        <v>10</v>
      </c>
      <c r="H582" t="str">
        <f>VLOOKUP(C582,'[1]FY21 Data reported +FY22 update'!$C:$G,5,FALSE)</f>
        <v>Community led</v>
      </c>
    </row>
    <row r="583" spans="1:8" hidden="1">
      <c r="A583" s="2" t="s">
        <v>551</v>
      </c>
      <c r="B583" s="2" t="s">
        <v>198</v>
      </c>
      <c r="C583" s="2" t="s">
        <v>218</v>
      </c>
      <c r="D583" s="2" t="s">
        <v>219</v>
      </c>
      <c r="E583" s="2" t="s">
        <v>22</v>
      </c>
      <c r="F583" s="2" t="s">
        <v>15</v>
      </c>
      <c r="G583" s="2" t="s">
        <v>552</v>
      </c>
      <c r="H583" t="str">
        <f>VLOOKUP(C583,'[1]FY21 Data reported +FY22 update'!$C:$G,5,FALSE)</f>
        <v>Council led</v>
      </c>
    </row>
    <row r="584" spans="1:8" hidden="1">
      <c r="A584" s="2" t="s">
        <v>551</v>
      </c>
      <c r="B584" s="2" t="s">
        <v>198</v>
      </c>
      <c r="C584" s="2" t="s">
        <v>220</v>
      </c>
      <c r="D584" s="2" t="s">
        <v>221</v>
      </c>
      <c r="E584" s="2" t="s">
        <v>22</v>
      </c>
      <c r="F584" s="2" t="s">
        <v>15</v>
      </c>
      <c r="G584" s="2" t="s">
        <v>10</v>
      </c>
      <c r="H584" t="str">
        <f>VLOOKUP(C584,'[1]FY21 Data reported +FY22 update'!$C:$G,5,FALSE)</f>
        <v>Community led</v>
      </c>
    </row>
    <row r="585" spans="1:8" hidden="1">
      <c r="A585" s="2" t="s">
        <v>551</v>
      </c>
      <c r="B585" s="2" t="s">
        <v>198</v>
      </c>
      <c r="C585" s="2" t="s">
        <v>222</v>
      </c>
      <c r="D585" s="2" t="s">
        <v>223</v>
      </c>
      <c r="E585" s="2" t="s">
        <v>22</v>
      </c>
      <c r="F585" s="2" t="s">
        <v>15</v>
      </c>
      <c r="G585" s="2" t="s">
        <v>552</v>
      </c>
      <c r="H585" t="str">
        <f>VLOOKUP(C585,'[1]FY21 Data reported +FY22 update'!$C:$G,5,FALSE)</f>
        <v>Council led</v>
      </c>
    </row>
    <row r="586" spans="1:8" hidden="1">
      <c r="A586" s="2" t="s">
        <v>551</v>
      </c>
      <c r="B586" s="2" t="s">
        <v>198</v>
      </c>
      <c r="C586" s="2" t="s">
        <v>224</v>
      </c>
      <c r="D586" s="2" t="s">
        <v>225</v>
      </c>
      <c r="E586" s="2" t="s">
        <v>22</v>
      </c>
      <c r="F586" s="2" t="s">
        <v>15</v>
      </c>
      <c r="G586" s="2" t="s">
        <v>552</v>
      </c>
      <c r="H586" t="str">
        <f>VLOOKUP(C586,'[1]FY21 Data reported +FY22 update'!$C:$G,5,FALSE)</f>
        <v>Council led</v>
      </c>
    </row>
    <row r="587" spans="1:8" hidden="1">
      <c r="A587" s="2" t="s">
        <v>551</v>
      </c>
      <c r="B587" s="2" t="s">
        <v>198</v>
      </c>
      <c r="C587" s="2" t="s">
        <v>226</v>
      </c>
      <c r="D587" s="2" t="s">
        <v>227</v>
      </c>
      <c r="E587" s="2" t="s">
        <v>51</v>
      </c>
      <c r="F587" s="2" t="s">
        <v>15</v>
      </c>
      <c r="G587" s="2" t="s">
        <v>10</v>
      </c>
      <c r="H587" t="str">
        <f>VLOOKUP(C587,'[1]FY21 Data reported +FY22 update'!$C:$G,5,FALSE)</f>
        <v>Community led</v>
      </c>
    </row>
    <row r="588" spans="1:8" hidden="1">
      <c r="A588" s="2" t="s">
        <v>551</v>
      </c>
      <c r="B588" s="2" t="s">
        <v>198</v>
      </c>
      <c r="C588" s="2" t="s">
        <v>228</v>
      </c>
      <c r="D588" s="2" t="s">
        <v>229</v>
      </c>
      <c r="E588" s="2" t="s">
        <v>51</v>
      </c>
      <c r="F588" s="2" t="s">
        <v>15</v>
      </c>
      <c r="G588" s="2" t="s">
        <v>10</v>
      </c>
      <c r="H588" t="str">
        <f>VLOOKUP(C588,'[1]FY21 Data reported +FY22 update'!$C:$G,5,FALSE)</f>
        <v>Community led</v>
      </c>
    </row>
    <row r="589" spans="1:8" hidden="1">
      <c r="A589" s="2" t="s">
        <v>551</v>
      </c>
      <c r="B589" s="2" t="s">
        <v>198</v>
      </c>
      <c r="C589" s="2" t="s">
        <v>230</v>
      </c>
      <c r="D589" s="2" t="s">
        <v>231</v>
      </c>
      <c r="E589" s="2" t="s">
        <v>22</v>
      </c>
      <c r="F589" s="2" t="s">
        <v>15</v>
      </c>
      <c r="G589" s="2" t="s">
        <v>552</v>
      </c>
      <c r="H589" t="str">
        <f>VLOOKUP(C589,'[1]FY21 Data reported +FY22 update'!$C:$G,5,FALSE)</f>
        <v>Council led</v>
      </c>
    </row>
    <row r="590" spans="1:8" hidden="1">
      <c r="A590" s="2" t="s">
        <v>551</v>
      </c>
      <c r="B590" s="2" t="s">
        <v>233</v>
      </c>
      <c r="C590" s="2" t="s">
        <v>234</v>
      </c>
      <c r="D590" s="2" t="s">
        <v>235</v>
      </c>
      <c r="E590" s="2" t="s">
        <v>25</v>
      </c>
      <c r="F590" s="2" t="s">
        <v>15</v>
      </c>
      <c r="G590" s="2" t="s">
        <v>10</v>
      </c>
      <c r="H590" t="str">
        <f>VLOOKUP(C590,'[1]FY21 Data reported +FY22 update'!$C:$G,5,FALSE)</f>
        <v>Community led</v>
      </c>
    </row>
    <row r="591" spans="1:8" hidden="1">
      <c r="A591" s="2" t="s">
        <v>551</v>
      </c>
      <c r="B591" s="2" t="s">
        <v>233</v>
      </c>
      <c r="C591" s="2" t="s">
        <v>236</v>
      </c>
      <c r="D591" s="2" t="s">
        <v>237</v>
      </c>
      <c r="E591" s="2" t="s">
        <v>25</v>
      </c>
      <c r="F591" s="2" t="s">
        <v>15</v>
      </c>
      <c r="G591" s="2" t="s">
        <v>10</v>
      </c>
      <c r="H591" t="str">
        <f>VLOOKUP(C591,'[1]FY21 Data reported +FY22 update'!$C:$G,5,FALSE)</f>
        <v>Community led</v>
      </c>
    </row>
    <row r="592" spans="1:8" hidden="1">
      <c r="A592" s="2" t="s">
        <v>551</v>
      </c>
      <c r="B592" s="2" t="s">
        <v>233</v>
      </c>
      <c r="C592" s="2" t="s">
        <v>238</v>
      </c>
      <c r="D592" s="2" t="s">
        <v>239</v>
      </c>
      <c r="E592" s="2" t="s">
        <v>25</v>
      </c>
      <c r="F592" s="2" t="s">
        <v>15</v>
      </c>
      <c r="G592" s="2" t="s">
        <v>10</v>
      </c>
      <c r="H592" t="str">
        <f>VLOOKUP(C592,'[1]FY21 Data reported +FY22 update'!$C:$G,5,FALSE)</f>
        <v>Community led</v>
      </c>
    </row>
    <row r="593" spans="1:8" hidden="1">
      <c r="A593" s="2" t="s">
        <v>551</v>
      </c>
      <c r="B593" s="2" t="s">
        <v>233</v>
      </c>
      <c r="C593" s="2" t="s">
        <v>240</v>
      </c>
      <c r="D593" s="2" t="s">
        <v>241</v>
      </c>
      <c r="E593" s="2" t="s">
        <v>22</v>
      </c>
      <c r="F593" s="2" t="s">
        <v>15</v>
      </c>
      <c r="G593" s="2" t="s">
        <v>552</v>
      </c>
      <c r="H593" t="str">
        <f>VLOOKUP(C593,'[1]FY21 Data reported +FY22 update'!$C:$G,5,FALSE)</f>
        <v>Council led</v>
      </c>
    </row>
    <row r="594" spans="1:8" hidden="1">
      <c r="A594" s="2" t="s">
        <v>551</v>
      </c>
      <c r="B594" s="2" t="s">
        <v>233</v>
      </c>
      <c r="C594" s="2" t="s">
        <v>242</v>
      </c>
      <c r="D594" s="2" t="s">
        <v>243</v>
      </c>
      <c r="E594" s="2" t="s">
        <v>25</v>
      </c>
      <c r="F594" s="2" t="s">
        <v>15</v>
      </c>
      <c r="G594" s="2" t="s">
        <v>10</v>
      </c>
      <c r="H594" t="str">
        <f>VLOOKUP(C594,'[1]FY21 Data reported +FY22 update'!$C:$G,5,FALSE)</f>
        <v>Community led</v>
      </c>
    </row>
    <row r="595" spans="1:8" hidden="1">
      <c r="A595" s="2" t="s">
        <v>551</v>
      </c>
      <c r="B595" s="2" t="s">
        <v>233</v>
      </c>
      <c r="C595" s="2" t="s">
        <v>244</v>
      </c>
      <c r="D595" s="2" t="s">
        <v>245</v>
      </c>
      <c r="E595" s="2" t="s">
        <v>25</v>
      </c>
      <c r="F595" s="2" t="s">
        <v>15</v>
      </c>
      <c r="G595" s="2" t="s">
        <v>10</v>
      </c>
      <c r="H595" t="str">
        <f>VLOOKUP(C595,'[1]FY21 Data reported +FY22 update'!$C:$G,5,FALSE)</f>
        <v>Community led</v>
      </c>
    </row>
    <row r="596" spans="1:8" hidden="1">
      <c r="A596" s="2" t="s">
        <v>551</v>
      </c>
      <c r="B596" s="2" t="s">
        <v>233</v>
      </c>
      <c r="C596" s="2" t="s">
        <v>246</v>
      </c>
      <c r="D596" s="2" t="s">
        <v>247</v>
      </c>
      <c r="E596" s="2" t="s">
        <v>25</v>
      </c>
      <c r="F596" s="2" t="s">
        <v>15</v>
      </c>
      <c r="G596" s="2" t="s">
        <v>10</v>
      </c>
      <c r="H596" t="str">
        <f>VLOOKUP(C596,'[1]FY21 Data reported +FY22 update'!$C:$G,5,FALSE)</f>
        <v>Community led</v>
      </c>
    </row>
    <row r="597" spans="1:8" hidden="1">
      <c r="A597" s="2" t="s">
        <v>551</v>
      </c>
      <c r="B597" s="2" t="s">
        <v>233</v>
      </c>
      <c r="C597" s="2" t="s">
        <v>248</v>
      </c>
      <c r="D597" s="2" t="s">
        <v>249</v>
      </c>
      <c r="E597" s="2" t="s">
        <v>25</v>
      </c>
      <c r="F597" s="2" t="s">
        <v>15</v>
      </c>
      <c r="G597" s="2" t="s">
        <v>10</v>
      </c>
      <c r="H597" t="str">
        <f>VLOOKUP(C597,'[1]FY21 Data reported +FY22 update'!$C:$G,5,FALSE)</f>
        <v>Community led</v>
      </c>
    </row>
    <row r="598" spans="1:8" hidden="1">
      <c r="A598" s="2" t="s">
        <v>551</v>
      </c>
      <c r="B598" s="2" t="s">
        <v>233</v>
      </c>
      <c r="C598" s="2" t="s">
        <v>250</v>
      </c>
      <c r="D598" s="2" t="s">
        <v>251</v>
      </c>
      <c r="E598" s="2" t="s">
        <v>51</v>
      </c>
      <c r="F598" s="2" t="s">
        <v>15</v>
      </c>
      <c r="G598" s="2" t="s">
        <v>10</v>
      </c>
      <c r="H598" t="str">
        <f>VLOOKUP(C598,'[1]FY21 Data reported +FY22 update'!$C:$G,5,FALSE)</f>
        <v>Community led</v>
      </c>
    </row>
    <row r="599" spans="1:8" hidden="1">
      <c r="A599" s="2" t="s">
        <v>551</v>
      </c>
      <c r="B599" s="2" t="s">
        <v>233</v>
      </c>
      <c r="C599" s="2" t="s">
        <v>252</v>
      </c>
      <c r="D599" s="2" t="s">
        <v>253</v>
      </c>
      <c r="E599" s="2" t="s">
        <v>22</v>
      </c>
      <c r="F599" s="2" t="s">
        <v>15</v>
      </c>
      <c r="G599" s="2" t="s">
        <v>552</v>
      </c>
      <c r="H599" t="str">
        <f>VLOOKUP(C599,'[1]FY21 Data reported +FY22 update'!$C:$G,5,FALSE)</f>
        <v>Council led</v>
      </c>
    </row>
    <row r="600" spans="1:8" hidden="1">
      <c r="A600" s="2" t="s">
        <v>551</v>
      </c>
      <c r="B600" s="2" t="s">
        <v>255</v>
      </c>
      <c r="C600" s="2" t="s">
        <v>266</v>
      </c>
      <c r="D600" s="2" t="s">
        <v>267</v>
      </c>
      <c r="E600" s="2" t="s">
        <v>51</v>
      </c>
      <c r="F600" s="2" t="s">
        <v>15</v>
      </c>
      <c r="G600" s="2" t="s">
        <v>552</v>
      </c>
      <c r="H600" t="str">
        <f>VLOOKUP(C600,'[1]FY21 Data reported +FY22 update'!$C:$G,5,FALSE)</f>
        <v>Council led</v>
      </c>
    </row>
    <row r="601" spans="1:8" hidden="1">
      <c r="A601" s="2" t="s">
        <v>551</v>
      </c>
      <c r="B601" s="2" t="s">
        <v>255</v>
      </c>
      <c r="C601" s="2" t="s">
        <v>256</v>
      </c>
      <c r="D601" s="2" t="s">
        <v>257</v>
      </c>
      <c r="E601" s="2" t="s">
        <v>22</v>
      </c>
      <c r="F601" s="2" t="s">
        <v>15</v>
      </c>
      <c r="G601" s="2" t="s">
        <v>552</v>
      </c>
      <c r="H601" t="str">
        <f>VLOOKUP(C601,'[1]FY21 Data reported +FY22 update'!$C:$G,5,FALSE)</f>
        <v>Council led</v>
      </c>
    </row>
    <row r="602" spans="1:8" hidden="1">
      <c r="A602" s="2" t="s">
        <v>551</v>
      </c>
      <c r="B602" s="2" t="s">
        <v>255</v>
      </c>
      <c r="C602" s="2" t="s">
        <v>258</v>
      </c>
      <c r="D602" s="2" t="s">
        <v>259</v>
      </c>
      <c r="E602" s="2" t="s">
        <v>22</v>
      </c>
      <c r="F602" s="2" t="s">
        <v>15</v>
      </c>
      <c r="G602" s="2" t="s">
        <v>552</v>
      </c>
      <c r="H602" t="str">
        <f>VLOOKUP(C602,'[1]FY21 Data reported +FY22 update'!$C:$G,5,FALSE)</f>
        <v>Council led</v>
      </c>
    </row>
    <row r="603" spans="1:8" hidden="1">
      <c r="A603" s="2" t="s">
        <v>551</v>
      </c>
      <c r="B603" s="2" t="s">
        <v>255</v>
      </c>
      <c r="C603" s="2" t="s">
        <v>260</v>
      </c>
      <c r="D603" s="2" t="s">
        <v>261</v>
      </c>
      <c r="E603" s="2" t="s">
        <v>22</v>
      </c>
      <c r="F603" s="2" t="s">
        <v>15</v>
      </c>
      <c r="G603" s="2" t="s">
        <v>552</v>
      </c>
      <c r="H603" t="str">
        <f>VLOOKUP(C603,'[1]FY21 Data reported +FY22 update'!$C:$G,5,FALSE)</f>
        <v>Council led</v>
      </c>
    </row>
    <row r="604" spans="1:8" hidden="1">
      <c r="A604" s="2" t="s">
        <v>551</v>
      </c>
      <c r="B604" s="2" t="s">
        <v>255</v>
      </c>
      <c r="C604" s="2" t="s">
        <v>268</v>
      </c>
      <c r="D604" s="2" t="s">
        <v>269</v>
      </c>
      <c r="E604" s="2" t="s">
        <v>22</v>
      </c>
      <c r="F604" s="2" t="s">
        <v>15</v>
      </c>
      <c r="G604" s="2" t="s">
        <v>552</v>
      </c>
      <c r="H604" t="str">
        <f>VLOOKUP(C604,'[1]FY21 Data reported +FY22 update'!$C:$G,5,FALSE)</f>
        <v>Council led</v>
      </c>
    </row>
    <row r="605" spans="1:8" hidden="1">
      <c r="A605" s="2" t="s">
        <v>551</v>
      </c>
      <c r="B605" s="2" t="s">
        <v>255</v>
      </c>
      <c r="C605" s="2" t="s">
        <v>262</v>
      </c>
      <c r="D605" s="2" t="s">
        <v>263</v>
      </c>
      <c r="E605" s="2" t="s">
        <v>25</v>
      </c>
      <c r="F605" s="2" t="s">
        <v>15</v>
      </c>
      <c r="G605" s="2" t="s">
        <v>10</v>
      </c>
      <c r="H605" t="str">
        <f>VLOOKUP(C605,'[1]FY21 Data reported +FY22 update'!$C:$G,5,FALSE)</f>
        <v>Community led</v>
      </c>
    </row>
    <row r="606" spans="1:8" hidden="1">
      <c r="A606" s="2" t="s">
        <v>551</v>
      </c>
      <c r="B606" s="2" t="s">
        <v>255</v>
      </c>
      <c r="C606" s="2" t="s">
        <v>264</v>
      </c>
      <c r="D606" s="2" t="s">
        <v>265</v>
      </c>
      <c r="E606" s="2" t="s">
        <v>25</v>
      </c>
      <c r="F606" s="2" t="s">
        <v>15</v>
      </c>
      <c r="G606" s="2" t="s">
        <v>10</v>
      </c>
      <c r="H606" t="str">
        <f>VLOOKUP(C606,'[1]FY21 Data reported +FY22 update'!$C:$G,5,FALSE)</f>
        <v>Community led</v>
      </c>
    </row>
    <row r="607" spans="1:8" hidden="1">
      <c r="A607" s="2" t="s">
        <v>551</v>
      </c>
      <c r="B607" s="2" t="s">
        <v>255</v>
      </c>
      <c r="C607" s="2" t="s">
        <v>270</v>
      </c>
      <c r="D607" s="2" t="s">
        <v>271</v>
      </c>
      <c r="E607" s="2" t="s">
        <v>25</v>
      </c>
      <c r="F607" s="2" t="s">
        <v>15</v>
      </c>
      <c r="G607" s="2" t="s">
        <v>552</v>
      </c>
      <c r="H607" t="str">
        <f>VLOOKUP(C607,'[1]FY21 Data reported +FY22 update'!$C:$G,5,FALSE)</f>
        <v>Council led</v>
      </c>
    </row>
    <row r="608" spans="1:8" hidden="1">
      <c r="A608" s="2" t="s">
        <v>551</v>
      </c>
      <c r="B608" s="2" t="s">
        <v>273</v>
      </c>
      <c r="C608" s="2" t="s">
        <v>274</v>
      </c>
      <c r="D608" s="2" t="s">
        <v>275</v>
      </c>
      <c r="E608" s="2" t="s">
        <v>25</v>
      </c>
      <c r="F608" s="2" t="s">
        <v>15</v>
      </c>
      <c r="G608" s="2" t="s">
        <v>10</v>
      </c>
      <c r="H608" t="str">
        <f>VLOOKUP(C608,'[1]FY21 Data reported +FY22 update'!$C:$G,5,FALSE)</f>
        <v>Community led</v>
      </c>
    </row>
    <row r="609" spans="1:8" hidden="1">
      <c r="A609" s="2" t="s">
        <v>551</v>
      </c>
      <c r="B609" s="2" t="s">
        <v>273</v>
      </c>
      <c r="C609" s="2" t="s">
        <v>276</v>
      </c>
      <c r="D609" s="2" t="s">
        <v>277</v>
      </c>
      <c r="E609" s="2" t="s">
        <v>25</v>
      </c>
      <c r="F609" s="2" t="s">
        <v>15</v>
      </c>
      <c r="G609" s="2" t="s">
        <v>10</v>
      </c>
      <c r="H609" t="e">
        <f>VLOOKUP(C609,'[1]FY21 Data reported +FY22 update'!$C:$G,5,FALSE)</f>
        <v>#N/A</v>
      </c>
    </row>
    <row r="610" spans="1:8" hidden="1">
      <c r="A610" s="2" t="s">
        <v>551</v>
      </c>
      <c r="B610" s="2" t="s">
        <v>273</v>
      </c>
      <c r="C610" s="2" t="s">
        <v>278</v>
      </c>
      <c r="D610" s="2" t="s">
        <v>279</v>
      </c>
      <c r="E610" s="2" t="s">
        <v>51</v>
      </c>
      <c r="F610" s="2" t="s">
        <v>15</v>
      </c>
      <c r="G610" s="2" t="s">
        <v>552</v>
      </c>
      <c r="H610" t="str">
        <f>VLOOKUP(C610,'[1]FY21 Data reported +FY22 update'!$C:$G,5,FALSE)</f>
        <v>Council led</v>
      </c>
    </row>
    <row r="611" spans="1:8" hidden="1">
      <c r="A611" s="2" t="s">
        <v>551</v>
      </c>
      <c r="B611" s="2" t="s">
        <v>273</v>
      </c>
      <c r="C611" s="2" t="s">
        <v>280</v>
      </c>
      <c r="D611" s="2" t="s">
        <v>281</v>
      </c>
      <c r="E611" s="2" t="s">
        <v>25</v>
      </c>
      <c r="F611" s="2" t="s">
        <v>15</v>
      </c>
      <c r="G611" s="2" t="s">
        <v>10</v>
      </c>
      <c r="H611" t="str">
        <f>VLOOKUP(C611,'[1]FY21 Data reported +FY22 update'!$C:$G,5,FALSE)</f>
        <v>Community led</v>
      </c>
    </row>
    <row r="612" spans="1:8" hidden="1">
      <c r="A612" s="2" t="s">
        <v>551</v>
      </c>
      <c r="B612" s="2" t="s">
        <v>273</v>
      </c>
      <c r="C612" s="2" t="s">
        <v>282</v>
      </c>
      <c r="D612" s="2" t="s">
        <v>283</v>
      </c>
      <c r="E612" s="2" t="s">
        <v>25</v>
      </c>
      <c r="F612" s="2" t="s">
        <v>15</v>
      </c>
      <c r="G612" s="2" t="s">
        <v>10</v>
      </c>
      <c r="H612" t="str">
        <f>VLOOKUP(C612,'[1]FY21 Data reported +FY22 update'!$C:$G,5,FALSE)</f>
        <v>Community led</v>
      </c>
    </row>
    <row r="613" spans="1:8" hidden="1">
      <c r="A613" s="2" t="s">
        <v>551</v>
      </c>
      <c r="B613" s="2" t="s">
        <v>273</v>
      </c>
      <c r="C613" s="2" t="s">
        <v>284</v>
      </c>
      <c r="D613" s="2" t="s">
        <v>285</v>
      </c>
      <c r="E613" s="2" t="s">
        <v>22</v>
      </c>
      <c r="F613" s="2" t="s">
        <v>15</v>
      </c>
      <c r="G613" s="2" t="s">
        <v>552</v>
      </c>
      <c r="H613" t="str">
        <f>VLOOKUP(C613,'[1]FY21 Data reported +FY22 update'!$C:$G,5,FALSE)</f>
        <v>Council led</v>
      </c>
    </row>
    <row r="614" spans="1:8" hidden="1">
      <c r="A614" s="2" t="s">
        <v>551</v>
      </c>
      <c r="B614" s="2" t="s">
        <v>273</v>
      </c>
      <c r="C614" s="2" t="s">
        <v>286</v>
      </c>
      <c r="D614" s="2" t="s">
        <v>287</v>
      </c>
      <c r="E614" s="2" t="s">
        <v>22</v>
      </c>
      <c r="F614" s="2" t="s">
        <v>15</v>
      </c>
      <c r="G614" s="2" t="s">
        <v>552</v>
      </c>
      <c r="H614" t="str">
        <f>VLOOKUP(C614,'[1]FY21 Data reported +FY22 update'!$C:$G,5,FALSE)</f>
        <v>Council led</v>
      </c>
    </row>
    <row r="615" spans="1:8" hidden="1">
      <c r="A615" s="2" t="s">
        <v>551</v>
      </c>
      <c r="B615" s="2" t="s">
        <v>289</v>
      </c>
      <c r="C615" s="2" t="s">
        <v>290</v>
      </c>
      <c r="D615" s="2" t="s">
        <v>291</v>
      </c>
      <c r="E615" s="2" t="s">
        <v>25</v>
      </c>
      <c r="F615" s="2" t="s">
        <v>15</v>
      </c>
      <c r="G615" s="2" t="s">
        <v>10</v>
      </c>
      <c r="H615" t="str">
        <f>VLOOKUP(C615,'[1]FY21 Data reported +FY22 update'!$C:$G,5,FALSE)</f>
        <v>Community led</v>
      </c>
    </row>
    <row r="616" spans="1:8" hidden="1">
      <c r="A616" s="2" t="s">
        <v>551</v>
      </c>
      <c r="B616" s="2" t="s">
        <v>289</v>
      </c>
      <c r="C616" s="2" t="s">
        <v>292</v>
      </c>
      <c r="D616" s="2" t="s">
        <v>293</v>
      </c>
      <c r="E616" s="2" t="s">
        <v>22</v>
      </c>
      <c r="F616" s="2" t="s">
        <v>15</v>
      </c>
      <c r="G616" s="2" t="s">
        <v>552</v>
      </c>
      <c r="H616" t="str">
        <f>VLOOKUP(C616,'[1]FY21 Data reported +FY22 update'!$C:$G,5,FALSE)</f>
        <v>Council led</v>
      </c>
    </row>
    <row r="617" spans="1:8" hidden="1">
      <c r="A617" s="2" t="s">
        <v>551</v>
      </c>
      <c r="B617" s="2" t="s">
        <v>289</v>
      </c>
      <c r="C617" s="2" t="s">
        <v>294</v>
      </c>
      <c r="D617" s="2" t="s">
        <v>295</v>
      </c>
      <c r="E617" s="2" t="s">
        <v>22</v>
      </c>
      <c r="F617" s="2" t="s">
        <v>15</v>
      </c>
      <c r="G617" s="2" t="s">
        <v>552</v>
      </c>
      <c r="H617" t="str">
        <f>VLOOKUP(C617,'[1]FY21 Data reported +FY22 update'!$C:$G,5,FALSE)</f>
        <v>Council led</v>
      </c>
    </row>
    <row r="618" spans="1:8" hidden="1">
      <c r="A618" s="2" t="s">
        <v>551</v>
      </c>
      <c r="B618" s="2" t="s">
        <v>289</v>
      </c>
      <c r="C618" s="2" t="s">
        <v>296</v>
      </c>
      <c r="D618" s="2" t="s">
        <v>297</v>
      </c>
      <c r="E618" s="2" t="s">
        <v>25</v>
      </c>
      <c r="F618" s="2" t="s">
        <v>15</v>
      </c>
      <c r="G618" s="2" t="s">
        <v>552</v>
      </c>
      <c r="H618" t="str">
        <f>VLOOKUP(C618,'[1]FY21 Data reported +FY22 update'!$C:$G,5,FALSE)</f>
        <v>Council led</v>
      </c>
    </row>
    <row r="619" spans="1:8" hidden="1">
      <c r="A619" s="2" t="s">
        <v>551</v>
      </c>
      <c r="B619" s="2" t="s">
        <v>289</v>
      </c>
      <c r="C619" s="2" t="s">
        <v>298</v>
      </c>
      <c r="D619" s="2" t="s">
        <v>299</v>
      </c>
      <c r="E619" s="2" t="s">
        <v>22</v>
      </c>
      <c r="F619" s="2" t="s">
        <v>15</v>
      </c>
      <c r="G619" s="2" t="s">
        <v>552</v>
      </c>
      <c r="H619" t="str">
        <f>VLOOKUP(C619,'[1]FY21 Data reported +FY22 update'!$C:$G,5,FALSE)</f>
        <v>Council led</v>
      </c>
    </row>
    <row r="620" spans="1:8" hidden="1">
      <c r="A620" s="2" t="s">
        <v>551</v>
      </c>
      <c r="B620" s="2" t="s">
        <v>289</v>
      </c>
      <c r="C620" s="2" t="s">
        <v>300</v>
      </c>
      <c r="D620" s="2" t="s">
        <v>301</v>
      </c>
      <c r="E620" s="2" t="s">
        <v>25</v>
      </c>
      <c r="F620" s="2" t="s">
        <v>15</v>
      </c>
      <c r="G620" s="2" t="s">
        <v>552</v>
      </c>
      <c r="H620" t="str">
        <f>VLOOKUP(C620,'[1]FY21 Data reported +FY22 update'!$C:$G,5,FALSE)</f>
        <v>Council led</v>
      </c>
    </row>
    <row r="621" spans="1:8" hidden="1">
      <c r="A621" s="2" t="s">
        <v>551</v>
      </c>
      <c r="B621" s="2" t="s">
        <v>289</v>
      </c>
      <c r="C621" s="2" t="s">
        <v>302</v>
      </c>
      <c r="D621" s="2" t="s">
        <v>303</v>
      </c>
      <c r="E621" s="2" t="s">
        <v>22</v>
      </c>
      <c r="F621" s="2" t="s">
        <v>15</v>
      </c>
      <c r="G621" s="2" t="s">
        <v>552</v>
      </c>
      <c r="H621" t="str">
        <f>VLOOKUP(C621,'[1]FY21 Data reported +FY22 update'!$C:$G,5,FALSE)</f>
        <v>Council led</v>
      </c>
    </row>
    <row r="622" spans="1:8" hidden="1">
      <c r="A622" s="2" t="s">
        <v>551</v>
      </c>
      <c r="B622" s="2" t="s">
        <v>289</v>
      </c>
      <c r="C622" s="2" t="s">
        <v>304</v>
      </c>
      <c r="D622" s="2" t="s">
        <v>305</v>
      </c>
      <c r="E622" s="2" t="s">
        <v>22</v>
      </c>
      <c r="F622" s="2" t="s">
        <v>15</v>
      </c>
      <c r="G622" s="2" t="s">
        <v>552</v>
      </c>
      <c r="H622" t="str">
        <f>VLOOKUP(C622,'[1]FY21 Data reported +FY22 update'!$C:$G,5,FALSE)</f>
        <v>Council led</v>
      </c>
    </row>
    <row r="623" spans="1:8" hidden="1">
      <c r="A623" s="2" t="s">
        <v>551</v>
      </c>
      <c r="B623" s="2" t="s">
        <v>289</v>
      </c>
      <c r="C623" s="2" t="s">
        <v>306</v>
      </c>
      <c r="D623" s="2" t="s">
        <v>307</v>
      </c>
      <c r="E623" s="2" t="s">
        <v>51</v>
      </c>
      <c r="F623" s="2" t="s">
        <v>15</v>
      </c>
      <c r="G623" s="2" t="s">
        <v>552</v>
      </c>
      <c r="H623" t="str">
        <f>VLOOKUP(C623,'[1]FY21 Data reported +FY22 update'!$C:$G,5,FALSE)</f>
        <v>Council led</v>
      </c>
    </row>
    <row r="624" spans="1:8" hidden="1">
      <c r="A624" s="2" t="s">
        <v>551</v>
      </c>
      <c r="B624" s="2" t="s">
        <v>309</v>
      </c>
      <c r="C624" s="2" t="s">
        <v>310</v>
      </c>
      <c r="D624" s="2" t="s">
        <v>311</v>
      </c>
      <c r="E624" s="2" t="s">
        <v>22</v>
      </c>
      <c r="F624" s="2" t="s">
        <v>15</v>
      </c>
      <c r="G624" s="2" t="s">
        <v>552</v>
      </c>
      <c r="H624" t="str">
        <f>VLOOKUP(C624,'[1]FY21 Data reported +FY22 update'!$C:$G,5,FALSE)</f>
        <v>Council led</v>
      </c>
    </row>
    <row r="625" spans="1:8" hidden="1">
      <c r="A625" s="2" t="s">
        <v>551</v>
      </c>
      <c r="B625" s="2" t="s">
        <v>309</v>
      </c>
      <c r="C625" s="2" t="s">
        <v>312</v>
      </c>
      <c r="D625" s="2" t="s">
        <v>313</v>
      </c>
      <c r="E625" s="2" t="s">
        <v>22</v>
      </c>
      <c r="F625" s="2" t="s">
        <v>15</v>
      </c>
      <c r="G625" s="2" t="s">
        <v>552</v>
      </c>
      <c r="H625" t="str">
        <f>VLOOKUP(C625,'[1]FY21 Data reported +FY22 update'!$C:$G,5,FALSE)</f>
        <v>Council led</v>
      </c>
    </row>
    <row r="626" spans="1:8" hidden="1">
      <c r="A626" s="2" t="s">
        <v>551</v>
      </c>
      <c r="B626" s="2" t="s">
        <v>309</v>
      </c>
      <c r="C626" s="2" t="s">
        <v>314</v>
      </c>
      <c r="D626" s="2" t="s">
        <v>315</v>
      </c>
      <c r="E626" s="2" t="s">
        <v>22</v>
      </c>
      <c r="F626" s="2" t="s">
        <v>15</v>
      </c>
      <c r="G626" s="2" t="s">
        <v>552</v>
      </c>
      <c r="H626" t="str">
        <f>VLOOKUP(C626,'[1]FY21 Data reported +FY22 update'!$C:$G,5,FALSE)</f>
        <v>Council led</v>
      </c>
    </row>
    <row r="627" spans="1:8" hidden="1">
      <c r="A627" s="2" t="s">
        <v>551</v>
      </c>
      <c r="B627" s="2" t="s">
        <v>309</v>
      </c>
      <c r="C627" s="2" t="s">
        <v>324</v>
      </c>
      <c r="D627" s="2" t="s">
        <v>325</v>
      </c>
      <c r="E627" s="2" t="s">
        <v>22</v>
      </c>
      <c r="F627" s="2" t="s">
        <v>15</v>
      </c>
      <c r="G627" s="2" t="s">
        <v>552</v>
      </c>
      <c r="H627" t="str">
        <f>VLOOKUP(C627,'[1]FY21 Data reported +FY22 update'!$C:$G,5,FALSE)</f>
        <v>Council led</v>
      </c>
    </row>
    <row r="628" spans="1:8" hidden="1">
      <c r="A628" s="2" t="s">
        <v>551</v>
      </c>
      <c r="B628" s="2" t="s">
        <v>309</v>
      </c>
      <c r="C628" s="2" t="s">
        <v>316</v>
      </c>
      <c r="D628" s="2" t="s">
        <v>317</v>
      </c>
      <c r="E628" s="2" t="s">
        <v>25</v>
      </c>
      <c r="F628" s="2" t="s">
        <v>15</v>
      </c>
      <c r="G628" s="2" t="s">
        <v>10</v>
      </c>
      <c r="H628" t="str">
        <f>VLOOKUP(C628,'[1]FY21 Data reported +FY22 update'!$C:$G,5,FALSE)</f>
        <v>Community led</v>
      </c>
    </row>
    <row r="629" spans="1:8" hidden="1">
      <c r="A629" s="2" t="s">
        <v>551</v>
      </c>
      <c r="B629" s="2" t="s">
        <v>309</v>
      </c>
      <c r="C629" s="2" t="s">
        <v>318</v>
      </c>
      <c r="D629" s="2" t="s">
        <v>319</v>
      </c>
      <c r="E629" s="2" t="s">
        <v>25</v>
      </c>
      <c r="F629" s="2" t="s">
        <v>15</v>
      </c>
      <c r="G629" s="2" t="s">
        <v>10</v>
      </c>
      <c r="H629" t="str">
        <f>VLOOKUP(C629,'[1]FY21 Data reported +FY22 update'!$C:$G,5,FALSE)</f>
        <v>Community led</v>
      </c>
    </row>
    <row r="630" spans="1:8" hidden="1">
      <c r="A630" s="2" t="s">
        <v>551</v>
      </c>
      <c r="B630" s="2" t="s">
        <v>309</v>
      </c>
      <c r="C630" s="2" t="s">
        <v>320</v>
      </c>
      <c r="D630" s="2" t="s">
        <v>321</v>
      </c>
      <c r="E630" s="2" t="s">
        <v>25</v>
      </c>
      <c r="F630" s="2" t="s">
        <v>15</v>
      </c>
      <c r="G630" s="2" t="s">
        <v>10</v>
      </c>
      <c r="H630" t="str">
        <f>VLOOKUP(C630,'[1]FY21 Data reported +FY22 update'!$C:$G,5,FALSE)</f>
        <v>Community led</v>
      </c>
    </row>
    <row r="631" spans="1:8" hidden="1">
      <c r="A631" s="2" t="s">
        <v>551</v>
      </c>
      <c r="B631" s="2" t="s">
        <v>309</v>
      </c>
      <c r="C631" s="2" t="s">
        <v>326</v>
      </c>
      <c r="D631" s="2" t="s">
        <v>327</v>
      </c>
      <c r="E631" s="2" t="s">
        <v>22</v>
      </c>
      <c r="F631" s="2" t="s">
        <v>15</v>
      </c>
      <c r="G631" s="2" t="s">
        <v>552</v>
      </c>
      <c r="H631" t="e">
        <f>VLOOKUP(C631,'[1]FY21 Data reported +FY22 update'!$C:$G,5,FALSE)</f>
        <v>#N/A</v>
      </c>
    </row>
    <row r="632" spans="1:8" hidden="1">
      <c r="A632" s="2" t="s">
        <v>551</v>
      </c>
      <c r="B632" s="2" t="s">
        <v>309</v>
      </c>
      <c r="C632" s="2" t="s">
        <v>322</v>
      </c>
      <c r="D632" s="2" t="s">
        <v>323</v>
      </c>
      <c r="E632" s="2" t="s">
        <v>22</v>
      </c>
      <c r="F632" s="2" t="s">
        <v>15</v>
      </c>
      <c r="G632" s="2" t="s">
        <v>552</v>
      </c>
      <c r="H632" t="str">
        <f>VLOOKUP(C632,'[1]FY21 Data reported +FY22 update'!$C:$G,5,FALSE)</f>
        <v>Council led</v>
      </c>
    </row>
    <row r="633" spans="1:8" hidden="1">
      <c r="A633" s="2" t="s">
        <v>551</v>
      </c>
      <c r="B633" s="2" t="s">
        <v>329</v>
      </c>
      <c r="C633" s="2" t="s">
        <v>330</v>
      </c>
      <c r="D633" s="2" t="s">
        <v>331</v>
      </c>
      <c r="E633" s="2" t="s">
        <v>25</v>
      </c>
      <c r="F633" s="2" t="s">
        <v>15</v>
      </c>
      <c r="G633" s="2" t="s">
        <v>10</v>
      </c>
      <c r="H633" t="str">
        <f>VLOOKUP(C633,'[1]FY21 Data reported +FY22 update'!$C:$G,5,FALSE)</f>
        <v>Community led</v>
      </c>
    </row>
    <row r="634" spans="1:8" hidden="1">
      <c r="A634" s="2" t="s">
        <v>551</v>
      </c>
      <c r="B634" s="2" t="s">
        <v>329</v>
      </c>
      <c r="C634" s="2" t="s">
        <v>332</v>
      </c>
      <c r="D634" s="2" t="s">
        <v>333</v>
      </c>
      <c r="E634" s="2" t="s">
        <v>22</v>
      </c>
      <c r="F634" s="2" t="s">
        <v>15</v>
      </c>
      <c r="G634" s="2" t="s">
        <v>552</v>
      </c>
      <c r="H634" t="str">
        <f>VLOOKUP(C634,'[1]FY21 Data reported +FY22 update'!$C:$G,5,FALSE)</f>
        <v>Council led</v>
      </c>
    </row>
    <row r="635" spans="1:8" hidden="1">
      <c r="A635" s="2" t="s">
        <v>551</v>
      </c>
      <c r="B635" s="2" t="s">
        <v>329</v>
      </c>
      <c r="C635" s="2" t="s">
        <v>334</v>
      </c>
      <c r="D635" s="2" t="s">
        <v>335</v>
      </c>
      <c r="E635" s="2" t="s">
        <v>51</v>
      </c>
      <c r="F635" s="2" t="s">
        <v>15</v>
      </c>
      <c r="G635" s="2" t="s">
        <v>552</v>
      </c>
      <c r="H635" t="str">
        <f>VLOOKUP(C635,'[1]FY21 Data reported +FY22 update'!$C:$G,5,FALSE)</f>
        <v>Council led</v>
      </c>
    </row>
    <row r="636" spans="1:8" hidden="1">
      <c r="A636" s="2" t="s">
        <v>551</v>
      </c>
      <c r="B636" s="2" t="s">
        <v>329</v>
      </c>
      <c r="C636" s="2" t="s">
        <v>346</v>
      </c>
      <c r="D636" s="2" t="s">
        <v>347</v>
      </c>
      <c r="E636" s="2" t="s">
        <v>25</v>
      </c>
      <c r="F636" s="2" t="s">
        <v>15</v>
      </c>
      <c r="G636" s="2" t="s">
        <v>554</v>
      </c>
      <c r="H636">
        <f>VLOOKUP(C636,'[1]FY21 Data reported +FY22 update'!$C:$G,5,FALSE)</f>
        <v>0</v>
      </c>
    </row>
    <row r="637" spans="1:8" hidden="1">
      <c r="A637" s="2" t="s">
        <v>551</v>
      </c>
      <c r="B637" s="2" t="s">
        <v>329</v>
      </c>
      <c r="C637" s="2" t="s">
        <v>336</v>
      </c>
      <c r="D637" s="2" t="s">
        <v>337</v>
      </c>
      <c r="E637" s="2" t="s">
        <v>51</v>
      </c>
      <c r="F637" s="2" t="s">
        <v>15</v>
      </c>
      <c r="G637" s="2" t="s">
        <v>552</v>
      </c>
      <c r="H637" t="str">
        <f>VLOOKUP(C637,'[1]FY21 Data reported +FY22 update'!$C:$G,5,FALSE)</f>
        <v>Council led</v>
      </c>
    </row>
    <row r="638" spans="1:8" hidden="1">
      <c r="A638" s="2" t="s">
        <v>551</v>
      </c>
      <c r="B638" s="2" t="s">
        <v>329</v>
      </c>
      <c r="C638" s="2" t="s">
        <v>338</v>
      </c>
      <c r="D638" s="2" t="s">
        <v>339</v>
      </c>
      <c r="E638" s="2" t="s">
        <v>51</v>
      </c>
      <c r="F638" s="2" t="s">
        <v>15</v>
      </c>
      <c r="G638" s="2" t="s">
        <v>10</v>
      </c>
      <c r="H638" t="str">
        <f>VLOOKUP(C638,'[1]FY21 Data reported +FY22 update'!$C:$G,5,FALSE)</f>
        <v>Community led</v>
      </c>
    </row>
    <row r="639" spans="1:8" hidden="1">
      <c r="A639" s="2" t="s">
        <v>551</v>
      </c>
      <c r="B639" s="2" t="s">
        <v>329</v>
      </c>
      <c r="C639" s="2" t="s">
        <v>340</v>
      </c>
      <c r="D639" s="2" t="s">
        <v>341</v>
      </c>
      <c r="E639" s="2" t="s">
        <v>22</v>
      </c>
      <c r="F639" s="2" t="s">
        <v>15</v>
      </c>
      <c r="G639" s="2" t="s">
        <v>552</v>
      </c>
      <c r="H639" t="str">
        <f>VLOOKUP(C639,'[1]FY21 Data reported +FY22 update'!$C:$G,5,FALSE)</f>
        <v>Council led</v>
      </c>
    </row>
    <row r="640" spans="1:8" hidden="1">
      <c r="A640" s="2" t="s">
        <v>551</v>
      </c>
      <c r="B640" s="2" t="s">
        <v>329</v>
      </c>
      <c r="C640" s="2" t="s">
        <v>344</v>
      </c>
      <c r="D640" s="2" t="s">
        <v>345</v>
      </c>
      <c r="E640" s="2" t="s">
        <v>25</v>
      </c>
      <c r="F640" s="2" t="s">
        <v>15</v>
      </c>
      <c r="G640" s="2" t="s">
        <v>552</v>
      </c>
      <c r="H640" t="str">
        <f>VLOOKUP(C640,'[1]FY21 Data reported +FY22 update'!$C:$G,5,FALSE)</f>
        <v>Council led</v>
      </c>
    </row>
    <row r="641" spans="1:8" hidden="1">
      <c r="A641" s="2" t="s">
        <v>551</v>
      </c>
      <c r="B641" s="2" t="s">
        <v>329</v>
      </c>
      <c r="C641" s="2" t="s">
        <v>342</v>
      </c>
      <c r="D641" s="2" t="s">
        <v>343</v>
      </c>
      <c r="E641" s="2" t="s">
        <v>22</v>
      </c>
      <c r="F641" s="2" t="s">
        <v>15</v>
      </c>
      <c r="G641" s="2" t="s">
        <v>552</v>
      </c>
      <c r="H641" t="str">
        <f>VLOOKUP(C641,'[1]FY21 Data reported +FY22 update'!$C:$G,5,FALSE)</f>
        <v>Council led</v>
      </c>
    </row>
    <row r="642" spans="1:8" hidden="1">
      <c r="A642" s="2" t="s">
        <v>551</v>
      </c>
      <c r="B642" s="2" t="s">
        <v>349</v>
      </c>
      <c r="C642" s="2" t="s">
        <v>350</v>
      </c>
      <c r="D642" s="2" t="s">
        <v>351</v>
      </c>
      <c r="E642" s="2" t="s">
        <v>22</v>
      </c>
      <c r="F642" s="2" t="s">
        <v>15</v>
      </c>
      <c r="G642" s="2" t="s">
        <v>552</v>
      </c>
      <c r="H642" t="str">
        <f>VLOOKUP(C642,'[1]FY21 Data reported +FY22 update'!$C:$G,5,FALSE)</f>
        <v>Council led</v>
      </c>
    </row>
    <row r="643" spans="1:8" hidden="1">
      <c r="A643" s="2" t="s">
        <v>551</v>
      </c>
      <c r="B643" s="2" t="s">
        <v>349</v>
      </c>
      <c r="C643" s="2" t="s">
        <v>352</v>
      </c>
      <c r="D643" s="2" t="s">
        <v>353</v>
      </c>
      <c r="E643" s="2" t="s">
        <v>22</v>
      </c>
      <c r="F643" s="2" t="s">
        <v>15</v>
      </c>
      <c r="G643" s="2" t="s">
        <v>552</v>
      </c>
      <c r="H643" t="str">
        <f>VLOOKUP(C643,'[1]FY21 Data reported +FY22 update'!$C:$G,5,FALSE)</f>
        <v>Council led</v>
      </c>
    </row>
    <row r="644" spans="1:8" hidden="1">
      <c r="A644" s="2" t="s">
        <v>551</v>
      </c>
      <c r="B644" s="2" t="s">
        <v>349</v>
      </c>
      <c r="C644" s="2" t="s">
        <v>354</v>
      </c>
      <c r="D644" s="2" t="s">
        <v>355</v>
      </c>
      <c r="E644" s="2" t="s">
        <v>51</v>
      </c>
      <c r="F644" s="2" t="s">
        <v>15</v>
      </c>
      <c r="G644" s="2" t="s">
        <v>552</v>
      </c>
      <c r="H644" t="str">
        <f>VLOOKUP(C644,'[1]FY21 Data reported +FY22 update'!$C:$G,5,FALSE)</f>
        <v>Council led</v>
      </c>
    </row>
    <row r="645" spans="1:8" hidden="1">
      <c r="A645" s="2" t="s">
        <v>551</v>
      </c>
      <c r="B645" s="2" t="s">
        <v>349</v>
      </c>
      <c r="C645" s="2" t="s">
        <v>356</v>
      </c>
      <c r="D645" s="2" t="s">
        <v>357</v>
      </c>
      <c r="E645" s="2" t="s">
        <v>22</v>
      </c>
      <c r="F645" s="2" t="s">
        <v>15</v>
      </c>
      <c r="G645" s="2" t="s">
        <v>552</v>
      </c>
      <c r="H645" t="str">
        <f>VLOOKUP(C645,'[1]FY21 Data reported +FY22 update'!$C:$G,5,FALSE)</f>
        <v>Council led</v>
      </c>
    </row>
    <row r="646" spans="1:8" hidden="1">
      <c r="A646" s="2" t="s">
        <v>551</v>
      </c>
      <c r="B646" s="2" t="s">
        <v>349</v>
      </c>
      <c r="C646" s="2" t="s">
        <v>358</v>
      </c>
      <c r="D646" s="2" t="s">
        <v>359</v>
      </c>
      <c r="E646" s="2" t="s">
        <v>22</v>
      </c>
      <c r="F646" s="2" t="s">
        <v>15</v>
      </c>
      <c r="G646" s="2" t="s">
        <v>552</v>
      </c>
      <c r="H646" t="str">
        <f>VLOOKUP(C646,'[1]FY21 Data reported +FY22 update'!$C:$G,5,FALSE)</f>
        <v>Council led</v>
      </c>
    </row>
    <row r="647" spans="1:8" hidden="1">
      <c r="A647" s="2" t="s">
        <v>551</v>
      </c>
      <c r="B647" s="2" t="s">
        <v>349</v>
      </c>
      <c r="C647" s="2" t="s">
        <v>360</v>
      </c>
      <c r="D647" s="2" t="s">
        <v>361</v>
      </c>
      <c r="E647" s="2" t="s">
        <v>51</v>
      </c>
      <c r="F647" s="2" t="s">
        <v>15</v>
      </c>
      <c r="G647" s="2" t="s">
        <v>552</v>
      </c>
      <c r="H647" t="str">
        <f>VLOOKUP(C647,'[1]FY21 Data reported +FY22 update'!$C:$G,5,FALSE)</f>
        <v>Council led</v>
      </c>
    </row>
    <row r="648" spans="1:8" hidden="1">
      <c r="A648" s="2" t="s">
        <v>551</v>
      </c>
      <c r="B648" s="2" t="s">
        <v>349</v>
      </c>
      <c r="C648" s="74" t="s">
        <v>362</v>
      </c>
      <c r="D648" s="74" t="s">
        <v>363</v>
      </c>
      <c r="E648" s="74" t="s">
        <v>209</v>
      </c>
      <c r="F648" s="2" t="s">
        <v>15</v>
      </c>
      <c r="G648" s="2" t="s">
        <v>10</v>
      </c>
      <c r="H648" t="str">
        <f>VLOOKUP(C648,'[1]FY21 Data reported +FY22 update'!$C:$G,5,FALSE)</f>
        <v>Community led</v>
      </c>
    </row>
    <row r="649" spans="1:8" hidden="1">
      <c r="A649" s="2" t="s">
        <v>551</v>
      </c>
      <c r="B649" s="2" t="s">
        <v>349</v>
      </c>
      <c r="C649" s="2" t="s">
        <v>364</v>
      </c>
      <c r="D649" s="2" t="s">
        <v>365</v>
      </c>
      <c r="E649" s="2" t="s">
        <v>22</v>
      </c>
      <c r="F649" s="2" t="s">
        <v>15</v>
      </c>
      <c r="G649" s="2" t="s">
        <v>552</v>
      </c>
      <c r="H649" t="str">
        <f>VLOOKUP(C649,'[1]FY21 Data reported +FY22 update'!$C:$G,5,FALSE)</f>
        <v>Council led</v>
      </c>
    </row>
    <row r="650" spans="1:8" hidden="1">
      <c r="A650" s="2" t="s">
        <v>551</v>
      </c>
      <c r="B650" s="2" t="s">
        <v>349</v>
      </c>
      <c r="C650" s="2" t="s">
        <v>366</v>
      </c>
      <c r="D650" s="2" t="s">
        <v>367</v>
      </c>
      <c r="E650" s="2" t="s">
        <v>51</v>
      </c>
      <c r="F650" s="2" t="s">
        <v>15</v>
      </c>
      <c r="G650" s="2" t="s">
        <v>10</v>
      </c>
      <c r="H650" t="str">
        <f>VLOOKUP(C650,'[1]FY21 Data reported +FY22 update'!$C:$G,5,FALSE)</f>
        <v>Community led</v>
      </c>
    </row>
    <row r="651" spans="1:8" hidden="1">
      <c r="A651" s="2" t="s">
        <v>551</v>
      </c>
      <c r="B651" s="2" t="s">
        <v>349</v>
      </c>
      <c r="C651" s="2" t="s">
        <v>370</v>
      </c>
      <c r="D651" s="2" t="s">
        <v>371</v>
      </c>
      <c r="E651" s="2" t="s">
        <v>22</v>
      </c>
      <c r="F651" s="2" t="s">
        <v>15</v>
      </c>
      <c r="G651" s="2" t="s">
        <v>552</v>
      </c>
      <c r="H651">
        <f>VLOOKUP(C651,'[1]FY21 Data reported +FY22 update'!$C:$G,5,FALSE)</f>
        <v>0</v>
      </c>
    </row>
    <row r="652" spans="1:8" hidden="1">
      <c r="A652" s="2" t="s">
        <v>551</v>
      </c>
      <c r="B652" s="2" t="s">
        <v>349</v>
      </c>
      <c r="C652" s="2" t="s">
        <v>368</v>
      </c>
      <c r="D652" s="2" t="s">
        <v>369</v>
      </c>
      <c r="E652" s="2" t="s">
        <v>22</v>
      </c>
      <c r="F652" s="2" t="s">
        <v>15</v>
      </c>
      <c r="G652" s="2" t="s">
        <v>552</v>
      </c>
      <c r="H652" t="str">
        <f>VLOOKUP(C652,'[1]FY21 Data reported +FY22 update'!$C:$G,5,FALSE)</f>
        <v>Council led</v>
      </c>
    </row>
    <row r="653" spans="1:8" hidden="1">
      <c r="A653" s="2" t="s">
        <v>551</v>
      </c>
      <c r="B653" s="2" t="s">
        <v>373</v>
      </c>
      <c r="C653" s="2" t="s">
        <v>374</v>
      </c>
      <c r="D653" s="2" t="s">
        <v>375</v>
      </c>
      <c r="E653" s="2" t="s">
        <v>22</v>
      </c>
      <c r="F653" s="2" t="s">
        <v>15</v>
      </c>
      <c r="G653" s="2" t="s">
        <v>552</v>
      </c>
      <c r="H653" t="str">
        <f>VLOOKUP(C653,'[1]FY21 Data reported +FY22 update'!$C:$G,5,FALSE)</f>
        <v>Council led</v>
      </c>
    </row>
    <row r="654" spans="1:8" hidden="1">
      <c r="A654" s="2" t="s">
        <v>551</v>
      </c>
      <c r="B654" s="2" t="s">
        <v>373</v>
      </c>
      <c r="C654" s="2" t="s">
        <v>376</v>
      </c>
      <c r="D654" s="2" t="s">
        <v>377</v>
      </c>
      <c r="E654" s="2" t="s">
        <v>22</v>
      </c>
      <c r="F654" s="2" t="s">
        <v>15</v>
      </c>
      <c r="G654" s="2" t="s">
        <v>552</v>
      </c>
      <c r="H654" t="str">
        <f>VLOOKUP(C654,'[1]FY21 Data reported +FY22 update'!$C:$G,5,FALSE)</f>
        <v>Council led</v>
      </c>
    </row>
    <row r="655" spans="1:8" hidden="1">
      <c r="A655" s="2" t="s">
        <v>551</v>
      </c>
      <c r="B655" s="2" t="s">
        <v>373</v>
      </c>
      <c r="C655" s="2" t="s">
        <v>378</v>
      </c>
      <c r="D655" s="2" t="s">
        <v>379</v>
      </c>
      <c r="E655" s="2" t="s">
        <v>25</v>
      </c>
      <c r="F655" s="2" t="s">
        <v>15</v>
      </c>
      <c r="G655" s="2" t="s">
        <v>552</v>
      </c>
      <c r="H655" t="str">
        <f>VLOOKUP(C655,'[1]FY21 Data reported +FY22 update'!$C:$G,5,FALSE)</f>
        <v>Council led</v>
      </c>
    </row>
    <row r="656" spans="1:8" hidden="1">
      <c r="A656" s="2" t="s">
        <v>551</v>
      </c>
      <c r="B656" s="2" t="s">
        <v>373</v>
      </c>
      <c r="C656" s="2" t="s">
        <v>380</v>
      </c>
      <c r="D656" s="2" t="s">
        <v>381</v>
      </c>
      <c r="E656" s="2" t="s">
        <v>22</v>
      </c>
      <c r="F656" s="2" t="s">
        <v>15</v>
      </c>
      <c r="G656" s="2" t="s">
        <v>552</v>
      </c>
      <c r="H656" t="str">
        <f>VLOOKUP(C656,'[1]FY21 Data reported +FY22 update'!$C:$G,5,FALSE)</f>
        <v>Council led</v>
      </c>
    </row>
    <row r="657" spans="1:8" hidden="1">
      <c r="A657" s="2" t="s">
        <v>551</v>
      </c>
      <c r="B657" s="2" t="s">
        <v>373</v>
      </c>
      <c r="C657" s="2" t="s">
        <v>382</v>
      </c>
      <c r="D657" s="2" t="s">
        <v>383</v>
      </c>
      <c r="E657" s="2" t="s">
        <v>51</v>
      </c>
      <c r="F657" s="2" t="s">
        <v>15</v>
      </c>
      <c r="G657" s="2" t="s">
        <v>10</v>
      </c>
      <c r="H657" t="e">
        <f>VLOOKUP(C657,'[1]FY21 Data reported +FY22 update'!$C:$G,5,FALSE)</f>
        <v>#N/A</v>
      </c>
    </row>
    <row r="658" spans="1:8" hidden="1">
      <c r="A658" s="2" t="s">
        <v>551</v>
      </c>
      <c r="B658" s="2" t="s">
        <v>373</v>
      </c>
      <c r="C658" s="2" t="s">
        <v>384</v>
      </c>
      <c r="D658" s="2" t="s">
        <v>385</v>
      </c>
      <c r="E658" s="2" t="s">
        <v>25</v>
      </c>
      <c r="F658" s="2" t="s">
        <v>15</v>
      </c>
      <c r="G658" s="2" t="s">
        <v>552</v>
      </c>
      <c r="H658" t="str">
        <f>VLOOKUP(C658,'[1]FY21 Data reported +FY22 update'!$C:$G,5,FALSE)</f>
        <v>Council led</v>
      </c>
    </row>
    <row r="659" spans="1:8" hidden="1">
      <c r="A659" s="2" t="s">
        <v>551</v>
      </c>
      <c r="B659" s="2" t="s">
        <v>387</v>
      </c>
      <c r="C659" s="2" t="s">
        <v>388</v>
      </c>
      <c r="D659" s="2" t="s">
        <v>389</v>
      </c>
      <c r="E659" s="2" t="s">
        <v>22</v>
      </c>
      <c r="F659" s="2" t="s">
        <v>15</v>
      </c>
      <c r="G659" s="2" t="s">
        <v>10</v>
      </c>
      <c r="H659" t="str">
        <f>VLOOKUP(C659,'[1]FY21 Data reported +FY22 update'!$C:$G,5,FALSE)</f>
        <v>Community led</v>
      </c>
    </row>
    <row r="660" spans="1:8" hidden="1">
      <c r="A660" s="2" t="s">
        <v>551</v>
      </c>
      <c r="B660" s="2" t="s">
        <v>387</v>
      </c>
      <c r="C660" s="2" t="s">
        <v>390</v>
      </c>
      <c r="D660" s="2" t="s">
        <v>391</v>
      </c>
      <c r="E660" s="2" t="s">
        <v>22</v>
      </c>
      <c r="F660" s="2" t="s">
        <v>15</v>
      </c>
      <c r="G660" s="2" t="s">
        <v>10</v>
      </c>
      <c r="H660" t="str">
        <f>VLOOKUP(C660,'[1]FY21 Data reported +FY22 update'!$C:$G,5,FALSE)</f>
        <v>Community led</v>
      </c>
    </row>
    <row r="661" spans="1:8" hidden="1">
      <c r="A661" s="2" t="s">
        <v>551</v>
      </c>
      <c r="B661" s="2" t="s">
        <v>387</v>
      </c>
      <c r="C661" s="2" t="s">
        <v>392</v>
      </c>
      <c r="D661" s="2" t="s">
        <v>393</v>
      </c>
      <c r="E661" s="2" t="s">
        <v>22</v>
      </c>
      <c r="F661" s="2" t="s">
        <v>15</v>
      </c>
      <c r="G661" s="2" t="s">
        <v>10</v>
      </c>
      <c r="H661" t="str">
        <f>VLOOKUP(C661,'[1]FY21 Data reported +FY22 update'!$C:$G,5,FALSE)</f>
        <v>Community led</v>
      </c>
    </row>
    <row r="662" spans="1:8" hidden="1">
      <c r="A662" s="2" t="s">
        <v>551</v>
      </c>
      <c r="B662" s="2" t="s">
        <v>387</v>
      </c>
      <c r="C662" s="2" t="s">
        <v>394</v>
      </c>
      <c r="D662" s="2" t="s">
        <v>395</v>
      </c>
      <c r="E662" s="2" t="s">
        <v>51</v>
      </c>
      <c r="F662" s="2" t="s">
        <v>15</v>
      </c>
      <c r="G662" s="2" t="s">
        <v>10</v>
      </c>
      <c r="H662" t="str">
        <f>VLOOKUP(C662,'[1]FY21 Data reported +FY22 update'!$C:$G,5,FALSE)</f>
        <v>Community led</v>
      </c>
    </row>
    <row r="663" spans="1:8" hidden="1">
      <c r="A663" s="2" t="s">
        <v>551</v>
      </c>
      <c r="B663" s="2" t="s">
        <v>387</v>
      </c>
      <c r="C663" s="2" t="s">
        <v>396</v>
      </c>
      <c r="D663" s="2" t="s">
        <v>397</v>
      </c>
      <c r="E663" s="2" t="s">
        <v>22</v>
      </c>
      <c r="F663" s="2" t="s">
        <v>15</v>
      </c>
      <c r="G663" s="2" t="s">
        <v>552</v>
      </c>
      <c r="H663" t="str">
        <f>VLOOKUP(C663,'[1]FY21 Data reported +FY22 update'!$C:$G,5,FALSE)</f>
        <v>Council led</v>
      </c>
    </row>
    <row r="664" spans="1:8" hidden="1">
      <c r="A664" s="2" t="s">
        <v>551</v>
      </c>
      <c r="B664" s="2" t="s">
        <v>387</v>
      </c>
      <c r="C664" s="2" t="s">
        <v>398</v>
      </c>
      <c r="D664" s="2" t="s">
        <v>399</v>
      </c>
      <c r="E664" s="2" t="s">
        <v>22</v>
      </c>
      <c r="F664" s="2" t="s">
        <v>15</v>
      </c>
      <c r="G664" s="2" t="s">
        <v>552</v>
      </c>
      <c r="H664" t="str">
        <f>VLOOKUP(C664,'[1]FY21 Data reported +FY22 update'!$C:$G,5,FALSE)</f>
        <v>Council led</v>
      </c>
    </row>
    <row r="665" spans="1:8" hidden="1">
      <c r="A665" s="2" t="s">
        <v>551</v>
      </c>
      <c r="B665" s="2" t="s">
        <v>387</v>
      </c>
      <c r="C665" s="2" t="s">
        <v>400</v>
      </c>
      <c r="D665" s="2" t="s">
        <v>401</v>
      </c>
      <c r="E665" s="2" t="s">
        <v>22</v>
      </c>
      <c r="F665" s="2" t="s">
        <v>15</v>
      </c>
      <c r="G665" s="2" t="s">
        <v>10</v>
      </c>
      <c r="H665" t="str">
        <f>VLOOKUP(C665,'[1]FY21 Data reported +FY22 update'!$C:$G,5,FALSE)</f>
        <v>Community led</v>
      </c>
    </row>
    <row r="666" spans="1:8" hidden="1">
      <c r="A666" s="2" t="s">
        <v>551</v>
      </c>
      <c r="B666" s="2" t="s">
        <v>387</v>
      </c>
      <c r="C666" s="2" t="s">
        <v>402</v>
      </c>
      <c r="D666" s="2" t="s">
        <v>403</v>
      </c>
      <c r="E666" s="2" t="s">
        <v>51</v>
      </c>
      <c r="F666" s="2" t="s">
        <v>15</v>
      </c>
      <c r="G666" s="2" t="s">
        <v>10</v>
      </c>
      <c r="H666" t="str">
        <f>VLOOKUP(C666,'[1]FY21 Data reported +FY22 update'!$C:$G,5,FALSE)</f>
        <v>Community led</v>
      </c>
    </row>
    <row r="667" spans="1:8" hidden="1">
      <c r="A667" s="2" t="s">
        <v>551</v>
      </c>
      <c r="B667" s="2" t="s">
        <v>387</v>
      </c>
      <c r="C667" s="2" t="s">
        <v>404</v>
      </c>
      <c r="D667" s="2" t="s">
        <v>405</v>
      </c>
      <c r="E667" s="2" t="s">
        <v>22</v>
      </c>
      <c r="F667" s="2" t="s">
        <v>15</v>
      </c>
      <c r="G667" s="2" t="s">
        <v>10</v>
      </c>
      <c r="H667" t="str">
        <f>VLOOKUP(C667,'[1]FY21 Data reported +FY22 update'!$C:$G,5,FALSE)</f>
        <v>Community led</v>
      </c>
    </row>
    <row r="668" spans="1:8" hidden="1">
      <c r="A668" s="2" t="s">
        <v>551</v>
      </c>
      <c r="B668" s="2" t="s">
        <v>387</v>
      </c>
      <c r="C668" s="2" t="s">
        <v>406</v>
      </c>
      <c r="D668" s="2" t="s">
        <v>407</v>
      </c>
      <c r="E668" s="2" t="s">
        <v>22</v>
      </c>
      <c r="F668" s="2" t="s">
        <v>15</v>
      </c>
      <c r="G668" s="2" t="s">
        <v>10</v>
      </c>
      <c r="H668" t="str">
        <f>VLOOKUP(C668,'[1]FY21 Data reported +FY22 update'!$C:$G,5,FALSE)</f>
        <v>Community led</v>
      </c>
    </row>
    <row r="669" spans="1:8" hidden="1">
      <c r="A669" s="2" t="s">
        <v>551</v>
      </c>
      <c r="B669" s="2" t="s">
        <v>387</v>
      </c>
      <c r="C669" s="2" t="s">
        <v>408</v>
      </c>
      <c r="D669" s="2" t="s">
        <v>409</v>
      </c>
      <c r="E669" s="2" t="s">
        <v>22</v>
      </c>
      <c r="F669" s="2" t="s">
        <v>15</v>
      </c>
      <c r="G669" s="2" t="s">
        <v>10</v>
      </c>
      <c r="H669" t="str">
        <f>VLOOKUP(C669,'[1]FY21 Data reported +FY22 update'!$C:$G,5,FALSE)</f>
        <v>Community led</v>
      </c>
    </row>
    <row r="670" spans="1:8" hidden="1">
      <c r="A670" s="2" t="s">
        <v>551</v>
      </c>
      <c r="B670" s="2" t="s">
        <v>387</v>
      </c>
      <c r="C670" s="2" t="s">
        <v>410</v>
      </c>
      <c r="D670" s="2" t="s">
        <v>411</v>
      </c>
      <c r="E670" s="2" t="s">
        <v>22</v>
      </c>
      <c r="F670" s="2" t="s">
        <v>15</v>
      </c>
      <c r="G670" s="2" t="s">
        <v>10</v>
      </c>
      <c r="H670" t="str">
        <f>VLOOKUP(C670,'[1]FY21 Data reported +FY22 update'!$C:$G,5,FALSE)</f>
        <v>Community led</v>
      </c>
    </row>
    <row r="671" spans="1:8" hidden="1">
      <c r="A671" s="2" t="s">
        <v>551</v>
      </c>
      <c r="B671" s="2" t="s">
        <v>387</v>
      </c>
      <c r="C671" s="2" t="s">
        <v>412</v>
      </c>
      <c r="D671" s="2" t="s">
        <v>413</v>
      </c>
      <c r="E671" s="2" t="s">
        <v>22</v>
      </c>
      <c r="F671" s="2" t="s">
        <v>15</v>
      </c>
      <c r="G671" s="2" t="s">
        <v>10</v>
      </c>
      <c r="H671" t="str">
        <f>VLOOKUP(C671,'[1]FY21 Data reported +FY22 update'!$C:$G,5,FALSE)</f>
        <v>Community led</v>
      </c>
    </row>
    <row r="672" spans="1:8" hidden="1">
      <c r="A672" s="2" t="s">
        <v>551</v>
      </c>
      <c r="B672" s="2" t="s">
        <v>387</v>
      </c>
      <c r="C672" s="2" t="s">
        <v>414</v>
      </c>
      <c r="D672" s="2" t="s">
        <v>415</v>
      </c>
      <c r="E672" s="2" t="s">
        <v>22</v>
      </c>
      <c r="F672" s="2" t="s">
        <v>15</v>
      </c>
      <c r="G672" s="2" t="s">
        <v>552</v>
      </c>
      <c r="H672" t="str">
        <f>VLOOKUP(C672,'[1]FY21 Data reported +FY22 update'!$C:$G,5,FALSE)</f>
        <v>Council led</v>
      </c>
    </row>
    <row r="673" spans="1:8" hidden="1">
      <c r="A673" s="2" t="s">
        <v>551</v>
      </c>
      <c r="B673" s="2" t="s">
        <v>387</v>
      </c>
      <c r="C673" s="2" t="s">
        <v>416</v>
      </c>
      <c r="D673" s="2" t="s">
        <v>417</v>
      </c>
      <c r="E673" s="2" t="s">
        <v>22</v>
      </c>
      <c r="F673" s="2" t="s">
        <v>15</v>
      </c>
      <c r="G673" s="2" t="s">
        <v>552</v>
      </c>
      <c r="H673" t="str">
        <f>VLOOKUP(C673,'[1]FY21 Data reported +FY22 update'!$C:$G,5,FALSE)</f>
        <v>Council led</v>
      </c>
    </row>
    <row r="674" spans="1:8" hidden="1">
      <c r="A674" s="2" t="s">
        <v>551</v>
      </c>
      <c r="B674" s="2" t="s">
        <v>387</v>
      </c>
      <c r="C674" s="2" t="s">
        <v>418</v>
      </c>
      <c r="D674" s="2" t="s">
        <v>419</v>
      </c>
      <c r="E674" s="2" t="s">
        <v>22</v>
      </c>
      <c r="F674" s="2" t="s">
        <v>15</v>
      </c>
      <c r="G674" s="2" t="s">
        <v>10</v>
      </c>
      <c r="H674" t="str">
        <f>VLOOKUP(C674,'[1]FY21 Data reported +FY22 update'!$C:$G,5,FALSE)</f>
        <v>Community led</v>
      </c>
    </row>
    <row r="675" spans="1:8" hidden="1">
      <c r="A675" s="2" t="s">
        <v>551</v>
      </c>
      <c r="B675" s="2" t="s">
        <v>387</v>
      </c>
      <c r="C675" s="2" t="s">
        <v>420</v>
      </c>
      <c r="D675" s="2" t="s">
        <v>421</v>
      </c>
      <c r="E675" s="2" t="s">
        <v>22</v>
      </c>
      <c r="F675" s="2" t="s">
        <v>15</v>
      </c>
      <c r="G675" s="2" t="s">
        <v>10</v>
      </c>
      <c r="H675" t="str">
        <f>VLOOKUP(C675,'[1]FY21 Data reported +FY22 update'!$C:$G,5,FALSE)</f>
        <v>Community led</v>
      </c>
    </row>
    <row r="676" spans="1:8" hidden="1">
      <c r="A676" s="2" t="s">
        <v>551</v>
      </c>
      <c r="B676" s="2" t="s">
        <v>387</v>
      </c>
      <c r="C676" s="2" t="s">
        <v>422</v>
      </c>
      <c r="D676" s="2" t="s">
        <v>423</v>
      </c>
      <c r="E676" s="2" t="s">
        <v>22</v>
      </c>
      <c r="F676" s="2" t="s">
        <v>15</v>
      </c>
      <c r="G676" s="2" t="s">
        <v>552</v>
      </c>
      <c r="H676" t="str">
        <f>VLOOKUP(C676,'[1]FY21 Data reported +FY22 update'!$C:$G,5,FALSE)</f>
        <v>Council led</v>
      </c>
    </row>
    <row r="677" spans="1:8" hidden="1">
      <c r="A677" s="2" t="s">
        <v>551</v>
      </c>
      <c r="B677" s="2" t="s">
        <v>387</v>
      </c>
      <c r="C677" s="2" t="s">
        <v>424</v>
      </c>
      <c r="D677" s="2" t="s">
        <v>425</v>
      </c>
      <c r="E677" s="2" t="s">
        <v>22</v>
      </c>
      <c r="F677" s="2" t="s">
        <v>15</v>
      </c>
      <c r="G677" s="2" t="s">
        <v>552</v>
      </c>
      <c r="H677" t="str">
        <f>VLOOKUP(C677,'[1]FY21 Data reported +FY22 update'!$C:$G,5,FALSE)</f>
        <v>Council led</v>
      </c>
    </row>
    <row r="678" spans="1:8" hidden="1">
      <c r="A678" s="2" t="s">
        <v>551</v>
      </c>
      <c r="B678" s="2" t="s">
        <v>387</v>
      </c>
      <c r="C678" s="2" t="s">
        <v>426</v>
      </c>
      <c r="D678" s="2" t="s">
        <v>427</v>
      </c>
      <c r="E678" s="2" t="s">
        <v>22</v>
      </c>
      <c r="F678" s="2" t="s">
        <v>15</v>
      </c>
      <c r="G678" s="2" t="s">
        <v>552</v>
      </c>
      <c r="H678" t="str">
        <f>VLOOKUP(C678,'[1]FY21 Data reported +FY22 update'!$C:$G,5,FALSE)</f>
        <v>Council led</v>
      </c>
    </row>
    <row r="679" spans="1:8" hidden="1">
      <c r="A679" s="2" t="s">
        <v>551</v>
      </c>
      <c r="B679" s="2" t="s">
        <v>387</v>
      </c>
      <c r="C679" s="2" t="s">
        <v>428</v>
      </c>
      <c r="D679" s="2" t="s">
        <v>429</v>
      </c>
      <c r="E679" s="2" t="s">
        <v>22</v>
      </c>
      <c r="F679" s="2" t="s">
        <v>15</v>
      </c>
      <c r="G679" s="2" t="s">
        <v>552</v>
      </c>
      <c r="H679" t="str">
        <f>VLOOKUP(C679,'[1]FY21 Data reported +FY22 update'!$C:$G,5,FALSE)</f>
        <v>Council led</v>
      </c>
    </row>
    <row r="680" spans="1:8" hidden="1">
      <c r="A680" s="2" t="s">
        <v>551</v>
      </c>
      <c r="B680" s="2" t="s">
        <v>387</v>
      </c>
      <c r="C680" s="2" t="s">
        <v>430</v>
      </c>
      <c r="D680" s="2" t="s">
        <v>431</v>
      </c>
      <c r="E680" s="2" t="s">
        <v>22</v>
      </c>
      <c r="F680" s="2" t="s">
        <v>15</v>
      </c>
      <c r="G680" s="2" t="s">
        <v>552</v>
      </c>
      <c r="H680" t="str">
        <f>VLOOKUP(C680,'[1]FY21 Data reported +FY22 update'!$C:$G,5,FALSE)</f>
        <v>Council led</v>
      </c>
    </row>
    <row r="681" spans="1:8" hidden="1">
      <c r="A681" s="2" t="s">
        <v>551</v>
      </c>
      <c r="B681" s="2" t="s">
        <v>387</v>
      </c>
      <c r="C681" s="2" t="s">
        <v>432</v>
      </c>
      <c r="D681" s="2" t="s">
        <v>433</v>
      </c>
      <c r="E681" s="2" t="s">
        <v>22</v>
      </c>
      <c r="F681" s="2" t="s">
        <v>15</v>
      </c>
      <c r="G681" s="2" t="s">
        <v>10</v>
      </c>
      <c r="H681" t="str">
        <f>VLOOKUP(C681,'[1]FY21 Data reported +FY22 update'!$C:$G,5,FALSE)</f>
        <v>Community led</v>
      </c>
    </row>
    <row r="682" spans="1:8" hidden="1">
      <c r="A682" s="2" t="s">
        <v>551</v>
      </c>
      <c r="B682" s="2" t="s">
        <v>387</v>
      </c>
      <c r="C682" s="2" t="s">
        <v>434</v>
      </c>
      <c r="D682" s="2" t="s">
        <v>435</v>
      </c>
      <c r="E682" s="2" t="s">
        <v>22</v>
      </c>
      <c r="F682" s="2" t="s">
        <v>15</v>
      </c>
      <c r="G682" s="2" t="s">
        <v>10</v>
      </c>
      <c r="H682" t="str">
        <f>VLOOKUP(C682,'[1]FY21 Data reported +FY22 update'!$C:$G,5,FALSE)</f>
        <v>Community led</v>
      </c>
    </row>
    <row r="683" spans="1:8" hidden="1">
      <c r="A683" s="2" t="s">
        <v>551</v>
      </c>
      <c r="B683" s="2" t="s">
        <v>387</v>
      </c>
      <c r="C683" s="2" t="s">
        <v>436</v>
      </c>
      <c r="D683" s="2" t="s">
        <v>437</v>
      </c>
      <c r="E683" s="2" t="s">
        <v>22</v>
      </c>
      <c r="F683" s="2" t="s">
        <v>15</v>
      </c>
      <c r="G683" s="2" t="s">
        <v>10</v>
      </c>
      <c r="H683" t="str">
        <f>VLOOKUP(C683,'[1]FY21 Data reported +FY22 update'!$C:$G,5,FALSE)</f>
        <v>Community led</v>
      </c>
    </row>
    <row r="684" spans="1:8" hidden="1">
      <c r="A684" s="2" t="s">
        <v>551</v>
      </c>
      <c r="B684" s="2" t="s">
        <v>439</v>
      </c>
      <c r="C684" s="2" t="s">
        <v>440</v>
      </c>
      <c r="D684" s="2" t="s">
        <v>441</v>
      </c>
      <c r="E684" s="2" t="s">
        <v>25</v>
      </c>
      <c r="F684" s="2" t="s">
        <v>15</v>
      </c>
      <c r="G684" s="2" t="s">
        <v>552</v>
      </c>
      <c r="H684" t="str">
        <f>VLOOKUP(C684,'[1]FY21 Data reported +FY22 update'!$C:$G,5,FALSE)</f>
        <v>Council led</v>
      </c>
    </row>
    <row r="685" spans="1:8" hidden="1">
      <c r="A685" s="2" t="s">
        <v>551</v>
      </c>
      <c r="B685" s="2" t="s">
        <v>439</v>
      </c>
      <c r="C685" s="2" t="s">
        <v>442</v>
      </c>
      <c r="D685" s="2" t="s">
        <v>443</v>
      </c>
      <c r="E685" s="2" t="s">
        <v>22</v>
      </c>
      <c r="F685" s="2" t="s">
        <v>15</v>
      </c>
      <c r="G685" s="2" t="s">
        <v>10</v>
      </c>
      <c r="H685" t="e">
        <f>VLOOKUP(C685,'[1]FY21 Data reported +FY22 update'!$C:$G,5,FALSE)</f>
        <v>#N/A</v>
      </c>
    </row>
    <row r="686" spans="1:8" hidden="1">
      <c r="A686" s="2" t="s">
        <v>551</v>
      </c>
      <c r="B686" s="2" t="s">
        <v>439</v>
      </c>
      <c r="C686" s="2" t="s">
        <v>444</v>
      </c>
      <c r="D686" s="2" t="s">
        <v>445</v>
      </c>
      <c r="E686" s="2" t="s">
        <v>25</v>
      </c>
      <c r="F686" s="2" t="s">
        <v>15</v>
      </c>
      <c r="G686" s="2" t="s">
        <v>10</v>
      </c>
      <c r="H686" t="str">
        <f>VLOOKUP(C686,'[1]FY21 Data reported +FY22 update'!$C:$G,5,FALSE)</f>
        <v>Community led</v>
      </c>
    </row>
    <row r="687" spans="1:8" hidden="1">
      <c r="A687" s="2" t="s">
        <v>551</v>
      </c>
      <c r="B687" s="2" t="s">
        <v>439</v>
      </c>
      <c r="C687" s="2" t="s">
        <v>446</v>
      </c>
      <c r="D687" s="2" t="s">
        <v>447</v>
      </c>
      <c r="E687" s="2" t="s">
        <v>22</v>
      </c>
      <c r="F687" s="2" t="s">
        <v>15</v>
      </c>
      <c r="G687" s="2" t="s">
        <v>10</v>
      </c>
      <c r="H687" t="str">
        <f>VLOOKUP(C687,'[1]FY21 Data reported +FY22 update'!$C:$G,5,FALSE)</f>
        <v>Community led</v>
      </c>
    </row>
    <row r="688" spans="1:8" hidden="1">
      <c r="A688" s="2" t="s">
        <v>551</v>
      </c>
      <c r="B688" s="2" t="s">
        <v>449</v>
      </c>
      <c r="C688" s="2" t="s">
        <v>450</v>
      </c>
      <c r="D688" s="2" t="s">
        <v>451</v>
      </c>
      <c r="E688" s="2" t="s">
        <v>51</v>
      </c>
      <c r="F688" s="2" t="s">
        <v>15</v>
      </c>
      <c r="G688" s="2" t="s">
        <v>10</v>
      </c>
      <c r="H688" t="str">
        <f>VLOOKUP(C688,'[1]FY21 Data reported +FY22 update'!$C:$G,5,FALSE)</f>
        <v>Community led</v>
      </c>
    </row>
    <row r="689" spans="1:8" hidden="1">
      <c r="A689" s="2" t="s">
        <v>551</v>
      </c>
      <c r="B689" s="2" t="s">
        <v>449</v>
      </c>
      <c r="C689" s="2" t="s">
        <v>452</v>
      </c>
      <c r="D689" s="2" t="s">
        <v>453</v>
      </c>
      <c r="E689" s="2" t="s">
        <v>22</v>
      </c>
      <c r="F689" s="2" t="s">
        <v>15</v>
      </c>
      <c r="G689" s="2" t="s">
        <v>552</v>
      </c>
      <c r="H689" t="str">
        <f>VLOOKUP(C689,'[1]FY21 Data reported +FY22 update'!$C:$G,5,FALSE)</f>
        <v>Council led</v>
      </c>
    </row>
    <row r="690" spans="1:8" hidden="1">
      <c r="A690" s="2" t="s">
        <v>551</v>
      </c>
      <c r="B690" s="2" t="s">
        <v>449</v>
      </c>
      <c r="C690" s="2" t="s">
        <v>454</v>
      </c>
      <c r="D690" s="2" t="s">
        <v>455</v>
      </c>
      <c r="E690" s="2" t="s">
        <v>22</v>
      </c>
      <c r="F690" s="2" t="s">
        <v>15</v>
      </c>
      <c r="G690" s="2" t="s">
        <v>10</v>
      </c>
      <c r="H690">
        <f>VLOOKUP(C690,'[1]FY21 Data reported +FY22 update'!$C:$G,5,FALSE)</f>
        <v>0</v>
      </c>
    </row>
    <row r="691" spans="1:8" hidden="1">
      <c r="A691" s="2" t="s">
        <v>551</v>
      </c>
      <c r="B691" s="2" t="s">
        <v>449</v>
      </c>
      <c r="C691" s="2" t="s">
        <v>458</v>
      </c>
      <c r="D691" s="2" t="s">
        <v>455</v>
      </c>
      <c r="E691" s="2" t="s">
        <v>22</v>
      </c>
      <c r="F691" s="2" t="s">
        <v>15</v>
      </c>
      <c r="G691" s="2" t="s">
        <v>552</v>
      </c>
      <c r="H691">
        <f>VLOOKUP(C691,'[1]FY21 Data reported +FY22 update'!$C:$G,5,FALSE)</f>
        <v>0</v>
      </c>
    </row>
    <row r="692" spans="1:8" hidden="1">
      <c r="A692" s="2" t="s">
        <v>551</v>
      </c>
      <c r="B692" s="2" t="s">
        <v>449</v>
      </c>
      <c r="C692" s="2" t="s">
        <v>456</v>
      </c>
      <c r="D692" s="2" t="s">
        <v>457</v>
      </c>
      <c r="E692" s="2" t="s">
        <v>51</v>
      </c>
      <c r="F692" s="2" t="s">
        <v>15</v>
      </c>
      <c r="G692" s="2" t="s">
        <v>10</v>
      </c>
      <c r="H692" t="str">
        <f>VLOOKUP(C692,'[1]FY21 Data reported +FY22 update'!$C:$G,5,FALSE)</f>
        <v>Community led</v>
      </c>
    </row>
    <row r="693" spans="1:8" hidden="1">
      <c r="A693" s="2" t="s">
        <v>551</v>
      </c>
      <c r="B693" s="2" t="s">
        <v>460</v>
      </c>
      <c r="C693" s="2" t="s">
        <v>461</v>
      </c>
      <c r="D693" s="2" t="s">
        <v>462</v>
      </c>
      <c r="E693" s="2" t="s">
        <v>22</v>
      </c>
      <c r="F693" s="2" t="s">
        <v>15</v>
      </c>
      <c r="G693" s="2" t="s">
        <v>10</v>
      </c>
      <c r="H693" t="str">
        <f>VLOOKUP(C693,'[1]FY21 Data reported +FY22 update'!$C:$G,5,FALSE)</f>
        <v>Community led</v>
      </c>
    </row>
    <row r="694" spans="1:8" hidden="1">
      <c r="A694" s="2" t="s">
        <v>551</v>
      </c>
      <c r="B694" s="2" t="s">
        <v>460</v>
      </c>
      <c r="C694" s="2" t="s">
        <v>463</v>
      </c>
      <c r="D694" s="2" t="s">
        <v>464</v>
      </c>
      <c r="E694" s="2" t="s">
        <v>22</v>
      </c>
      <c r="F694" s="2" t="s">
        <v>15</v>
      </c>
      <c r="G694" s="2" t="s">
        <v>552</v>
      </c>
      <c r="H694" t="str">
        <f>VLOOKUP(C694,'[1]FY21 Data reported +FY22 update'!$C:$G,5,FALSE)</f>
        <v>Council led</v>
      </c>
    </row>
    <row r="695" spans="1:8" hidden="1">
      <c r="A695" s="2" t="s">
        <v>551</v>
      </c>
      <c r="B695" s="2" t="s">
        <v>460</v>
      </c>
      <c r="C695" s="2" t="s">
        <v>465</v>
      </c>
      <c r="D695" s="2" t="s">
        <v>466</v>
      </c>
      <c r="E695" s="2" t="s">
        <v>22</v>
      </c>
      <c r="F695" s="2" t="s">
        <v>15</v>
      </c>
      <c r="G695" s="2" t="s">
        <v>10</v>
      </c>
      <c r="H695" t="str">
        <f>VLOOKUP(C695,'[1]FY21 Data reported +FY22 update'!$C:$G,5,FALSE)</f>
        <v>Community led</v>
      </c>
    </row>
    <row r="696" spans="1:8" hidden="1">
      <c r="A696" s="2" t="s">
        <v>551</v>
      </c>
      <c r="B696" s="2" t="s">
        <v>460</v>
      </c>
      <c r="C696" s="2" t="s">
        <v>467</v>
      </c>
      <c r="D696" s="2" t="s">
        <v>468</v>
      </c>
      <c r="E696" s="2" t="s">
        <v>25</v>
      </c>
      <c r="F696" s="2" t="s">
        <v>15</v>
      </c>
      <c r="G696" s="2" t="s">
        <v>10</v>
      </c>
      <c r="H696" t="str">
        <f>VLOOKUP(C696,'[1]FY21 Data reported +FY22 update'!$C:$G,5,FALSE)</f>
        <v>Community led</v>
      </c>
    </row>
    <row r="697" spans="1:8" hidden="1">
      <c r="A697" s="2" t="s">
        <v>551</v>
      </c>
      <c r="B697" s="2" t="s">
        <v>460</v>
      </c>
      <c r="C697" s="2" t="s">
        <v>469</v>
      </c>
      <c r="D697" s="2" t="s">
        <v>470</v>
      </c>
      <c r="E697" s="2" t="s">
        <v>25</v>
      </c>
      <c r="F697" s="2" t="s">
        <v>15</v>
      </c>
      <c r="G697" s="2" t="s">
        <v>10</v>
      </c>
      <c r="H697" t="str">
        <f>VLOOKUP(C697,'[1]FY21 Data reported +FY22 update'!$C:$G,5,FALSE)</f>
        <v>Community led</v>
      </c>
    </row>
    <row r="698" spans="1:8" hidden="1">
      <c r="A698" s="2" t="s">
        <v>551</v>
      </c>
      <c r="B698" s="2" t="s">
        <v>460</v>
      </c>
      <c r="C698" s="2" t="s">
        <v>471</v>
      </c>
      <c r="D698" s="2" t="s">
        <v>472</v>
      </c>
      <c r="E698" s="2" t="s">
        <v>22</v>
      </c>
      <c r="F698" s="2" t="s">
        <v>15</v>
      </c>
      <c r="G698" s="2" t="s">
        <v>10</v>
      </c>
      <c r="H698" t="str">
        <f>VLOOKUP(C698,'[1]FY21 Data reported +FY22 update'!$C:$G,5,FALSE)</f>
        <v>Community led</v>
      </c>
    </row>
    <row r="699" spans="1:8" hidden="1">
      <c r="A699" s="2" t="s">
        <v>551</v>
      </c>
      <c r="B699" s="2" t="s">
        <v>460</v>
      </c>
      <c r="C699" s="2" t="s">
        <v>473</v>
      </c>
      <c r="D699" s="2" t="s">
        <v>474</v>
      </c>
      <c r="E699" s="2" t="s">
        <v>22</v>
      </c>
      <c r="F699" s="2" t="s">
        <v>15</v>
      </c>
      <c r="G699" s="2" t="s">
        <v>10</v>
      </c>
      <c r="H699" t="str">
        <f>VLOOKUP(C699,'[1]FY21 Data reported +FY22 update'!$C:$G,5,FALSE)</f>
        <v>Community led</v>
      </c>
    </row>
    <row r="700" spans="1:8" hidden="1">
      <c r="A700" s="2" t="s">
        <v>551</v>
      </c>
      <c r="B700" s="2" t="s">
        <v>460</v>
      </c>
      <c r="C700" s="2" t="s">
        <v>475</v>
      </c>
      <c r="D700" s="2" t="s">
        <v>476</v>
      </c>
      <c r="E700" s="2" t="s">
        <v>51</v>
      </c>
      <c r="F700" s="2" t="s">
        <v>15</v>
      </c>
      <c r="G700" s="2" t="s">
        <v>552</v>
      </c>
      <c r="H700" t="str">
        <f>VLOOKUP(C700,'[1]FY21 Data reported +FY22 update'!$C:$G,5,FALSE)</f>
        <v>Council led</v>
      </c>
    </row>
    <row r="701" spans="1:8" hidden="1">
      <c r="A701" s="2" t="s">
        <v>551</v>
      </c>
      <c r="B701" s="2" t="s">
        <v>460</v>
      </c>
      <c r="C701" s="2" t="s">
        <v>477</v>
      </c>
      <c r="D701" s="2" t="s">
        <v>478</v>
      </c>
      <c r="E701" s="2" t="s">
        <v>51</v>
      </c>
      <c r="F701" s="2" t="s">
        <v>15</v>
      </c>
      <c r="G701" s="2" t="s">
        <v>10</v>
      </c>
      <c r="H701" t="str">
        <f>VLOOKUP(C701,'[1]FY21 Data reported +FY22 update'!$C:$G,5,FALSE)</f>
        <v>Community led</v>
      </c>
    </row>
    <row r="702" spans="1:8" hidden="1">
      <c r="A702" s="2" t="s">
        <v>551</v>
      </c>
      <c r="B702" s="2" t="s">
        <v>460</v>
      </c>
      <c r="C702" s="2" t="s">
        <v>479</v>
      </c>
      <c r="D702" s="2" t="s">
        <v>480</v>
      </c>
      <c r="E702" s="2" t="s">
        <v>22</v>
      </c>
      <c r="F702" s="2" t="s">
        <v>15</v>
      </c>
      <c r="G702" s="2" t="s">
        <v>10</v>
      </c>
      <c r="H702" t="str">
        <f>VLOOKUP(C702,'[1]FY21 Data reported +FY22 update'!$C:$G,5,FALSE)</f>
        <v>Community led</v>
      </c>
    </row>
    <row r="703" spans="1:8" hidden="1">
      <c r="A703" s="2" t="s">
        <v>551</v>
      </c>
      <c r="B703" s="2" t="s">
        <v>460</v>
      </c>
      <c r="C703" s="2" t="s">
        <v>481</v>
      </c>
      <c r="D703" s="2" t="s">
        <v>482</v>
      </c>
      <c r="E703" s="2" t="s">
        <v>22</v>
      </c>
      <c r="F703" s="2" t="s">
        <v>15</v>
      </c>
      <c r="G703" s="2" t="s">
        <v>10</v>
      </c>
      <c r="H703" t="str">
        <f>VLOOKUP(C703,'[1]FY21 Data reported +FY22 update'!$C:$G,5,FALSE)</f>
        <v>Community led</v>
      </c>
    </row>
    <row r="704" spans="1:8" hidden="1">
      <c r="A704" s="2" t="s">
        <v>551</v>
      </c>
      <c r="B704" s="2" t="s">
        <v>460</v>
      </c>
      <c r="C704" s="2" t="s">
        <v>483</v>
      </c>
      <c r="D704" s="2" t="s">
        <v>484</v>
      </c>
      <c r="E704" s="2" t="s">
        <v>22</v>
      </c>
      <c r="F704" s="2" t="s">
        <v>15</v>
      </c>
      <c r="G704" s="2" t="s">
        <v>10</v>
      </c>
      <c r="H704" t="str">
        <f>VLOOKUP(C704,'[1]FY21 Data reported +FY22 update'!$C:$G,5,FALSE)</f>
        <v>Community led</v>
      </c>
    </row>
    <row r="705" spans="1:8" hidden="1">
      <c r="A705" s="2" t="s">
        <v>551</v>
      </c>
      <c r="B705" s="2" t="s">
        <v>460</v>
      </c>
      <c r="C705" s="2" t="s">
        <v>485</v>
      </c>
      <c r="D705" s="2" t="s">
        <v>486</v>
      </c>
      <c r="E705" s="2" t="s">
        <v>51</v>
      </c>
      <c r="F705" s="2" t="s">
        <v>15</v>
      </c>
      <c r="G705" s="2" t="s">
        <v>10</v>
      </c>
      <c r="H705" t="str">
        <f>VLOOKUP(C705,'[1]FY21 Data reported +FY22 update'!$C:$G,5,FALSE)</f>
        <v>Community led</v>
      </c>
    </row>
    <row r="706" spans="1:8" hidden="1">
      <c r="A706" s="2" t="s">
        <v>551</v>
      </c>
      <c r="B706" s="2" t="s">
        <v>460</v>
      </c>
      <c r="C706" s="2" t="s">
        <v>487</v>
      </c>
      <c r="D706" s="2" t="s">
        <v>488</v>
      </c>
      <c r="E706" s="2" t="s">
        <v>51</v>
      </c>
      <c r="F706" s="2" t="s">
        <v>15</v>
      </c>
      <c r="G706" s="2" t="s">
        <v>10</v>
      </c>
      <c r="H706" t="str">
        <f>VLOOKUP(C706,'[1]FY21 Data reported +FY22 update'!$C:$G,5,FALSE)</f>
        <v>Community led</v>
      </c>
    </row>
    <row r="707" spans="1:8" hidden="1">
      <c r="A707" s="2" t="s">
        <v>551</v>
      </c>
      <c r="B707" s="2" t="s">
        <v>460</v>
      </c>
      <c r="C707" s="2" t="s">
        <v>489</v>
      </c>
      <c r="D707" s="2" t="s">
        <v>490</v>
      </c>
      <c r="E707" s="2" t="s">
        <v>51</v>
      </c>
      <c r="F707" s="2" t="s">
        <v>15</v>
      </c>
      <c r="G707" s="2" t="s">
        <v>10</v>
      </c>
      <c r="H707" t="str">
        <f>VLOOKUP(C707,'[1]FY21 Data reported +FY22 update'!$C:$G,5,FALSE)</f>
        <v>Community led</v>
      </c>
    </row>
    <row r="708" spans="1:8" hidden="1">
      <c r="A708" s="2" t="s">
        <v>551</v>
      </c>
      <c r="B708" s="2" t="s">
        <v>460</v>
      </c>
      <c r="C708" s="2" t="s">
        <v>491</v>
      </c>
      <c r="D708" s="2" t="s">
        <v>492</v>
      </c>
      <c r="E708" s="2" t="s">
        <v>25</v>
      </c>
      <c r="F708" s="2" t="s">
        <v>15</v>
      </c>
      <c r="G708" s="2" t="s">
        <v>10</v>
      </c>
      <c r="H708" t="str">
        <f>VLOOKUP(C708,'[1]FY21 Data reported +FY22 update'!$C:$G,5,FALSE)</f>
        <v>Community led</v>
      </c>
    </row>
    <row r="709" spans="1:8" hidden="1">
      <c r="A709" s="2" t="s">
        <v>551</v>
      </c>
      <c r="B709" s="2" t="s">
        <v>460</v>
      </c>
      <c r="C709" s="2" t="s">
        <v>493</v>
      </c>
      <c r="D709" s="2" t="s">
        <v>492</v>
      </c>
      <c r="E709" s="2" t="s">
        <v>22</v>
      </c>
      <c r="F709" s="2" t="s">
        <v>15</v>
      </c>
      <c r="G709" s="2" t="s">
        <v>552</v>
      </c>
      <c r="H709" t="str">
        <f>VLOOKUP(C709,'[1]FY21 Data reported +FY22 update'!$C:$G,5,FALSE)</f>
        <v>Council led</v>
      </c>
    </row>
    <row r="710" spans="1:8" hidden="1">
      <c r="A710" s="2" t="s">
        <v>551</v>
      </c>
      <c r="B710" s="2" t="s">
        <v>460</v>
      </c>
      <c r="C710" s="2" t="s">
        <v>494</v>
      </c>
      <c r="D710" s="2" t="s">
        <v>495</v>
      </c>
      <c r="E710" s="2" t="s">
        <v>51</v>
      </c>
      <c r="F710" s="2" t="s">
        <v>15</v>
      </c>
      <c r="G710" s="2" t="s">
        <v>10</v>
      </c>
      <c r="H710" t="str">
        <f>VLOOKUP(C710,'[1]FY21 Data reported +FY22 update'!$C:$G,5,FALSE)</f>
        <v>Community led</v>
      </c>
    </row>
    <row r="711" spans="1:8" hidden="1">
      <c r="A711" s="2" t="s">
        <v>551</v>
      </c>
      <c r="B711" s="2" t="s">
        <v>460</v>
      </c>
      <c r="C711" s="2" t="s">
        <v>496</v>
      </c>
      <c r="D711" s="2" t="s">
        <v>497</v>
      </c>
      <c r="E711" s="2" t="s">
        <v>22</v>
      </c>
      <c r="F711" s="2" t="s">
        <v>15</v>
      </c>
      <c r="G711" s="2" t="s">
        <v>10</v>
      </c>
      <c r="H711" t="str">
        <f>VLOOKUP(C711,'[1]FY21 Data reported +FY22 update'!$C:$G,5,FALSE)</f>
        <v>Community led</v>
      </c>
    </row>
    <row r="712" spans="1:8" hidden="1">
      <c r="A712" s="2" t="s">
        <v>551</v>
      </c>
      <c r="B712" s="2" t="s">
        <v>460</v>
      </c>
      <c r="C712" s="2" t="s">
        <v>498</v>
      </c>
      <c r="D712" s="2" t="s">
        <v>499</v>
      </c>
      <c r="E712" s="2" t="s">
        <v>22</v>
      </c>
      <c r="F712" s="2" t="s">
        <v>15</v>
      </c>
      <c r="G712" s="2" t="s">
        <v>10</v>
      </c>
      <c r="H712" t="str">
        <f>VLOOKUP(C712,'[1]FY21 Data reported +FY22 update'!$C:$G,5,FALSE)</f>
        <v>Community led</v>
      </c>
    </row>
    <row r="713" spans="1:8" hidden="1">
      <c r="A713" s="2" t="s">
        <v>551</v>
      </c>
      <c r="B713" s="2" t="s">
        <v>460</v>
      </c>
      <c r="C713" s="2" t="s">
        <v>500</v>
      </c>
      <c r="D713" s="2" t="s">
        <v>501</v>
      </c>
      <c r="E713" s="2" t="s">
        <v>22</v>
      </c>
      <c r="F713" s="2" t="s">
        <v>15</v>
      </c>
      <c r="G713" s="2" t="s">
        <v>10</v>
      </c>
      <c r="H713" t="str">
        <f>VLOOKUP(C713,'[1]FY21 Data reported +FY22 update'!$C:$G,5,FALSE)</f>
        <v>Community led</v>
      </c>
    </row>
    <row r="714" spans="1:8" hidden="1">
      <c r="A714" s="2" t="s">
        <v>551</v>
      </c>
      <c r="B714" s="2" t="s">
        <v>460</v>
      </c>
      <c r="C714" s="2" t="s">
        <v>502</v>
      </c>
      <c r="D714" s="2" t="s">
        <v>503</v>
      </c>
      <c r="E714" s="2" t="s">
        <v>51</v>
      </c>
      <c r="F714" s="2" t="s">
        <v>15</v>
      </c>
      <c r="G714" s="2" t="s">
        <v>10</v>
      </c>
      <c r="H714" t="str">
        <f>VLOOKUP(C714,'[1]FY21 Data reported +FY22 update'!$C:$G,5,FALSE)</f>
        <v>Community led</v>
      </c>
    </row>
    <row r="715" spans="1:8" hidden="1">
      <c r="A715" s="2" t="s">
        <v>551</v>
      </c>
      <c r="B715" s="2" t="s">
        <v>505</v>
      </c>
      <c r="C715" s="2" t="s">
        <v>506</v>
      </c>
      <c r="D715" s="2" t="s">
        <v>507</v>
      </c>
      <c r="E715" s="2" t="s">
        <v>22</v>
      </c>
      <c r="F715" s="2" t="s">
        <v>15</v>
      </c>
      <c r="G715" s="2" t="s">
        <v>552</v>
      </c>
      <c r="H715" t="str">
        <f>VLOOKUP(C715,'[1]FY21 Data reported +FY22 update'!$C:$G,5,FALSE)</f>
        <v>Council led</v>
      </c>
    </row>
    <row r="716" spans="1:8" hidden="1">
      <c r="A716" s="2" t="s">
        <v>551</v>
      </c>
      <c r="B716" s="2" t="s">
        <v>505</v>
      </c>
      <c r="C716" s="2" t="s">
        <v>508</v>
      </c>
      <c r="D716" s="2" t="s">
        <v>509</v>
      </c>
      <c r="E716" s="2" t="s">
        <v>25</v>
      </c>
      <c r="F716" s="2" t="s">
        <v>15</v>
      </c>
      <c r="G716" s="2" t="s">
        <v>552</v>
      </c>
      <c r="H716" t="str">
        <f>VLOOKUP(C716,'[1]FY21 Data reported +FY22 update'!$C:$G,5,FALSE)</f>
        <v>Council led</v>
      </c>
    </row>
    <row r="717" spans="1:8" hidden="1">
      <c r="A717" s="2" t="s">
        <v>551</v>
      </c>
      <c r="B717" s="2" t="s">
        <v>505</v>
      </c>
      <c r="C717" s="2" t="s">
        <v>510</v>
      </c>
      <c r="D717" s="2" t="s">
        <v>511</v>
      </c>
      <c r="E717" s="2" t="s">
        <v>22</v>
      </c>
      <c r="F717" s="2" t="s">
        <v>15</v>
      </c>
      <c r="G717" s="2" t="s">
        <v>552</v>
      </c>
      <c r="H717" t="str">
        <f>VLOOKUP(C717,'[1]FY21 Data reported +FY22 update'!$C:$G,5,FALSE)</f>
        <v>Council led</v>
      </c>
    </row>
    <row r="718" spans="1:8" hidden="1">
      <c r="A718" s="2" t="s">
        <v>551</v>
      </c>
      <c r="B718" s="2" t="s">
        <v>505</v>
      </c>
      <c r="C718" s="2" t="s">
        <v>512</v>
      </c>
      <c r="D718" s="2" t="s">
        <v>513</v>
      </c>
      <c r="E718" s="2" t="s">
        <v>25</v>
      </c>
      <c r="F718" s="2" t="s">
        <v>15</v>
      </c>
      <c r="G718" s="2" t="s">
        <v>10</v>
      </c>
      <c r="H718" t="str">
        <f>VLOOKUP(C718,'[1]FY21 Data reported +FY22 update'!$C:$G,5,FALSE)</f>
        <v>Community led</v>
      </c>
    </row>
    <row r="719" spans="1:8" hidden="1">
      <c r="A719" s="2" t="s">
        <v>551</v>
      </c>
      <c r="B719" s="2" t="s">
        <v>505</v>
      </c>
      <c r="C719" s="2" t="s">
        <v>514</v>
      </c>
      <c r="D719" s="2" t="s">
        <v>515</v>
      </c>
      <c r="E719" s="2" t="s">
        <v>22</v>
      </c>
      <c r="F719" s="2" t="s">
        <v>15</v>
      </c>
      <c r="G719" s="2" t="s">
        <v>552</v>
      </c>
      <c r="H719" t="str">
        <f>VLOOKUP(C719,'[1]FY21 Data reported +FY22 update'!$C:$G,5,FALSE)</f>
        <v>Council led</v>
      </c>
    </row>
    <row r="720" spans="1:8" hidden="1">
      <c r="A720" s="2" t="s">
        <v>551</v>
      </c>
      <c r="B720" s="2" t="s">
        <v>505</v>
      </c>
      <c r="C720" s="2" t="s">
        <v>528</v>
      </c>
      <c r="D720" s="2" t="s">
        <v>529</v>
      </c>
      <c r="E720" s="2" t="s">
        <v>22</v>
      </c>
      <c r="F720" s="2" t="s">
        <v>15</v>
      </c>
      <c r="G720" s="2" t="s">
        <v>555</v>
      </c>
      <c r="H720">
        <f>VLOOKUP(C720,'[1]FY21 Data reported +FY22 update'!$C:$G,5,FALSE)</f>
        <v>0</v>
      </c>
    </row>
    <row r="721" spans="1:9" hidden="1">
      <c r="A721" s="2" t="s">
        <v>551</v>
      </c>
      <c r="B721" s="2" t="s">
        <v>505</v>
      </c>
      <c r="C721" s="2" t="s">
        <v>516</v>
      </c>
      <c r="D721" s="2" t="s">
        <v>517</v>
      </c>
      <c r="E721" s="2" t="s">
        <v>22</v>
      </c>
      <c r="F721" s="2" t="s">
        <v>15</v>
      </c>
      <c r="G721" s="2" t="s">
        <v>552</v>
      </c>
      <c r="H721" t="str">
        <f>VLOOKUP(C721,'[1]FY21 Data reported +FY22 update'!$C:$G,5,FALSE)</f>
        <v>Council led</v>
      </c>
    </row>
    <row r="722" spans="1:9" hidden="1">
      <c r="A722" s="2" t="s">
        <v>551</v>
      </c>
      <c r="B722" s="2" t="s">
        <v>505</v>
      </c>
      <c r="C722" s="2" t="s">
        <v>518</v>
      </c>
      <c r="D722" s="2" t="s">
        <v>519</v>
      </c>
      <c r="E722" s="2" t="s">
        <v>25</v>
      </c>
      <c r="F722" s="2" t="s">
        <v>15</v>
      </c>
      <c r="G722" s="2" t="s">
        <v>10</v>
      </c>
      <c r="H722" t="str">
        <f>VLOOKUP(C722,'[1]FY21 Data reported +FY22 update'!$C:$G,5,FALSE)</f>
        <v>Community led</v>
      </c>
    </row>
    <row r="723" spans="1:9" hidden="1">
      <c r="A723" s="2" t="s">
        <v>551</v>
      </c>
      <c r="B723" s="2" t="s">
        <v>505</v>
      </c>
      <c r="C723" s="2" t="s">
        <v>520</v>
      </c>
      <c r="D723" s="2" t="s">
        <v>521</v>
      </c>
      <c r="E723" s="2" t="s">
        <v>25</v>
      </c>
      <c r="F723" s="2" t="s">
        <v>15</v>
      </c>
      <c r="G723" s="2" t="s">
        <v>10</v>
      </c>
      <c r="H723" t="str">
        <f>VLOOKUP(C723,'[1]FY21 Data reported +FY22 update'!$C:$G,5,FALSE)</f>
        <v>Community led</v>
      </c>
    </row>
    <row r="724" spans="1:9" hidden="1">
      <c r="A724" s="2" t="s">
        <v>551</v>
      </c>
      <c r="B724" s="2" t="s">
        <v>505</v>
      </c>
      <c r="C724" s="2" t="s">
        <v>530</v>
      </c>
      <c r="D724" s="2" t="s">
        <v>529</v>
      </c>
      <c r="E724" s="2" t="s">
        <v>25</v>
      </c>
      <c r="F724" s="2" t="s">
        <v>15</v>
      </c>
      <c r="G724" s="2" t="s">
        <v>555</v>
      </c>
      <c r="H724">
        <f>VLOOKUP(C724,'[1]FY21 Data reported +FY22 update'!$C:$G,5,FALSE)</f>
        <v>0</v>
      </c>
    </row>
    <row r="725" spans="1:9" hidden="1">
      <c r="A725" s="2" t="s">
        <v>551</v>
      </c>
      <c r="B725" s="2" t="s">
        <v>505</v>
      </c>
      <c r="C725" s="2" t="s">
        <v>522</v>
      </c>
      <c r="D725" s="2" t="s">
        <v>523</v>
      </c>
      <c r="E725" s="2" t="s">
        <v>51</v>
      </c>
      <c r="F725" s="2" t="s">
        <v>15</v>
      </c>
      <c r="G725" s="2" t="s">
        <v>10</v>
      </c>
      <c r="H725" t="str">
        <f>VLOOKUP(C725,'[1]FY21 Data reported +FY22 update'!$C:$G,5,FALSE)</f>
        <v>Community led</v>
      </c>
    </row>
    <row r="726" spans="1:9" hidden="1">
      <c r="A726" s="2" t="s">
        <v>551</v>
      </c>
      <c r="B726" s="2" t="s">
        <v>505</v>
      </c>
      <c r="C726" s="2" t="s">
        <v>524</v>
      </c>
      <c r="D726" s="2" t="s">
        <v>525</v>
      </c>
      <c r="E726" s="2" t="s">
        <v>51</v>
      </c>
      <c r="F726" s="2" t="s">
        <v>15</v>
      </c>
      <c r="G726" s="2" t="s">
        <v>552</v>
      </c>
      <c r="H726" t="str">
        <f>VLOOKUP(C726,'[1]FY21 Data reported +FY22 update'!$C:$G,5,FALSE)</f>
        <v>Council led</v>
      </c>
    </row>
    <row r="727" spans="1:9" hidden="1">
      <c r="A727" s="2" t="s">
        <v>551</v>
      </c>
      <c r="B727" s="2" t="s">
        <v>505</v>
      </c>
      <c r="C727" s="2" t="s">
        <v>526</v>
      </c>
      <c r="D727" s="2" t="s">
        <v>527</v>
      </c>
      <c r="E727" s="2" t="s">
        <v>51</v>
      </c>
      <c r="F727" s="2" t="s">
        <v>15</v>
      </c>
      <c r="G727" s="2" t="s">
        <v>10</v>
      </c>
      <c r="H727" t="str">
        <f>VLOOKUP(C727,'[1]FY21 Data reported +FY22 update'!$C:$G,5,FALSE)</f>
        <v>Community led</v>
      </c>
    </row>
    <row r="728" spans="1:9" hidden="1">
      <c r="A728" s="2" t="s">
        <v>551</v>
      </c>
      <c r="B728" s="2" t="s">
        <v>532</v>
      </c>
      <c r="C728" s="2" t="s">
        <v>533</v>
      </c>
      <c r="D728" s="2" t="s">
        <v>534</v>
      </c>
      <c r="E728" s="2" t="s">
        <v>22</v>
      </c>
      <c r="F728" s="2" t="s">
        <v>15</v>
      </c>
      <c r="G728" s="2" t="s">
        <v>552</v>
      </c>
      <c r="H728" t="str">
        <f>VLOOKUP(C728,'[1]FY21 Data reported +FY22 update'!$C:$G,5,FALSE)</f>
        <v>Council led</v>
      </c>
    </row>
    <row r="729" spans="1:9" hidden="1">
      <c r="A729" s="2" t="s">
        <v>551</v>
      </c>
      <c r="B729" s="2" t="s">
        <v>532</v>
      </c>
      <c r="C729" s="2" t="s">
        <v>535</v>
      </c>
      <c r="D729" s="2" t="s">
        <v>536</v>
      </c>
      <c r="E729" s="2" t="s">
        <v>25</v>
      </c>
      <c r="F729" s="2" t="s">
        <v>15</v>
      </c>
      <c r="G729" s="2" t="s">
        <v>10</v>
      </c>
      <c r="H729" t="str">
        <f>VLOOKUP(C729,'[1]FY21 Data reported +FY22 update'!$C:$G,5,FALSE)</f>
        <v>Community led</v>
      </c>
    </row>
    <row r="730" spans="1:9" hidden="1">
      <c r="A730" s="2" t="s">
        <v>551</v>
      </c>
      <c r="B730" s="2" t="s">
        <v>532</v>
      </c>
      <c r="C730" s="2" t="s">
        <v>537</v>
      </c>
      <c r="D730" s="2" t="s">
        <v>538</v>
      </c>
      <c r="E730" s="2" t="s">
        <v>25</v>
      </c>
      <c r="F730" s="2" t="s">
        <v>15</v>
      </c>
      <c r="G730" s="2" t="s">
        <v>10</v>
      </c>
      <c r="H730" t="str">
        <f>VLOOKUP(C730,'[1]FY21 Data reported +FY22 update'!$C:$G,5,FALSE)</f>
        <v>Community led</v>
      </c>
    </row>
    <row r="731" spans="1:9" hidden="1">
      <c r="A731" s="2" t="s">
        <v>551</v>
      </c>
      <c r="B731" s="2" t="s">
        <v>532</v>
      </c>
      <c r="C731" s="2" t="s">
        <v>539</v>
      </c>
      <c r="D731" s="2" t="s">
        <v>540</v>
      </c>
      <c r="E731" s="2" t="s">
        <v>25</v>
      </c>
      <c r="F731" s="2" t="s">
        <v>15</v>
      </c>
      <c r="G731" s="2" t="s">
        <v>10</v>
      </c>
      <c r="H731" t="str">
        <f>VLOOKUP(C731,'[1]FY21 Data reported +FY22 update'!$C:$G,5,FALSE)</f>
        <v>Community led</v>
      </c>
    </row>
    <row r="732" spans="1:9" hidden="1">
      <c r="A732" s="2" t="s">
        <v>551</v>
      </c>
      <c r="B732" s="2" t="s">
        <v>532</v>
      </c>
      <c r="C732" s="2" t="s">
        <v>541</v>
      </c>
      <c r="D732" s="2" t="s">
        <v>542</v>
      </c>
      <c r="E732" s="2" t="s">
        <v>25</v>
      </c>
      <c r="F732" s="2" t="s">
        <v>15</v>
      </c>
      <c r="G732" s="2" t="s">
        <v>552</v>
      </c>
      <c r="H732" t="str">
        <f>VLOOKUP(C732,'[1]FY21 Data reported +FY22 update'!$C:$G,5,FALSE)</f>
        <v>Council led</v>
      </c>
    </row>
    <row r="733" spans="1:9" hidden="1">
      <c r="A733" s="2" t="s">
        <v>551</v>
      </c>
      <c r="B733" s="2" t="s">
        <v>532</v>
      </c>
      <c r="C733" s="2" t="s">
        <v>543</v>
      </c>
      <c r="D733" s="2" t="s">
        <v>544</v>
      </c>
      <c r="E733" s="2" t="s">
        <v>51</v>
      </c>
      <c r="F733" s="2" t="s">
        <v>15</v>
      </c>
      <c r="G733" s="2" t="s">
        <v>10</v>
      </c>
      <c r="H733" t="str">
        <f>VLOOKUP(C733,'[1]FY21 Data reported +FY22 update'!$C:$G,5,FALSE)</f>
        <v>Community led</v>
      </c>
    </row>
    <row r="734" spans="1:9">
      <c r="A734" s="2" t="s">
        <v>551</v>
      </c>
      <c r="B734" s="2" t="s">
        <v>19</v>
      </c>
      <c r="C734" s="2" t="s">
        <v>20</v>
      </c>
      <c r="D734" s="2" t="s">
        <v>21</v>
      </c>
      <c r="E734" s="2" t="s">
        <v>22</v>
      </c>
      <c r="F734" s="2" t="s">
        <v>17</v>
      </c>
      <c r="G734" s="2" t="s">
        <v>552</v>
      </c>
      <c r="H734" t="str">
        <f>VLOOKUP(C734,'[1]FY21 Data reported +FY22 update'!$C:$H,6,FALSE)</f>
        <v>Council led</v>
      </c>
      <c r="I734" t="s">
        <v>556</v>
      </c>
    </row>
    <row r="735" spans="1:9">
      <c r="A735" s="2" t="s">
        <v>551</v>
      </c>
      <c r="B735" s="2" t="s">
        <v>19</v>
      </c>
      <c r="C735" s="2" t="s">
        <v>23</v>
      </c>
      <c r="D735" s="2" t="s">
        <v>24</v>
      </c>
      <c r="E735" s="2" t="s">
        <v>25</v>
      </c>
      <c r="F735" s="2" t="s">
        <v>17</v>
      </c>
      <c r="G735" s="2" t="s">
        <v>10</v>
      </c>
      <c r="H735" t="str">
        <f>VLOOKUP(C735,'[1]FY21 Data reported +FY22 update'!$C:$H,6,FALSE)</f>
        <v>Community led</v>
      </c>
      <c r="I735" t="s">
        <v>557</v>
      </c>
    </row>
    <row r="736" spans="1:9">
      <c r="A736" s="2" t="s">
        <v>551</v>
      </c>
      <c r="B736" s="2" t="s">
        <v>19</v>
      </c>
      <c r="C736" s="2" t="s">
        <v>26</v>
      </c>
      <c r="D736" s="2" t="s">
        <v>27</v>
      </c>
      <c r="E736" s="2" t="s">
        <v>22</v>
      </c>
      <c r="F736" s="2" t="s">
        <v>17</v>
      </c>
      <c r="G736" s="2" t="s">
        <v>552</v>
      </c>
      <c r="H736" t="str">
        <f>VLOOKUP(C736,'[1]FY21 Data reported +FY22 update'!$C:$H,6,FALSE)</f>
        <v>Council led</v>
      </c>
      <c r="I736" t="s">
        <v>556</v>
      </c>
    </row>
    <row r="737" spans="1:9">
      <c r="A737" s="2" t="s">
        <v>551</v>
      </c>
      <c r="B737" s="2" t="s">
        <v>19</v>
      </c>
      <c r="C737" s="2" t="s">
        <v>28</v>
      </c>
      <c r="D737" s="2" t="s">
        <v>29</v>
      </c>
      <c r="E737" s="2" t="s">
        <v>22</v>
      </c>
      <c r="F737" s="2" t="s">
        <v>17</v>
      </c>
      <c r="G737" s="2" t="s">
        <v>552</v>
      </c>
      <c r="H737" t="str">
        <f>VLOOKUP(C737,'[1]FY21 Data reported +FY22 update'!$C:$H,6,FALSE)</f>
        <v>Council led</v>
      </c>
      <c r="I737" t="s">
        <v>556</v>
      </c>
    </row>
    <row r="738" spans="1:9">
      <c r="A738" s="2" t="s">
        <v>551</v>
      </c>
      <c r="B738" s="2" t="s">
        <v>19</v>
      </c>
      <c r="C738" s="2" t="s">
        <v>30</v>
      </c>
      <c r="D738" s="2" t="s">
        <v>31</v>
      </c>
      <c r="E738" s="2" t="s">
        <v>22</v>
      </c>
      <c r="F738" s="2" t="s">
        <v>17</v>
      </c>
      <c r="G738" s="2" t="s">
        <v>552</v>
      </c>
      <c r="H738" t="str">
        <f>VLOOKUP(C738,'[1]FY21 Data reported +FY22 update'!$C:$H,6,FALSE)</f>
        <v>Council led</v>
      </c>
      <c r="I738" t="s">
        <v>556</v>
      </c>
    </row>
    <row r="739" spans="1:9">
      <c r="A739" s="2" t="s">
        <v>551</v>
      </c>
      <c r="B739" s="2" t="s">
        <v>19</v>
      </c>
      <c r="C739" s="2" t="s">
        <v>32</v>
      </c>
      <c r="D739" s="2" t="s">
        <v>33</v>
      </c>
      <c r="E739" s="2" t="s">
        <v>25</v>
      </c>
      <c r="F739" s="2" t="s">
        <v>17</v>
      </c>
      <c r="G739" s="2" t="s">
        <v>10</v>
      </c>
      <c r="H739" t="str">
        <f>VLOOKUP(C739,'[1]FY21 Data reported +FY22 update'!$C:$H,6,FALSE)</f>
        <v>Community led</v>
      </c>
      <c r="I739" t="s">
        <v>557</v>
      </c>
    </row>
    <row r="740" spans="1:9">
      <c r="A740" s="2" t="s">
        <v>551</v>
      </c>
      <c r="B740" s="2" t="s">
        <v>19</v>
      </c>
      <c r="C740" s="2" t="s">
        <v>34</v>
      </c>
      <c r="D740" s="2" t="s">
        <v>35</v>
      </c>
      <c r="E740" s="2" t="s">
        <v>22</v>
      </c>
      <c r="F740" s="2" t="s">
        <v>17</v>
      </c>
      <c r="G740" s="2" t="s">
        <v>552</v>
      </c>
      <c r="H740" t="str">
        <f>VLOOKUP(C740,'[1]FY21 Data reported +FY22 update'!$C:$H,6,FALSE)</f>
        <v>Council led</v>
      </c>
      <c r="I740" t="s">
        <v>556</v>
      </c>
    </row>
    <row r="741" spans="1:9">
      <c r="A741" s="2" t="s">
        <v>551</v>
      </c>
      <c r="B741" s="2" t="s">
        <v>19</v>
      </c>
      <c r="C741" s="2" t="s">
        <v>36</v>
      </c>
      <c r="D741" s="2" t="s">
        <v>35</v>
      </c>
      <c r="E741" s="2" t="s">
        <v>22</v>
      </c>
      <c r="F741" s="2" t="s">
        <v>17</v>
      </c>
      <c r="G741" s="2" t="s">
        <v>552</v>
      </c>
      <c r="H741" t="str">
        <f>VLOOKUP(C741,'[1]FY21 Data reported +FY22 update'!$C:$H,6,FALSE)</f>
        <v>Council led</v>
      </c>
      <c r="I741" t="s">
        <v>556</v>
      </c>
    </row>
    <row r="742" spans="1:9">
      <c r="A742" s="2" t="s">
        <v>551</v>
      </c>
      <c r="B742" s="2" t="s">
        <v>19</v>
      </c>
      <c r="C742" s="2" t="s">
        <v>37</v>
      </c>
      <c r="D742" s="2" t="s">
        <v>38</v>
      </c>
      <c r="E742" s="2" t="s">
        <v>22</v>
      </c>
      <c r="F742" s="2" t="s">
        <v>17</v>
      </c>
      <c r="G742" s="2" t="s">
        <v>552</v>
      </c>
      <c r="H742" t="str">
        <f>VLOOKUP(C742,'[1]FY21 Data reported +FY22 update'!$C:$H,6,FALSE)</f>
        <v>Council led</v>
      </c>
      <c r="I742" t="s">
        <v>556</v>
      </c>
    </row>
    <row r="743" spans="1:9">
      <c r="A743" s="2" t="s">
        <v>551</v>
      </c>
      <c r="B743" s="2" t="s">
        <v>19</v>
      </c>
      <c r="C743" s="2" t="s">
        <v>39</v>
      </c>
      <c r="D743" s="2" t="s">
        <v>40</v>
      </c>
      <c r="E743" s="2" t="s">
        <v>22</v>
      </c>
      <c r="F743" s="2" t="s">
        <v>17</v>
      </c>
      <c r="G743" s="2" t="s">
        <v>552</v>
      </c>
      <c r="H743" t="str">
        <f>VLOOKUP(C743,'[1]FY21 Data reported +FY22 update'!$C:$H,6,FALSE)</f>
        <v>Council led</v>
      </c>
      <c r="I743" t="s">
        <v>556</v>
      </c>
    </row>
    <row r="744" spans="1:9">
      <c r="A744" s="2" t="s">
        <v>551</v>
      </c>
      <c r="B744" s="2" t="s">
        <v>19</v>
      </c>
      <c r="C744" s="2" t="s">
        <v>41</v>
      </c>
      <c r="D744" s="2" t="s">
        <v>42</v>
      </c>
      <c r="E744" s="2" t="s">
        <v>22</v>
      </c>
      <c r="F744" s="2" t="s">
        <v>17</v>
      </c>
      <c r="G744" s="2" t="s">
        <v>552</v>
      </c>
      <c r="H744" t="str">
        <f>VLOOKUP(C744,'[1]FY21 Data reported +FY22 update'!$C:$H,6,FALSE)</f>
        <v>Council led</v>
      </c>
      <c r="I744" t="s">
        <v>556</v>
      </c>
    </row>
    <row r="745" spans="1:9">
      <c r="A745" s="2" t="s">
        <v>551</v>
      </c>
      <c r="B745" s="2" t="s">
        <v>19</v>
      </c>
      <c r="C745" s="2" t="s">
        <v>43</v>
      </c>
      <c r="D745" s="2" t="s">
        <v>44</v>
      </c>
      <c r="E745" s="2" t="s">
        <v>22</v>
      </c>
      <c r="F745" s="2" t="s">
        <v>17</v>
      </c>
      <c r="G745" s="2" t="s">
        <v>552</v>
      </c>
      <c r="H745" t="str">
        <f>VLOOKUP(C745,'[1]FY21 Data reported +FY22 update'!$C:$H,6,FALSE)</f>
        <v>Council led</v>
      </c>
      <c r="I745" t="s">
        <v>556</v>
      </c>
    </row>
    <row r="746" spans="1:9">
      <c r="A746" s="2" t="s">
        <v>551</v>
      </c>
      <c r="B746" s="2" t="s">
        <v>46</v>
      </c>
      <c r="C746" s="2" t="s">
        <v>47</v>
      </c>
      <c r="D746" s="2" t="s">
        <v>48</v>
      </c>
      <c r="E746" s="2" t="s">
        <v>25</v>
      </c>
      <c r="F746" s="2" t="s">
        <v>17</v>
      </c>
      <c r="G746" s="2" t="s">
        <v>10</v>
      </c>
      <c r="H746" t="str">
        <f>VLOOKUP(C746,'[1]FY21 Data reported +FY22 update'!$C:$H,6,FALSE)</f>
        <v>Community led</v>
      </c>
      <c r="I746" t="s">
        <v>557</v>
      </c>
    </row>
    <row r="747" spans="1:9">
      <c r="A747" s="2" t="s">
        <v>551</v>
      </c>
      <c r="B747" s="2" t="s">
        <v>46</v>
      </c>
      <c r="C747" s="2" t="s">
        <v>49</v>
      </c>
      <c r="D747" s="2" t="s">
        <v>50</v>
      </c>
      <c r="E747" s="2" t="s">
        <v>51</v>
      </c>
      <c r="F747" s="2" t="s">
        <v>17</v>
      </c>
      <c r="G747" s="2" t="s">
        <v>10</v>
      </c>
      <c r="H747" t="str">
        <f>VLOOKUP(C747,'[1]FY21 Data reported +FY22 update'!$C:$H,6,FALSE)</f>
        <v>Community led</v>
      </c>
      <c r="I747" t="s">
        <v>558</v>
      </c>
    </row>
    <row r="748" spans="1:9">
      <c r="A748" s="2" t="s">
        <v>551</v>
      </c>
      <c r="B748" s="2" t="s">
        <v>46</v>
      </c>
      <c r="C748" s="2" t="s">
        <v>52</v>
      </c>
      <c r="D748" s="2" t="s">
        <v>53</v>
      </c>
      <c r="E748" s="2" t="s">
        <v>22</v>
      </c>
      <c r="F748" s="2" t="s">
        <v>17</v>
      </c>
      <c r="G748" s="2" t="s">
        <v>552</v>
      </c>
      <c r="H748" t="str">
        <f>VLOOKUP(C748,'[1]FY21 Data reported +FY22 update'!$C:$H,6,FALSE)</f>
        <v>Council led</v>
      </c>
      <c r="I748" t="s">
        <v>556</v>
      </c>
    </row>
    <row r="749" spans="1:9">
      <c r="A749" s="2" t="s">
        <v>551</v>
      </c>
      <c r="B749" s="2" t="s">
        <v>46</v>
      </c>
      <c r="C749" s="2" t="s">
        <v>54</v>
      </c>
      <c r="D749" s="2" t="s">
        <v>55</v>
      </c>
      <c r="E749" s="2" t="s">
        <v>25</v>
      </c>
      <c r="F749" s="2" t="s">
        <v>17</v>
      </c>
      <c r="G749" s="2" t="s">
        <v>10</v>
      </c>
      <c r="H749" t="e">
        <f>VLOOKUP(C749,'[1]FY21 Data reported +FY22 update'!$C:$H,6,FALSE)</f>
        <v>#N/A</v>
      </c>
    </row>
    <row r="750" spans="1:9">
      <c r="A750" s="2" t="s">
        <v>551</v>
      </c>
      <c r="B750" s="2" t="s">
        <v>46</v>
      </c>
      <c r="C750" s="2" t="s">
        <v>56</v>
      </c>
      <c r="D750" s="2" t="s">
        <v>57</v>
      </c>
      <c r="E750" s="2" t="s">
        <v>51</v>
      </c>
      <c r="F750" s="2" t="s">
        <v>17</v>
      </c>
      <c r="G750" s="2" t="s">
        <v>10</v>
      </c>
      <c r="H750" t="str">
        <f>VLOOKUP(C750,'[1]FY21 Data reported +FY22 update'!$C:$H,6,FALSE)</f>
        <v>Community led</v>
      </c>
      <c r="I750" t="s">
        <v>557</v>
      </c>
    </row>
    <row r="751" spans="1:9">
      <c r="A751" s="2" t="s">
        <v>551</v>
      </c>
      <c r="B751" s="2" t="s">
        <v>46</v>
      </c>
      <c r="C751" s="2" t="s">
        <v>58</v>
      </c>
      <c r="D751" s="2" t="s">
        <v>59</v>
      </c>
      <c r="E751" s="2" t="s">
        <v>51</v>
      </c>
      <c r="F751" s="2" t="s">
        <v>17</v>
      </c>
      <c r="G751" s="2" t="s">
        <v>10</v>
      </c>
      <c r="H751" t="str">
        <f>VLOOKUP(C751,'[1]FY21 Data reported +FY22 update'!$C:$H,6,FALSE)</f>
        <v>Community led</v>
      </c>
      <c r="I751" t="s">
        <v>558</v>
      </c>
    </row>
    <row r="752" spans="1:9">
      <c r="A752" s="2" t="s">
        <v>551</v>
      </c>
      <c r="B752" s="2" t="s">
        <v>46</v>
      </c>
      <c r="C752" s="2" t="s">
        <v>60</v>
      </c>
      <c r="D752" s="2" t="s">
        <v>61</v>
      </c>
      <c r="E752" s="2" t="s">
        <v>22</v>
      </c>
      <c r="F752" s="2" t="s">
        <v>17</v>
      </c>
      <c r="G752" s="2" t="s">
        <v>552</v>
      </c>
      <c r="H752" t="str">
        <f>VLOOKUP(C752,'[1]FY21 Data reported +FY22 update'!$C:$H,6,FALSE)</f>
        <v>Council led</v>
      </c>
      <c r="I752" t="s">
        <v>556</v>
      </c>
    </row>
    <row r="753" spans="1:9">
      <c r="A753" s="2" t="s">
        <v>551</v>
      </c>
      <c r="B753" s="2" t="s">
        <v>46</v>
      </c>
      <c r="C753" s="2" t="s">
        <v>62</v>
      </c>
      <c r="D753" s="2" t="s">
        <v>63</v>
      </c>
      <c r="E753" s="2" t="s">
        <v>51</v>
      </c>
      <c r="F753" s="2" t="s">
        <v>17</v>
      </c>
      <c r="G753" s="2" t="s">
        <v>10</v>
      </c>
      <c r="H753" t="str">
        <f>VLOOKUP(C753,'[1]FY21 Data reported +FY22 update'!$C:$H,6,FALSE)</f>
        <v>Community led</v>
      </c>
      <c r="I753" t="s">
        <v>558</v>
      </c>
    </row>
    <row r="754" spans="1:9">
      <c r="A754" s="2" t="s">
        <v>551</v>
      </c>
      <c r="B754" s="2" t="s">
        <v>46</v>
      </c>
      <c r="C754" s="2" t="s">
        <v>65</v>
      </c>
      <c r="D754" s="2" t="s">
        <v>66</v>
      </c>
      <c r="E754" s="2" t="s">
        <v>51</v>
      </c>
      <c r="F754" s="2" t="s">
        <v>17</v>
      </c>
      <c r="G754" s="2" t="s">
        <v>10</v>
      </c>
      <c r="H754" t="str">
        <f>VLOOKUP(C754,'[1]FY21 Data reported +FY22 update'!$C:$H,6,FALSE)</f>
        <v>Community led</v>
      </c>
      <c r="I754" t="s">
        <v>558</v>
      </c>
    </row>
    <row r="755" spans="1:9">
      <c r="A755" s="2" t="s">
        <v>551</v>
      </c>
      <c r="B755" s="2" t="s">
        <v>46</v>
      </c>
      <c r="C755" s="2" t="s">
        <v>67</v>
      </c>
      <c r="D755" s="2" t="s">
        <v>68</v>
      </c>
      <c r="E755" s="2" t="s">
        <v>25</v>
      </c>
      <c r="F755" s="2" t="s">
        <v>17</v>
      </c>
      <c r="G755" s="2" t="s">
        <v>10</v>
      </c>
      <c r="H755" t="str">
        <f>VLOOKUP(C755,'[1]FY21 Data reported +FY22 update'!$C:$H,6,FALSE)</f>
        <v>Community led</v>
      </c>
      <c r="I755" t="s">
        <v>558</v>
      </c>
    </row>
    <row r="756" spans="1:9">
      <c r="A756" s="2" t="s">
        <v>551</v>
      </c>
      <c r="B756" s="2" t="s">
        <v>46</v>
      </c>
      <c r="C756" s="2" t="s">
        <v>69</v>
      </c>
      <c r="D756" s="2" t="s">
        <v>70</v>
      </c>
      <c r="E756" s="2" t="s">
        <v>22</v>
      </c>
      <c r="F756" s="2" t="s">
        <v>17</v>
      </c>
      <c r="G756" s="2" t="s">
        <v>552</v>
      </c>
      <c r="H756" t="str">
        <f>VLOOKUP(C756,'[1]FY21 Data reported +FY22 update'!$C:$H,6,FALSE)</f>
        <v>Council led</v>
      </c>
      <c r="I756" t="s">
        <v>556</v>
      </c>
    </row>
    <row r="757" spans="1:9">
      <c r="A757" s="2" t="s">
        <v>551</v>
      </c>
      <c r="B757" s="2" t="s">
        <v>46</v>
      </c>
      <c r="C757" s="2" t="s">
        <v>71</v>
      </c>
      <c r="D757" s="2" t="s">
        <v>72</v>
      </c>
      <c r="E757" s="2" t="s">
        <v>51</v>
      </c>
      <c r="F757" s="2" t="s">
        <v>17</v>
      </c>
      <c r="G757" s="2" t="s">
        <v>10</v>
      </c>
      <c r="H757" t="str">
        <f>VLOOKUP(C757,'[1]FY21 Data reported +FY22 update'!$C:$H,6,FALSE)</f>
        <v>Community led</v>
      </c>
      <c r="I757" t="s">
        <v>558</v>
      </c>
    </row>
    <row r="758" spans="1:9">
      <c r="A758" s="2" t="s">
        <v>551</v>
      </c>
      <c r="B758" s="2" t="s">
        <v>46</v>
      </c>
      <c r="C758" s="2" t="s">
        <v>73</v>
      </c>
      <c r="D758" s="2" t="s">
        <v>74</v>
      </c>
      <c r="E758" s="2" t="s">
        <v>51</v>
      </c>
      <c r="F758" s="2" t="s">
        <v>17</v>
      </c>
      <c r="G758" s="2" t="s">
        <v>10</v>
      </c>
      <c r="H758" t="str">
        <f>VLOOKUP(C758,'[1]FY21 Data reported +FY22 update'!$C:$H,6,FALSE)</f>
        <v>Community led</v>
      </c>
      <c r="I758" t="s">
        <v>558</v>
      </c>
    </row>
    <row r="759" spans="1:9">
      <c r="A759" s="2" t="s">
        <v>551</v>
      </c>
      <c r="B759" s="2" t="s">
        <v>76</v>
      </c>
      <c r="C759" s="2" t="s">
        <v>77</v>
      </c>
      <c r="D759" s="2" t="s">
        <v>78</v>
      </c>
      <c r="E759" s="2" t="s">
        <v>22</v>
      </c>
      <c r="F759" s="2" t="s">
        <v>17</v>
      </c>
      <c r="G759" s="2" t="s">
        <v>552</v>
      </c>
      <c r="H759" t="str">
        <f>VLOOKUP(C759,'[1]FY21 Data reported +FY22 update'!$C:$H,6,FALSE)</f>
        <v>Council led</v>
      </c>
      <c r="I759" t="s">
        <v>556</v>
      </c>
    </row>
    <row r="760" spans="1:9">
      <c r="A760" s="2" t="s">
        <v>551</v>
      </c>
      <c r="B760" s="2" t="s">
        <v>76</v>
      </c>
      <c r="C760" s="2" t="s">
        <v>79</v>
      </c>
      <c r="D760" s="2" t="s">
        <v>80</v>
      </c>
      <c r="E760" s="2" t="s">
        <v>22</v>
      </c>
      <c r="F760" s="2" t="s">
        <v>17</v>
      </c>
      <c r="G760" s="2" t="s">
        <v>10</v>
      </c>
      <c r="H760" t="str">
        <f>VLOOKUP(C760,'[1]FY21 Data reported +FY22 update'!$C:$H,6,FALSE)</f>
        <v>Community led</v>
      </c>
      <c r="I760" t="s">
        <v>558</v>
      </c>
    </row>
    <row r="761" spans="1:9">
      <c r="A761" s="2" t="s">
        <v>551</v>
      </c>
      <c r="B761" s="2" t="s">
        <v>76</v>
      </c>
      <c r="C761" s="2" t="s">
        <v>81</v>
      </c>
      <c r="D761" s="2" t="s">
        <v>82</v>
      </c>
      <c r="E761" s="2" t="s">
        <v>22</v>
      </c>
      <c r="F761" s="2" t="s">
        <v>17</v>
      </c>
      <c r="G761" s="2" t="s">
        <v>552</v>
      </c>
      <c r="H761" t="str">
        <f>VLOOKUP(C761,'[1]FY21 Data reported +FY22 update'!$C:$H,6,FALSE)</f>
        <v>Council led</v>
      </c>
      <c r="I761" t="s">
        <v>556</v>
      </c>
    </row>
    <row r="762" spans="1:9">
      <c r="A762" s="2" t="s">
        <v>551</v>
      </c>
      <c r="B762" s="2" t="s">
        <v>76</v>
      </c>
      <c r="C762" s="2" t="s">
        <v>83</v>
      </c>
      <c r="D762" s="2" t="s">
        <v>84</v>
      </c>
      <c r="E762" s="2" t="s">
        <v>22</v>
      </c>
      <c r="F762" s="2" t="s">
        <v>17</v>
      </c>
      <c r="G762" s="2" t="s">
        <v>10</v>
      </c>
      <c r="H762" t="str">
        <f>VLOOKUP(C762,'[1]FY21 Data reported +FY22 update'!$C:$H,6,FALSE)</f>
        <v>Community led</v>
      </c>
      <c r="I762" t="s">
        <v>557</v>
      </c>
    </row>
    <row r="763" spans="1:9">
      <c r="A763" s="2" t="s">
        <v>551</v>
      </c>
      <c r="B763" s="2" t="s">
        <v>76</v>
      </c>
      <c r="C763" s="2" t="s">
        <v>85</v>
      </c>
      <c r="D763" s="2" t="s">
        <v>86</v>
      </c>
      <c r="E763" s="2" t="s">
        <v>22</v>
      </c>
      <c r="F763" s="2" t="s">
        <v>17</v>
      </c>
      <c r="G763" s="2" t="s">
        <v>552</v>
      </c>
      <c r="H763" t="str">
        <f>VLOOKUP(C763,'[1]FY21 Data reported +FY22 update'!$C:$H,6,FALSE)</f>
        <v>Council led</v>
      </c>
      <c r="I763" t="s">
        <v>557</v>
      </c>
    </row>
    <row r="764" spans="1:9">
      <c r="A764" s="2" t="s">
        <v>551</v>
      </c>
      <c r="B764" s="2" t="s">
        <v>76</v>
      </c>
      <c r="C764" s="2" t="s">
        <v>87</v>
      </c>
      <c r="D764" s="2" t="s">
        <v>88</v>
      </c>
      <c r="E764" s="2" t="s">
        <v>22</v>
      </c>
      <c r="F764" s="2" t="s">
        <v>17</v>
      </c>
      <c r="G764" s="2" t="s">
        <v>10</v>
      </c>
      <c r="H764" t="str">
        <f>VLOOKUP(C764,'[1]FY21 Data reported +FY22 update'!$C:$H,6,FALSE)</f>
        <v>Community led</v>
      </c>
      <c r="I764" t="s">
        <v>559</v>
      </c>
    </row>
    <row r="765" spans="1:9">
      <c r="A765" s="2" t="s">
        <v>551</v>
      </c>
      <c r="B765" s="2" t="s">
        <v>76</v>
      </c>
      <c r="C765" s="2" t="s">
        <v>89</v>
      </c>
      <c r="D765" s="2" t="s">
        <v>90</v>
      </c>
      <c r="E765" s="2" t="s">
        <v>22</v>
      </c>
      <c r="F765" s="2" t="s">
        <v>17</v>
      </c>
      <c r="G765" s="2" t="s">
        <v>552</v>
      </c>
      <c r="H765" t="str">
        <f>VLOOKUP(C765,'[1]FY21 Data reported +FY22 update'!$C:$H,6,FALSE)</f>
        <v>Council led</v>
      </c>
      <c r="I765" t="s">
        <v>556</v>
      </c>
    </row>
    <row r="766" spans="1:9">
      <c r="A766" s="2" t="s">
        <v>551</v>
      </c>
      <c r="B766" s="2" t="s">
        <v>76</v>
      </c>
      <c r="C766" s="2" t="s">
        <v>91</v>
      </c>
      <c r="D766" s="2" t="s">
        <v>92</v>
      </c>
      <c r="E766" s="2" t="s">
        <v>22</v>
      </c>
      <c r="F766" s="2" t="s">
        <v>17</v>
      </c>
      <c r="G766" s="2" t="s">
        <v>552</v>
      </c>
      <c r="H766" t="str">
        <f>VLOOKUP(C766,'[1]FY21 Data reported +FY22 update'!$C:$H,6,FALSE)</f>
        <v>Council led</v>
      </c>
      <c r="I766" t="s">
        <v>556</v>
      </c>
    </row>
    <row r="767" spans="1:9">
      <c r="A767" s="2" t="s">
        <v>551</v>
      </c>
      <c r="B767" s="2" t="s">
        <v>76</v>
      </c>
      <c r="C767" s="2" t="s">
        <v>93</v>
      </c>
      <c r="D767" s="2" t="s">
        <v>94</v>
      </c>
      <c r="E767" s="2" t="s">
        <v>51</v>
      </c>
      <c r="F767" s="2" t="s">
        <v>17</v>
      </c>
      <c r="G767" s="2" t="s">
        <v>552</v>
      </c>
      <c r="H767" t="str">
        <f>VLOOKUP(C767,'[1]FY21 Data reported +FY22 update'!$C:$H,6,FALSE)</f>
        <v>Council led</v>
      </c>
      <c r="I767" t="s">
        <v>556</v>
      </c>
    </row>
    <row r="768" spans="1:9">
      <c r="A768" s="2" t="s">
        <v>551</v>
      </c>
      <c r="B768" s="2" t="s">
        <v>76</v>
      </c>
      <c r="C768" s="2" t="s">
        <v>95</v>
      </c>
      <c r="D768" s="2" t="s">
        <v>94</v>
      </c>
      <c r="E768" s="2" t="s">
        <v>22</v>
      </c>
      <c r="F768" s="2" t="s">
        <v>17</v>
      </c>
      <c r="G768" s="2" t="s">
        <v>552</v>
      </c>
      <c r="H768" t="str">
        <f>VLOOKUP(C768,'[1]FY21 Data reported +FY22 update'!$C:$H,6,FALSE)</f>
        <v>Council led</v>
      </c>
      <c r="I768" t="s">
        <v>556</v>
      </c>
    </row>
    <row r="769" spans="1:9">
      <c r="A769" s="2" t="s">
        <v>551</v>
      </c>
      <c r="B769" s="2" t="s">
        <v>76</v>
      </c>
      <c r="C769" s="2" t="s">
        <v>96</v>
      </c>
      <c r="D769" s="2" t="s">
        <v>97</v>
      </c>
      <c r="E769" s="2" t="s">
        <v>22</v>
      </c>
      <c r="F769" s="2" t="s">
        <v>17</v>
      </c>
      <c r="G769" s="2" t="s">
        <v>10</v>
      </c>
      <c r="H769" t="str">
        <f>VLOOKUP(C769,'[1]FY21 Data reported +FY22 update'!$C:$H,6,FALSE)</f>
        <v>Community led</v>
      </c>
      <c r="I769" t="s">
        <v>558</v>
      </c>
    </row>
    <row r="770" spans="1:9">
      <c r="A770" s="2" t="s">
        <v>551</v>
      </c>
      <c r="B770" s="2" t="s">
        <v>76</v>
      </c>
      <c r="C770" s="2" t="s">
        <v>98</v>
      </c>
      <c r="D770" s="2" t="s">
        <v>99</v>
      </c>
      <c r="E770" s="2" t="s">
        <v>22</v>
      </c>
      <c r="F770" s="2" t="s">
        <v>17</v>
      </c>
      <c r="G770" s="2" t="s">
        <v>10</v>
      </c>
      <c r="H770" t="str">
        <f>VLOOKUP(C770,'[1]FY21 Data reported +FY22 update'!$C:$H,6,FALSE)</f>
        <v>Community led</v>
      </c>
      <c r="I770" t="s">
        <v>557</v>
      </c>
    </row>
    <row r="771" spans="1:9">
      <c r="A771" s="2" t="s">
        <v>551</v>
      </c>
      <c r="B771" s="2" t="s">
        <v>76</v>
      </c>
      <c r="C771" s="2" t="s">
        <v>100</v>
      </c>
      <c r="D771" s="2" t="s">
        <v>101</v>
      </c>
      <c r="E771" s="2" t="s">
        <v>22</v>
      </c>
      <c r="F771" s="2" t="s">
        <v>17</v>
      </c>
      <c r="G771" s="2" t="s">
        <v>10</v>
      </c>
      <c r="H771" t="str">
        <f>VLOOKUP(C771,'[1]FY21 Data reported +FY22 update'!$C:$H,6,FALSE)</f>
        <v>Community led</v>
      </c>
      <c r="I771" t="s">
        <v>557</v>
      </c>
    </row>
    <row r="772" spans="1:9">
      <c r="A772" s="2" t="s">
        <v>551</v>
      </c>
      <c r="B772" s="2" t="s">
        <v>76</v>
      </c>
      <c r="C772" s="2" t="s">
        <v>102</v>
      </c>
      <c r="D772" s="2" t="s">
        <v>103</v>
      </c>
      <c r="E772" s="2" t="s">
        <v>22</v>
      </c>
      <c r="F772" s="2" t="s">
        <v>17</v>
      </c>
      <c r="G772" s="2" t="s">
        <v>10</v>
      </c>
      <c r="H772" t="str">
        <f>VLOOKUP(C772,'[1]FY21 Data reported +FY22 update'!$C:$H,6,FALSE)</f>
        <v>Community led</v>
      </c>
      <c r="I772" t="s">
        <v>557</v>
      </c>
    </row>
    <row r="773" spans="1:9">
      <c r="A773" s="2" t="s">
        <v>551</v>
      </c>
      <c r="B773" s="2" t="s">
        <v>76</v>
      </c>
      <c r="C773" s="2" t="s">
        <v>104</v>
      </c>
      <c r="D773" s="2" t="s">
        <v>105</v>
      </c>
      <c r="E773" s="2" t="s">
        <v>22</v>
      </c>
      <c r="F773" s="2" t="s">
        <v>17</v>
      </c>
      <c r="G773" s="2" t="s">
        <v>10</v>
      </c>
      <c r="H773" t="str">
        <f>VLOOKUP(C773,'[1]FY21 Data reported +FY22 update'!$C:$H,6,FALSE)</f>
        <v>Community led</v>
      </c>
      <c r="I773" t="s">
        <v>557</v>
      </c>
    </row>
    <row r="774" spans="1:9">
      <c r="A774" s="2" t="s">
        <v>551</v>
      </c>
      <c r="B774" s="2" t="s">
        <v>76</v>
      </c>
      <c r="C774" s="2" t="s">
        <v>106</v>
      </c>
      <c r="D774" s="2" t="s">
        <v>107</v>
      </c>
      <c r="E774" s="2" t="s">
        <v>22</v>
      </c>
      <c r="F774" s="2" t="s">
        <v>17</v>
      </c>
      <c r="G774" s="2" t="s">
        <v>10</v>
      </c>
      <c r="H774" t="str">
        <f>VLOOKUP(C774,'[1]FY21 Data reported +FY22 update'!$C:$H,6,FALSE)</f>
        <v>Community led</v>
      </c>
      <c r="I774">
        <v>0</v>
      </c>
    </row>
    <row r="775" spans="1:9">
      <c r="A775" s="2" t="s">
        <v>551</v>
      </c>
      <c r="B775" s="2" t="s">
        <v>76</v>
      </c>
      <c r="C775" s="2" t="s">
        <v>108</v>
      </c>
      <c r="D775" s="2" t="s">
        <v>109</v>
      </c>
      <c r="E775" s="2" t="s">
        <v>22</v>
      </c>
      <c r="F775" s="2" t="s">
        <v>17</v>
      </c>
      <c r="G775" s="2" t="s">
        <v>10</v>
      </c>
      <c r="H775" t="str">
        <f>VLOOKUP(C775,'[1]FY21 Data reported +FY22 update'!$C:$H,6,FALSE)</f>
        <v>Community led</v>
      </c>
      <c r="I775" t="s">
        <v>557</v>
      </c>
    </row>
    <row r="776" spans="1:9">
      <c r="A776" s="2" t="s">
        <v>551</v>
      </c>
      <c r="B776" s="2" t="s">
        <v>76</v>
      </c>
      <c r="C776" s="2" t="s">
        <v>110</v>
      </c>
      <c r="D776" s="2" t="s">
        <v>111</v>
      </c>
      <c r="E776" s="2" t="s">
        <v>22</v>
      </c>
      <c r="F776" s="2" t="s">
        <v>17</v>
      </c>
      <c r="G776" s="2" t="s">
        <v>10</v>
      </c>
      <c r="H776" t="str">
        <f>VLOOKUP(C776,'[1]FY21 Data reported +FY22 update'!$C:$H,6,FALSE)</f>
        <v>Community led</v>
      </c>
      <c r="I776">
        <v>0</v>
      </c>
    </row>
    <row r="777" spans="1:9">
      <c r="A777" s="2" t="s">
        <v>551</v>
      </c>
      <c r="B777" s="2" t="s">
        <v>76</v>
      </c>
      <c r="C777" s="2" t="s">
        <v>112</v>
      </c>
      <c r="D777" s="2" t="s">
        <v>113</v>
      </c>
      <c r="E777" s="2" t="s">
        <v>22</v>
      </c>
      <c r="F777" s="2" t="s">
        <v>17</v>
      </c>
      <c r="G777" s="2" t="s">
        <v>10</v>
      </c>
      <c r="H777" t="str">
        <f>VLOOKUP(C777,'[1]FY21 Data reported +FY22 update'!$C:$H,6,FALSE)</f>
        <v>Community led</v>
      </c>
      <c r="I777" t="s">
        <v>557</v>
      </c>
    </row>
    <row r="778" spans="1:9">
      <c r="A778" s="2" t="s">
        <v>551</v>
      </c>
      <c r="B778" s="2" t="s">
        <v>76</v>
      </c>
      <c r="C778" s="2" t="s">
        <v>114</v>
      </c>
      <c r="D778" s="2" t="s">
        <v>115</v>
      </c>
      <c r="E778" s="2" t="s">
        <v>22</v>
      </c>
      <c r="F778" s="2" t="s">
        <v>17</v>
      </c>
      <c r="G778" s="2" t="s">
        <v>10</v>
      </c>
      <c r="H778" t="str">
        <f>VLOOKUP(C778,'[1]FY21 Data reported +FY22 update'!$C:$H,6,FALSE)</f>
        <v>Community led</v>
      </c>
      <c r="I778" t="s">
        <v>557</v>
      </c>
    </row>
    <row r="779" spans="1:9">
      <c r="A779" s="2" t="s">
        <v>551</v>
      </c>
      <c r="B779" s="2" t="s">
        <v>76</v>
      </c>
      <c r="C779" s="2" t="s">
        <v>116</v>
      </c>
      <c r="D779" s="2" t="s">
        <v>117</v>
      </c>
      <c r="E779" s="2" t="s">
        <v>22</v>
      </c>
      <c r="F779" s="2" t="s">
        <v>17</v>
      </c>
      <c r="G779" s="2" t="s">
        <v>10</v>
      </c>
      <c r="H779" t="str">
        <f>VLOOKUP(C779,'[1]FY21 Data reported +FY22 update'!$C:$H,6,FALSE)</f>
        <v>Community led</v>
      </c>
      <c r="I779" t="s">
        <v>557</v>
      </c>
    </row>
    <row r="780" spans="1:9">
      <c r="A780" s="2" t="s">
        <v>551</v>
      </c>
      <c r="B780" s="2" t="s">
        <v>76</v>
      </c>
      <c r="C780" s="2" t="s">
        <v>118</v>
      </c>
      <c r="D780" s="2" t="s">
        <v>119</v>
      </c>
      <c r="E780" s="2" t="s">
        <v>22</v>
      </c>
      <c r="F780" s="2" t="s">
        <v>17</v>
      </c>
      <c r="G780" s="2" t="s">
        <v>10</v>
      </c>
      <c r="H780" t="str">
        <f>VLOOKUP(C780,'[1]FY21 Data reported +FY22 update'!$C:$H,6,FALSE)</f>
        <v>Community led</v>
      </c>
      <c r="I780" t="s">
        <v>558</v>
      </c>
    </row>
    <row r="781" spans="1:9">
      <c r="A781" s="2" t="s">
        <v>551</v>
      </c>
      <c r="B781" s="2" t="s">
        <v>76</v>
      </c>
      <c r="C781" s="2" t="s">
        <v>120</v>
      </c>
      <c r="D781" s="2" t="s">
        <v>121</v>
      </c>
      <c r="E781" s="2" t="s">
        <v>22</v>
      </c>
      <c r="F781" s="2" t="s">
        <v>17</v>
      </c>
      <c r="G781" s="2" t="s">
        <v>10</v>
      </c>
      <c r="H781" t="str">
        <f>VLOOKUP(C781,'[1]FY21 Data reported +FY22 update'!$C:$H,6,FALSE)</f>
        <v>Community led</v>
      </c>
      <c r="I781" t="s">
        <v>557</v>
      </c>
    </row>
    <row r="782" spans="1:9">
      <c r="A782" s="2" t="s">
        <v>551</v>
      </c>
      <c r="B782" s="2" t="s">
        <v>76</v>
      </c>
      <c r="C782" s="2" t="s">
        <v>122</v>
      </c>
      <c r="D782" s="2" t="s">
        <v>123</v>
      </c>
      <c r="E782" s="2" t="s">
        <v>22</v>
      </c>
      <c r="F782" s="2" t="s">
        <v>17</v>
      </c>
      <c r="G782" s="2" t="s">
        <v>552</v>
      </c>
      <c r="H782" t="str">
        <f>VLOOKUP(C782,'[1]FY21 Data reported +FY22 update'!$C:$H,6,FALSE)</f>
        <v>Council led</v>
      </c>
      <c r="I782" t="s">
        <v>556</v>
      </c>
    </row>
    <row r="783" spans="1:9">
      <c r="A783" s="2" t="s">
        <v>551</v>
      </c>
      <c r="B783" s="2" t="s">
        <v>76</v>
      </c>
      <c r="C783" s="2" t="s">
        <v>124</v>
      </c>
      <c r="D783" s="2" t="s">
        <v>125</v>
      </c>
      <c r="E783" s="2" t="s">
        <v>22</v>
      </c>
      <c r="F783" s="2" t="s">
        <v>17</v>
      </c>
      <c r="G783" s="2" t="s">
        <v>552</v>
      </c>
      <c r="H783" t="str">
        <f>VLOOKUP(C783,'[1]FY21 Data reported +FY22 update'!$C:$H,6,FALSE)</f>
        <v>Council led</v>
      </c>
      <c r="I783" t="s">
        <v>556</v>
      </c>
    </row>
    <row r="784" spans="1:9">
      <c r="A784" s="2" t="s">
        <v>551</v>
      </c>
      <c r="B784" s="2" t="s">
        <v>76</v>
      </c>
      <c r="C784" s="2" t="s">
        <v>126</v>
      </c>
      <c r="D784" s="2" t="s">
        <v>127</v>
      </c>
      <c r="E784" s="2" t="s">
        <v>22</v>
      </c>
      <c r="F784" s="2" t="s">
        <v>17</v>
      </c>
      <c r="G784" s="2" t="s">
        <v>10</v>
      </c>
      <c r="H784" t="str">
        <f>VLOOKUP(C784,'[1]FY21 Data reported +FY22 update'!$C:$H,6,FALSE)</f>
        <v>Community led</v>
      </c>
      <c r="I784" t="s">
        <v>557</v>
      </c>
    </row>
    <row r="785" spans="1:9">
      <c r="A785" s="2" t="s">
        <v>551</v>
      </c>
      <c r="B785" s="2" t="s">
        <v>76</v>
      </c>
      <c r="C785" s="2" t="s">
        <v>128</v>
      </c>
      <c r="D785" s="2" t="s">
        <v>129</v>
      </c>
      <c r="E785" s="2" t="s">
        <v>22</v>
      </c>
      <c r="F785" s="2" t="s">
        <v>17</v>
      </c>
      <c r="G785" s="2" t="s">
        <v>10</v>
      </c>
      <c r="H785" t="str">
        <f>VLOOKUP(C785,'[1]FY21 Data reported +FY22 update'!$C:$H,6,FALSE)</f>
        <v>Community led</v>
      </c>
      <c r="I785" t="s">
        <v>557</v>
      </c>
    </row>
    <row r="786" spans="1:9">
      <c r="A786" s="2" t="s">
        <v>551</v>
      </c>
      <c r="B786" s="2" t="s">
        <v>76</v>
      </c>
      <c r="C786" s="2" t="s">
        <v>130</v>
      </c>
      <c r="D786" s="2" t="s">
        <v>131</v>
      </c>
      <c r="E786" s="2" t="s">
        <v>22</v>
      </c>
      <c r="F786" s="2" t="s">
        <v>17</v>
      </c>
      <c r="G786" s="2" t="s">
        <v>10</v>
      </c>
      <c r="H786" t="str">
        <f>VLOOKUP(C786,'[1]FY21 Data reported +FY22 update'!$C:$H,6,FALSE)</f>
        <v>Community led</v>
      </c>
      <c r="I786" t="s">
        <v>557</v>
      </c>
    </row>
    <row r="787" spans="1:9">
      <c r="A787" s="2" t="s">
        <v>551</v>
      </c>
      <c r="B787" s="2" t="s">
        <v>76</v>
      </c>
      <c r="C787" s="2" t="s">
        <v>132</v>
      </c>
      <c r="D787" s="2" t="s">
        <v>133</v>
      </c>
      <c r="E787" s="2" t="s">
        <v>22</v>
      </c>
      <c r="F787" s="2" t="s">
        <v>17</v>
      </c>
      <c r="G787" s="2" t="s">
        <v>10</v>
      </c>
      <c r="H787" t="str">
        <f>VLOOKUP(C787,'[1]FY21 Data reported +FY22 update'!$C:$H,6,FALSE)</f>
        <v>Community led</v>
      </c>
      <c r="I787" t="s">
        <v>557</v>
      </c>
    </row>
    <row r="788" spans="1:9">
      <c r="A788" s="2" t="s">
        <v>551</v>
      </c>
      <c r="B788" s="2" t="s">
        <v>76</v>
      </c>
      <c r="C788" s="2" t="s">
        <v>134</v>
      </c>
      <c r="D788" s="2" t="s">
        <v>135</v>
      </c>
      <c r="E788" s="2" t="s">
        <v>22</v>
      </c>
      <c r="F788" s="2" t="s">
        <v>17</v>
      </c>
      <c r="G788" s="2" t="s">
        <v>10</v>
      </c>
      <c r="H788" t="str">
        <f>VLOOKUP(C788,'[1]FY21 Data reported +FY22 update'!$C:$H,6,FALSE)</f>
        <v>Community led</v>
      </c>
      <c r="I788" t="s">
        <v>557</v>
      </c>
    </row>
    <row r="789" spans="1:9">
      <c r="A789" s="2" t="s">
        <v>551</v>
      </c>
      <c r="B789" s="2" t="s">
        <v>76</v>
      </c>
      <c r="C789" s="2" t="s">
        <v>136</v>
      </c>
      <c r="D789" s="2" t="s">
        <v>137</v>
      </c>
      <c r="E789" s="2" t="s">
        <v>22</v>
      </c>
      <c r="F789" s="2" t="s">
        <v>17</v>
      </c>
      <c r="G789" s="2" t="s">
        <v>10</v>
      </c>
      <c r="H789" t="str">
        <f>VLOOKUP(C789,'[1]FY21 Data reported +FY22 update'!$C:$H,6,FALSE)</f>
        <v>Community led</v>
      </c>
      <c r="I789" t="s">
        <v>557</v>
      </c>
    </row>
    <row r="790" spans="1:9">
      <c r="A790" s="2" t="s">
        <v>551</v>
      </c>
      <c r="B790" s="2" t="s">
        <v>76</v>
      </c>
      <c r="C790" s="2" t="s">
        <v>138</v>
      </c>
      <c r="D790" s="2" t="s">
        <v>139</v>
      </c>
      <c r="E790" s="2" t="s">
        <v>22</v>
      </c>
      <c r="F790" s="2" t="s">
        <v>17</v>
      </c>
      <c r="G790" s="2" t="s">
        <v>552</v>
      </c>
      <c r="H790" t="str">
        <f>VLOOKUP(C790,'[1]FY21 Data reported +FY22 update'!$C:$H,6,FALSE)</f>
        <v>Council led</v>
      </c>
      <c r="I790" t="s">
        <v>556</v>
      </c>
    </row>
    <row r="791" spans="1:9">
      <c r="A791" s="2" t="s">
        <v>551</v>
      </c>
      <c r="B791" s="2" t="s">
        <v>76</v>
      </c>
      <c r="C791" s="2" t="s">
        <v>140</v>
      </c>
      <c r="D791" s="2" t="s">
        <v>141</v>
      </c>
      <c r="E791" s="2" t="s">
        <v>22</v>
      </c>
      <c r="F791" s="2" t="s">
        <v>17</v>
      </c>
      <c r="G791" s="2" t="s">
        <v>10</v>
      </c>
      <c r="H791" t="str">
        <f>VLOOKUP(C791,'[1]FY21 Data reported +FY22 update'!$C:$H,6,FALSE)</f>
        <v>Community led</v>
      </c>
      <c r="I791" t="s">
        <v>557</v>
      </c>
    </row>
    <row r="792" spans="1:9">
      <c r="A792" s="2" t="s">
        <v>551</v>
      </c>
      <c r="B792" s="2" t="s">
        <v>76</v>
      </c>
      <c r="C792" s="2" t="s">
        <v>142</v>
      </c>
      <c r="D792" s="2" t="s">
        <v>143</v>
      </c>
      <c r="E792" s="2" t="s">
        <v>22</v>
      </c>
      <c r="F792" s="2" t="s">
        <v>17</v>
      </c>
      <c r="G792" s="2" t="s">
        <v>552</v>
      </c>
      <c r="H792" t="str">
        <f>VLOOKUP(C792,'[1]FY21 Data reported +FY22 update'!$C:$H,6,FALSE)</f>
        <v>Council led</v>
      </c>
      <c r="I792" t="s">
        <v>556</v>
      </c>
    </row>
    <row r="793" spans="1:9">
      <c r="A793" s="2" t="s">
        <v>551</v>
      </c>
      <c r="B793" s="2" t="s">
        <v>145</v>
      </c>
      <c r="C793" s="2" t="s">
        <v>146</v>
      </c>
      <c r="D793" s="2" t="s">
        <v>147</v>
      </c>
      <c r="E793" s="2" t="s">
        <v>51</v>
      </c>
      <c r="F793" s="2" t="s">
        <v>17</v>
      </c>
      <c r="G793" s="2" t="s">
        <v>10</v>
      </c>
      <c r="H793" t="str">
        <f>VLOOKUP(C793,'[1]FY21 Data reported +FY22 update'!$C:$H,6,FALSE)</f>
        <v>Community led</v>
      </c>
      <c r="I793" t="s">
        <v>557</v>
      </c>
    </row>
    <row r="794" spans="1:9">
      <c r="A794" s="2" t="s">
        <v>551</v>
      </c>
      <c r="B794" s="2" t="s">
        <v>149</v>
      </c>
      <c r="C794" s="2" t="s">
        <v>150</v>
      </c>
      <c r="D794" s="2" t="s">
        <v>151</v>
      </c>
      <c r="E794" s="2" t="s">
        <v>51</v>
      </c>
      <c r="F794" s="2" t="s">
        <v>17</v>
      </c>
      <c r="G794" s="2" t="s">
        <v>10</v>
      </c>
      <c r="H794" t="str">
        <f>VLOOKUP(C794,'[1]FY21 Data reported +FY22 update'!$C:$H,6,FALSE)</f>
        <v>Community led</v>
      </c>
      <c r="I794" t="s">
        <v>558</v>
      </c>
    </row>
    <row r="795" spans="1:9">
      <c r="A795" s="2" t="s">
        <v>551</v>
      </c>
      <c r="B795" s="2" t="s">
        <v>149</v>
      </c>
      <c r="C795" s="2" t="s">
        <v>152</v>
      </c>
      <c r="D795" s="2" t="s">
        <v>153</v>
      </c>
      <c r="E795" s="2" t="s">
        <v>25</v>
      </c>
      <c r="F795" s="2" t="s">
        <v>17</v>
      </c>
      <c r="G795" s="2" t="s">
        <v>10</v>
      </c>
      <c r="H795" t="str">
        <f>VLOOKUP(C795,'[1]FY21 Data reported +FY22 update'!$C:$H,6,FALSE)</f>
        <v>Community led</v>
      </c>
      <c r="I795" t="s">
        <v>557</v>
      </c>
    </row>
    <row r="796" spans="1:9">
      <c r="A796" s="2" t="s">
        <v>551</v>
      </c>
      <c r="B796" s="2" t="s">
        <v>149</v>
      </c>
      <c r="C796" s="2" t="s">
        <v>154</v>
      </c>
      <c r="D796" s="2" t="s">
        <v>155</v>
      </c>
      <c r="E796" s="2" t="s">
        <v>25</v>
      </c>
      <c r="F796" s="2" t="s">
        <v>17</v>
      </c>
      <c r="G796" s="2" t="s">
        <v>10</v>
      </c>
      <c r="H796" t="str">
        <f>VLOOKUP(C796,'[1]FY21 Data reported +FY22 update'!$C:$H,6,FALSE)</f>
        <v>Community led</v>
      </c>
      <c r="I796" t="s">
        <v>557</v>
      </c>
    </row>
    <row r="797" spans="1:9">
      <c r="A797" s="2" t="s">
        <v>551</v>
      </c>
      <c r="B797" s="2" t="s">
        <v>149</v>
      </c>
      <c r="C797" s="2" t="s">
        <v>156</v>
      </c>
      <c r="D797" s="2" t="s">
        <v>157</v>
      </c>
      <c r="E797" s="2" t="s">
        <v>22</v>
      </c>
      <c r="F797" s="2" t="s">
        <v>17</v>
      </c>
      <c r="G797" s="2" t="s">
        <v>552</v>
      </c>
      <c r="H797" t="str">
        <f>VLOOKUP(C797,'[1]FY21 Data reported +FY22 update'!$C:$H,6,FALSE)</f>
        <v>Council led</v>
      </c>
      <c r="I797" t="s">
        <v>556</v>
      </c>
    </row>
    <row r="798" spans="1:9">
      <c r="A798" s="2" t="s">
        <v>551</v>
      </c>
      <c r="B798" s="2" t="s">
        <v>149</v>
      </c>
      <c r="C798" s="2" t="s">
        <v>158</v>
      </c>
      <c r="D798" s="2" t="s">
        <v>159</v>
      </c>
      <c r="E798" s="2" t="s">
        <v>25</v>
      </c>
      <c r="F798" s="2" t="s">
        <v>17</v>
      </c>
      <c r="G798" s="2" t="s">
        <v>10</v>
      </c>
      <c r="H798" t="str">
        <f>VLOOKUP(C798,'[1]FY21 Data reported +FY22 update'!$C:$H,6,FALSE)</f>
        <v>Community led</v>
      </c>
      <c r="I798" t="s">
        <v>557</v>
      </c>
    </row>
    <row r="799" spans="1:9">
      <c r="A799" s="2" t="s">
        <v>551</v>
      </c>
      <c r="B799" s="2" t="s">
        <v>149</v>
      </c>
      <c r="C799" s="2" t="s">
        <v>160</v>
      </c>
      <c r="D799" s="2" t="s">
        <v>161</v>
      </c>
      <c r="E799" s="2" t="s">
        <v>25</v>
      </c>
      <c r="F799" s="2" t="s">
        <v>17</v>
      </c>
      <c r="G799" s="2" t="s">
        <v>10</v>
      </c>
      <c r="H799" t="str">
        <f>VLOOKUP(C799,'[1]FY21 Data reported +FY22 update'!$C:$H,6,FALSE)</f>
        <v>Community led</v>
      </c>
      <c r="I799" t="s">
        <v>557</v>
      </c>
    </row>
    <row r="800" spans="1:9">
      <c r="A800" s="2" t="s">
        <v>551</v>
      </c>
      <c r="B800" s="2" t="s">
        <v>149</v>
      </c>
      <c r="C800" s="2" t="s">
        <v>162</v>
      </c>
      <c r="D800" s="2" t="s">
        <v>151</v>
      </c>
      <c r="E800" s="2" t="s">
        <v>51</v>
      </c>
      <c r="F800" s="2" t="s">
        <v>17</v>
      </c>
      <c r="G800" s="2" t="s">
        <v>10</v>
      </c>
      <c r="H800" t="str">
        <f>VLOOKUP(C800,'[1]FY21 Data reported +FY22 update'!$C:$H,6,FALSE)</f>
        <v>Community led</v>
      </c>
      <c r="I800" t="s">
        <v>558</v>
      </c>
    </row>
    <row r="801" spans="1:9">
      <c r="A801" s="2" t="s">
        <v>551</v>
      </c>
      <c r="B801" s="2" t="s">
        <v>149</v>
      </c>
      <c r="C801" s="2" t="s">
        <v>163</v>
      </c>
      <c r="D801" s="2" t="s">
        <v>164</v>
      </c>
      <c r="E801" s="2" t="s">
        <v>25</v>
      </c>
      <c r="F801" s="2" t="s">
        <v>17</v>
      </c>
      <c r="G801" s="2" t="s">
        <v>10</v>
      </c>
      <c r="H801" t="str">
        <f>VLOOKUP(C801,'[1]FY21 Data reported +FY22 update'!$C:$H,6,FALSE)</f>
        <v>Community led</v>
      </c>
      <c r="I801" t="s">
        <v>557</v>
      </c>
    </row>
    <row r="802" spans="1:9">
      <c r="A802" s="2" t="s">
        <v>551</v>
      </c>
      <c r="B802" s="2" t="s">
        <v>149</v>
      </c>
      <c r="C802" s="2" t="s">
        <v>165</v>
      </c>
      <c r="D802" s="2" t="s">
        <v>166</v>
      </c>
      <c r="E802" s="2" t="s">
        <v>25</v>
      </c>
      <c r="F802" s="2" t="s">
        <v>17</v>
      </c>
      <c r="G802" s="2" t="s">
        <v>10</v>
      </c>
      <c r="H802" t="str">
        <f>VLOOKUP(C802,'[1]FY21 Data reported +FY22 update'!$C:$H,6,FALSE)</f>
        <v>Community led</v>
      </c>
      <c r="I802" t="s">
        <v>558</v>
      </c>
    </row>
    <row r="803" spans="1:9">
      <c r="A803" s="2" t="s">
        <v>551</v>
      </c>
      <c r="B803" s="2" t="s">
        <v>149</v>
      </c>
      <c r="C803" s="2" t="s">
        <v>171</v>
      </c>
      <c r="D803" s="2" t="s">
        <v>172</v>
      </c>
      <c r="E803" s="2" t="s">
        <v>25</v>
      </c>
      <c r="F803" s="2" t="s">
        <v>17</v>
      </c>
      <c r="G803" s="2" t="s">
        <v>552</v>
      </c>
      <c r="H803" t="str">
        <f>VLOOKUP(C803,'[1]FY21 Data reported +FY22 update'!$C:$H,6,FALSE)</f>
        <v>Council led</v>
      </c>
      <c r="I803" t="s">
        <v>556</v>
      </c>
    </row>
    <row r="804" spans="1:9">
      <c r="A804" s="2" t="s">
        <v>551</v>
      </c>
      <c r="B804" s="2" t="s">
        <v>149</v>
      </c>
      <c r="C804" s="2" t="s">
        <v>173</v>
      </c>
      <c r="D804" s="2" t="s">
        <v>174</v>
      </c>
      <c r="E804" s="2" t="s">
        <v>22</v>
      </c>
      <c r="F804" s="2" t="s">
        <v>17</v>
      </c>
      <c r="G804" s="2" t="s">
        <v>552</v>
      </c>
      <c r="H804" t="str">
        <f>VLOOKUP(C804,'[1]FY21 Data reported +FY22 update'!$C:$H,6,FALSE)</f>
        <v>Council led</v>
      </c>
      <c r="I804" t="s">
        <v>556</v>
      </c>
    </row>
    <row r="805" spans="1:9">
      <c r="A805" s="2" t="s">
        <v>551</v>
      </c>
      <c r="B805" s="2" t="s">
        <v>149</v>
      </c>
      <c r="C805" s="2" t="s">
        <v>175</v>
      </c>
      <c r="D805" s="2" t="s">
        <v>176</v>
      </c>
      <c r="E805" s="2" t="s">
        <v>25</v>
      </c>
      <c r="F805" s="2" t="s">
        <v>17</v>
      </c>
      <c r="G805" s="2" t="s">
        <v>552</v>
      </c>
      <c r="H805" t="str">
        <f>VLOOKUP(C805,'[1]FY21 Data reported +FY22 update'!$C:$H,6,FALSE)</f>
        <v>Council led</v>
      </c>
      <c r="I805" t="s">
        <v>557</v>
      </c>
    </row>
    <row r="806" spans="1:9">
      <c r="A806" s="2" t="s">
        <v>551</v>
      </c>
      <c r="B806" s="2" t="s">
        <v>149</v>
      </c>
      <c r="C806" s="2" t="s">
        <v>167</v>
      </c>
      <c r="D806" s="2" t="s">
        <v>168</v>
      </c>
      <c r="E806" s="2" t="s">
        <v>51</v>
      </c>
      <c r="F806" s="2" t="s">
        <v>17</v>
      </c>
      <c r="G806" s="2" t="s">
        <v>10</v>
      </c>
      <c r="H806" t="str">
        <f>VLOOKUP(C806,'[1]FY21 Data reported +FY22 update'!$C:$H,6,FALSE)</f>
        <v>Community led</v>
      </c>
      <c r="I806" t="s">
        <v>558</v>
      </c>
    </row>
    <row r="807" spans="1:9">
      <c r="A807" s="2" t="s">
        <v>551</v>
      </c>
      <c r="B807" s="2" t="s">
        <v>149</v>
      </c>
      <c r="C807" s="2" t="s">
        <v>169</v>
      </c>
      <c r="D807" s="2" t="s">
        <v>170</v>
      </c>
      <c r="E807" s="2" t="s">
        <v>25</v>
      </c>
      <c r="F807" s="2" t="s">
        <v>17</v>
      </c>
      <c r="G807" s="2" t="s">
        <v>10</v>
      </c>
      <c r="H807" t="str">
        <f>VLOOKUP(C807,'[1]FY21 Data reported +FY22 update'!$C:$H,6,FALSE)</f>
        <v>Community led</v>
      </c>
      <c r="I807" t="s">
        <v>557</v>
      </c>
    </row>
    <row r="808" spans="1:9">
      <c r="A808" s="2" t="s">
        <v>551</v>
      </c>
      <c r="B808" s="2" t="s">
        <v>178</v>
      </c>
      <c r="C808" s="2" t="s">
        <v>179</v>
      </c>
      <c r="D808" s="2" t="s">
        <v>180</v>
      </c>
      <c r="E808" s="2" t="s">
        <v>25</v>
      </c>
      <c r="F808" s="2" t="s">
        <v>17</v>
      </c>
      <c r="G808" s="2" t="s">
        <v>10</v>
      </c>
      <c r="H808" t="str">
        <f>VLOOKUP(C808,'[1]FY21 Data reported +FY22 update'!$C:$H,6,FALSE)</f>
        <v>Community led</v>
      </c>
      <c r="I808" t="s">
        <v>557</v>
      </c>
    </row>
    <row r="809" spans="1:9">
      <c r="A809" s="2" t="s">
        <v>551</v>
      </c>
      <c r="B809" s="2" t="s">
        <v>178</v>
      </c>
      <c r="C809" s="2" t="s">
        <v>181</v>
      </c>
      <c r="D809" s="2" t="s">
        <v>182</v>
      </c>
      <c r="E809" s="2" t="s">
        <v>51</v>
      </c>
      <c r="F809" s="2" t="s">
        <v>17</v>
      </c>
      <c r="G809" s="2" t="s">
        <v>10</v>
      </c>
      <c r="H809" t="str">
        <f>VLOOKUP(C809,'[1]FY21 Data reported +FY22 update'!$C:$H,6,FALSE)</f>
        <v>Community led</v>
      </c>
      <c r="I809" t="s">
        <v>557</v>
      </c>
    </row>
    <row r="810" spans="1:9">
      <c r="A810" s="2" t="s">
        <v>551</v>
      </c>
      <c r="B810" s="2" t="s">
        <v>178</v>
      </c>
      <c r="C810" s="2" t="s">
        <v>183</v>
      </c>
      <c r="D810" s="2" t="s">
        <v>184</v>
      </c>
      <c r="E810" s="2" t="s">
        <v>25</v>
      </c>
      <c r="F810" s="2" t="s">
        <v>17</v>
      </c>
      <c r="G810" s="2" t="s">
        <v>10</v>
      </c>
      <c r="H810" t="str">
        <f>VLOOKUP(C810,'[1]FY21 Data reported +FY22 update'!$C:$H,6,FALSE)</f>
        <v>Community led</v>
      </c>
      <c r="I810" t="s">
        <v>557</v>
      </c>
    </row>
    <row r="811" spans="1:9">
      <c r="A811" s="2" t="s">
        <v>551</v>
      </c>
      <c r="B811" s="2" t="s">
        <v>178</v>
      </c>
      <c r="C811" s="2" t="s">
        <v>185</v>
      </c>
      <c r="D811" s="2" t="s">
        <v>186</v>
      </c>
      <c r="E811" s="2" t="s">
        <v>51</v>
      </c>
      <c r="F811" s="2" t="s">
        <v>17</v>
      </c>
      <c r="G811" s="2" t="s">
        <v>10</v>
      </c>
      <c r="H811" t="str">
        <f>VLOOKUP(C811,'[1]FY21 Data reported +FY22 update'!$C:$H,6,FALSE)</f>
        <v>Community led</v>
      </c>
      <c r="I811" t="s">
        <v>558</v>
      </c>
    </row>
    <row r="812" spans="1:9">
      <c r="A812" s="2" t="s">
        <v>551</v>
      </c>
      <c r="B812" s="2" t="s">
        <v>178</v>
      </c>
      <c r="C812" s="2" t="s">
        <v>187</v>
      </c>
      <c r="D812" s="2" t="s">
        <v>188</v>
      </c>
      <c r="E812" s="2" t="s">
        <v>25</v>
      </c>
      <c r="F812" s="2" t="s">
        <v>17</v>
      </c>
      <c r="G812" s="2" t="s">
        <v>10</v>
      </c>
      <c r="H812" t="str">
        <f>VLOOKUP(C812,'[1]FY21 Data reported +FY22 update'!$C:$H,6,FALSE)</f>
        <v>Community led</v>
      </c>
      <c r="I812" t="s">
        <v>560</v>
      </c>
    </row>
    <row r="813" spans="1:9">
      <c r="A813" s="2" t="s">
        <v>551</v>
      </c>
      <c r="B813" s="2" t="s">
        <v>178</v>
      </c>
      <c r="C813" s="2" t="s">
        <v>189</v>
      </c>
      <c r="D813" s="2" t="s">
        <v>190</v>
      </c>
      <c r="E813" s="2" t="s">
        <v>51</v>
      </c>
      <c r="F813" s="2" t="s">
        <v>17</v>
      </c>
      <c r="G813" s="2" t="s">
        <v>10</v>
      </c>
      <c r="H813" t="str">
        <f>VLOOKUP(C813,'[1]FY21 Data reported +FY22 update'!$C:$H,6,FALSE)</f>
        <v>Community led</v>
      </c>
      <c r="I813" t="s">
        <v>558</v>
      </c>
    </row>
    <row r="814" spans="1:9">
      <c r="A814" s="2" t="s">
        <v>551</v>
      </c>
      <c r="B814" s="2" t="s">
        <v>178</v>
      </c>
      <c r="C814" s="2" t="s">
        <v>191</v>
      </c>
      <c r="D814" s="2" t="s">
        <v>192</v>
      </c>
      <c r="E814" s="2" t="s">
        <v>22</v>
      </c>
      <c r="F814" s="2" t="s">
        <v>17</v>
      </c>
      <c r="G814" s="2" t="s">
        <v>10</v>
      </c>
      <c r="H814" t="str">
        <f>VLOOKUP(C814,'[1]FY21 Data reported +FY22 update'!$C:$H,6,FALSE)</f>
        <v>Community led</v>
      </c>
      <c r="I814" t="s">
        <v>558</v>
      </c>
    </row>
    <row r="815" spans="1:9">
      <c r="A815" s="2" t="s">
        <v>551</v>
      </c>
      <c r="B815" s="2" t="s">
        <v>178</v>
      </c>
      <c r="C815" s="2" t="s">
        <v>193</v>
      </c>
      <c r="D815" s="2" t="s">
        <v>194</v>
      </c>
      <c r="E815" s="2" t="s">
        <v>22</v>
      </c>
      <c r="F815" s="2" t="s">
        <v>17</v>
      </c>
      <c r="G815" s="2" t="s">
        <v>552</v>
      </c>
      <c r="H815" t="str">
        <f>VLOOKUP(C815,'[1]FY21 Data reported +FY22 update'!$C:$H,6,FALSE)</f>
        <v>Council led</v>
      </c>
      <c r="I815" t="s">
        <v>557</v>
      </c>
    </row>
    <row r="816" spans="1:9">
      <c r="A816" s="2" t="s">
        <v>551</v>
      </c>
      <c r="B816" s="2" t="s">
        <v>178</v>
      </c>
      <c r="C816" s="2" t="s">
        <v>195</v>
      </c>
      <c r="D816" s="2" t="s">
        <v>196</v>
      </c>
      <c r="E816" s="2" t="s">
        <v>22</v>
      </c>
      <c r="F816" s="2" t="s">
        <v>17</v>
      </c>
      <c r="G816" s="2" t="s">
        <v>10</v>
      </c>
      <c r="H816" t="str">
        <f>VLOOKUP(C816,'[1]FY21 Data reported +FY22 update'!$C:$H,6,FALSE)</f>
        <v>Community led</v>
      </c>
      <c r="I816" t="s">
        <v>558</v>
      </c>
    </row>
    <row r="817" spans="1:9">
      <c r="A817" s="2" t="s">
        <v>551</v>
      </c>
      <c r="B817" s="2" t="s">
        <v>198</v>
      </c>
      <c r="C817" s="2" t="s">
        <v>199</v>
      </c>
      <c r="D817" s="2" t="s">
        <v>200</v>
      </c>
      <c r="E817" s="2" t="s">
        <v>25</v>
      </c>
      <c r="F817" s="2" t="s">
        <v>17</v>
      </c>
      <c r="G817" s="2" t="s">
        <v>10</v>
      </c>
      <c r="H817" t="str">
        <f>VLOOKUP(C817,'[1]FY21 Data reported +FY22 update'!$C:$H,6,FALSE)</f>
        <v>Community led</v>
      </c>
      <c r="I817" t="s">
        <v>557</v>
      </c>
    </row>
    <row r="818" spans="1:9">
      <c r="A818" s="2" t="s">
        <v>551</v>
      </c>
      <c r="B818" s="2" t="s">
        <v>198</v>
      </c>
      <c r="C818" s="2" t="s">
        <v>201</v>
      </c>
      <c r="D818" s="2" t="s">
        <v>202</v>
      </c>
      <c r="E818" s="2" t="s">
        <v>22</v>
      </c>
      <c r="F818" s="2" t="s">
        <v>17</v>
      </c>
      <c r="G818" s="2" t="s">
        <v>552</v>
      </c>
      <c r="H818" t="str">
        <f>VLOOKUP(C818,'[1]FY21 Data reported +FY22 update'!$C:$H,6,FALSE)</f>
        <v>Council led</v>
      </c>
      <c r="I818" t="s">
        <v>557</v>
      </c>
    </row>
    <row r="819" spans="1:9">
      <c r="A819" s="2" t="s">
        <v>551</v>
      </c>
      <c r="B819" s="2" t="s">
        <v>198</v>
      </c>
      <c r="C819" s="2" t="s">
        <v>203</v>
      </c>
      <c r="D819" s="2" t="s">
        <v>204</v>
      </c>
      <c r="E819" s="2" t="s">
        <v>22</v>
      </c>
      <c r="F819" s="2" t="s">
        <v>17</v>
      </c>
      <c r="G819" s="2" t="s">
        <v>552</v>
      </c>
      <c r="H819" t="str">
        <f>VLOOKUP(C819,'[1]FY21 Data reported +FY22 update'!$C:$H,6,FALSE)</f>
        <v>Council led</v>
      </c>
      <c r="I819" t="s">
        <v>556</v>
      </c>
    </row>
    <row r="820" spans="1:9">
      <c r="A820" s="2" t="s">
        <v>551</v>
      </c>
      <c r="B820" s="2" t="s">
        <v>198</v>
      </c>
      <c r="C820" s="2" t="s">
        <v>205</v>
      </c>
      <c r="D820" s="2" t="s">
        <v>206</v>
      </c>
      <c r="E820" s="2" t="s">
        <v>25</v>
      </c>
      <c r="F820" s="2" t="s">
        <v>17</v>
      </c>
      <c r="G820" s="2" t="s">
        <v>10</v>
      </c>
      <c r="H820" t="str">
        <f>VLOOKUP(C820,'[1]FY21 Data reported +FY22 update'!$C:$H,6,FALSE)</f>
        <v>Community led</v>
      </c>
      <c r="I820" t="s">
        <v>557</v>
      </c>
    </row>
    <row r="821" spans="1:9">
      <c r="A821" s="2" t="s">
        <v>551</v>
      </c>
      <c r="B821" s="2" t="s">
        <v>198</v>
      </c>
      <c r="C821" s="74" t="s">
        <v>207</v>
      </c>
      <c r="D821" s="74" t="s">
        <v>208</v>
      </c>
      <c r="E821" s="74" t="s">
        <v>209</v>
      </c>
      <c r="F821" s="2" t="s">
        <v>17</v>
      </c>
      <c r="G821" s="2" t="s">
        <v>10</v>
      </c>
      <c r="H821" t="str">
        <f>VLOOKUP(C821,'[1]FY21 Data reported +FY22 update'!$C:$H,6,FALSE)</f>
        <v>Community led</v>
      </c>
      <c r="I821" t="s">
        <v>561</v>
      </c>
    </row>
    <row r="822" spans="1:9">
      <c r="A822" s="2" t="s">
        <v>551</v>
      </c>
      <c r="B822" s="2" t="s">
        <v>198</v>
      </c>
      <c r="C822" s="2" t="s">
        <v>210</v>
      </c>
      <c r="D822" s="2" t="s">
        <v>211</v>
      </c>
      <c r="E822" s="2" t="s">
        <v>51</v>
      </c>
      <c r="F822" s="2" t="s">
        <v>17</v>
      </c>
      <c r="G822" s="2" t="s">
        <v>10</v>
      </c>
      <c r="H822" t="str">
        <f>VLOOKUP(C822,'[1]FY21 Data reported +FY22 update'!$C:$H,6,FALSE)</f>
        <v>Community led</v>
      </c>
      <c r="I822" t="s">
        <v>558</v>
      </c>
    </row>
    <row r="823" spans="1:9">
      <c r="A823" s="2" t="s">
        <v>551</v>
      </c>
      <c r="B823" s="2" t="s">
        <v>198</v>
      </c>
      <c r="C823" s="2" t="s">
        <v>212</v>
      </c>
      <c r="D823" s="2" t="s">
        <v>213</v>
      </c>
      <c r="E823" s="2" t="s">
        <v>51</v>
      </c>
      <c r="F823" s="2" t="s">
        <v>17</v>
      </c>
      <c r="G823" s="2" t="s">
        <v>10</v>
      </c>
      <c r="H823" t="str">
        <f>VLOOKUP(C823,'[1]FY21 Data reported +FY22 update'!$C:$H,6,FALSE)</f>
        <v>Community led</v>
      </c>
      <c r="I823" t="s">
        <v>558</v>
      </c>
    </row>
    <row r="824" spans="1:9">
      <c r="A824" s="2" t="s">
        <v>551</v>
      </c>
      <c r="B824" s="2" t="s">
        <v>198</v>
      </c>
      <c r="C824" s="2" t="s">
        <v>214</v>
      </c>
      <c r="D824" s="2" t="s">
        <v>215</v>
      </c>
      <c r="E824" s="2" t="s">
        <v>22</v>
      </c>
      <c r="F824" s="2" t="s">
        <v>17</v>
      </c>
      <c r="G824" s="2" t="s">
        <v>552</v>
      </c>
      <c r="H824" t="str">
        <f>VLOOKUP(C824,'[1]FY21 Data reported +FY22 update'!$C:$H,6,FALSE)</f>
        <v>Council led</v>
      </c>
      <c r="I824" t="s">
        <v>556</v>
      </c>
    </row>
    <row r="825" spans="1:9">
      <c r="A825" s="2" t="s">
        <v>551</v>
      </c>
      <c r="B825" s="2" t="s">
        <v>198</v>
      </c>
      <c r="C825" s="2" t="s">
        <v>216</v>
      </c>
      <c r="D825" s="2" t="s">
        <v>217</v>
      </c>
      <c r="E825" s="2" t="s">
        <v>51</v>
      </c>
      <c r="F825" s="2" t="s">
        <v>17</v>
      </c>
      <c r="G825" s="2" t="s">
        <v>10</v>
      </c>
      <c r="H825" t="str">
        <f>VLOOKUP(C825,'[1]FY21 Data reported +FY22 update'!$C:$H,6,FALSE)</f>
        <v>Community led</v>
      </c>
      <c r="I825" t="s">
        <v>558</v>
      </c>
    </row>
    <row r="826" spans="1:9">
      <c r="A826" s="2" t="s">
        <v>551</v>
      </c>
      <c r="B826" s="2" t="s">
        <v>198</v>
      </c>
      <c r="C826" s="2" t="s">
        <v>218</v>
      </c>
      <c r="D826" s="2" t="s">
        <v>219</v>
      </c>
      <c r="E826" s="2" t="s">
        <v>22</v>
      </c>
      <c r="F826" s="2" t="s">
        <v>17</v>
      </c>
      <c r="G826" s="2" t="s">
        <v>552</v>
      </c>
      <c r="H826" t="str">
        <f>VLOOKUP(C826,'[1]FY21 Data reported +FY22 update'!$C:$H,6,FALSE)</f>
        <v>Council led</v>
      </c>
      <c r="I826" t="s">
        <v>556</v>
      </c>
    </row>
    <row r="827" spans="1:9">
      <c r="A827" s="2" t="s">
        <v>551</v>
      </c>
      <c r="B827" s="2" t="s">
        <v>198</v>
      </c>
      <c r="C827" s="2" t="s">
        <v>220</v>
      </c>
      <c r="D827" s="2" t="s">
        <v>221</v>
      </c>
      <c r="E827" s="2" t="s">
        <v>22</v>
      </c>
      <c r="F827" s="2" t="s">
        <v>17</v>
      </c>
      <c r="G827" s="2" t="s">
        <v>10</v>
      </c>
      <c r="H827" t="str">
        <f>VLOOKUP(C827,'[1]FY21 Data reported +FY22 update'!$C:$H,6,FALSE)</f>
        <v>Community led</v>
      </c>
      <c r="I827" t="s">
        <v>557</v>
      </c>
    </row>
    <row r="828" spans="1:9">
      <c r="A828" s="2" t="s">
        <v>551</v>
      </c>
      <c r="B828" s="2" t="s">
        <v>198</v>
      </c>
      <c r="C828" s="2" t="s">
        <v>222</v>
      </c>
      <c r="D828" s="2" t="s">
        <v>223</v>
      </c>
      <c r="E828" s="2" t="s">
        <v>22</v>
      </c>
      <c r="F828" s="2" t="s">
        <v>17</v>
      </c>
      <c r="G828" s="2" t="s">
        <v>552</v>
      </c>
      <c r="H828" t="str">
        <f>VLOOKUP(C828,'[1]FY21 Data reported +FY22 update'!$C:$H,6,FALSE)</f>
        <v>Council led</v>
      </c>
      <c r="I828" t="s">
        <v>556</v>
      </c>
    </row>
    <row r="829" spans="1:9">
      <c r="A829" s="2" t="s">
        <v>551</v>
      </c>
      <c r="B829" s="2" t="s">
        <v>198</v>
      </c>
      <c r="C829" s="2" t="s">
        <v>224</v>
      </c>
      <c r="D829" s="2" t="s">
        <v>225</v>
      </c>
      <c r="E829" s="2" t="s">
        <v>22</v>
      </c>
      <c r="F829" s="2" t="s">
        <v>17</v>
      </c>
      <c r="G829" s="2" t="s">
        <v>552</v>
      </c>
      <c r="H829" t="str">
        <f>VLOOKUP(C829,'[1]FY21 Data reported +FY22 update'!$C:$H,6,FALSE)</f>
        <v>Council led</v>
      </c>
      <c r="I829" t="s">
        <v>556</v>
      </c>
    </row>
    <row r="830" spans="1:9">
      <c r="A830" s="2" t="s">
        <v>551</v>
      </c>
      <c r="B830" s="2" t="s">
        <v>198</v>
      </c>
      <c r="C830" s="2" t="s">
        <v>226</v>
      </c>
      <c r="D830" s="2" t="s">
        <v>227</v>
      </c>
      <c r="E830" s="2" t="s">
        <v>51</v>
      </c>
      <c r="F830" s="2" t="s">
        <v>17</v>
      </c>
      <c r="G830" s="2" t="s">
        <v>562</v>
      </c>
      <c r="H830" t="str">
        <f>VLOOKUP(C830,'[1]FY21 Data reported +FY22 update'!$C:$H,6,FALSE)</f>
        <v>Community led</v>
      </c>
      <c r="I830" t="s">
        <v>563</v>
      </c>
    </row>
    <row r="831" spans="1:9">
      <c r="A831" s="2" t="s">
        <v>551</v>
      </c>
      <c r="B831" s="2" t="s">
        <v>198</v>
      </c>
      <c r="C831" s="2" t="s">
        <v>228</v>
      </c>
      <c r="D831" s="2" t="s">
        <v>229</v>
      </c>
      <c r="E831" s="2" t="s">
        <v>51</v>
      </c>
      <c r="F831" s="2" t="s">
        <v>17</v>
      </c>
      <c r="G831" s="2" t="s">
        <v>10</v>
      </c>
      <c r="H831" t="str">
        <f>VLOOKUP(C831,'[1]FY21 Data reported +FY22 update'!$C:$H,6,FALSE)</f>
        <v>Community led</v>
      </c>
      <c r="I831" t="s">
        <v>557</v>
      </c>
    </row>
    <row r="832" spans="1:9">
      <c r="A832" s="2" t="s">
        <v>551</v>
      </c>
      <c r="B832" s="2" t="s">
        <v>198</v>
      </c>
      <c r="C832" s="2" t="s">
        <v>230</v>
      </c>
      <c r="D832" s="2" t="s">
        <v>231</v>
      </c>
      <c r="E832" s="2" t="s">
        <v>22</v>
      </c>
      <c r="F832" s="2" t="s">
        <v>17</v>
      </c>
      <c r="G832" s="2" t="s">
        <v>552</v>
      </c>
      <c r="H832" t="str">
        <f>VLOOKUP(C832,'[1]FY21 Data reported +FY22 update'!$C:$H,6,FALSE)</f>
        <v>Council led</v>
      </c>
      <c r="I832" t="s">
        <v>556</v>
      </c>
    </row>
    <row r="833" spans="1:9">
      <c r="A833" s="2" t="s">
        <v>551</v>
      </c>
      <c r="B833" s="2" t="s">
        <v>233</v>
      </c>
      <c r="C833" s="2" t="s">
        <v>234</v>
      </c>
      <c r="D833" s="2" t="s">
        <v>235</v>
      </c>
      <c r="E833" s="2" t="s">
        <v>25</v>
      </c>
      <c r="F833" s="2" t="s">
        <v>17</v>
      </c>
      <c r="G833" s="2" t="s">
        <v>10</v>
      </c>
      <c r="H833" t="str">
        <f>VLOOKUP(C833,'[1]FY21 Data reported +FY22 update'!$C:$H,6,FALSE)</f>
        <v>Community led</v>
      </c>
      <c r="I833" t="s">
        <v>557</v>
      </c>
    </row>
    <row r="834" spans="1:9">
      <c r="A834" s="2" t="s">
        <v>551</v>
      </c>
      <c r="B834" s="2" t="s">
        <v>233</v>
      </c>
      <c r="C834" s="2" t="s">
        <v>236</v>
      </c>
      <c r="D834" s="2" t="s">
        <v>237</v>
      </c>
      <c r="E834" s="2" t="s">
        <v>25</v>
      </c>
      <c r="F834" s="2" t="s">
        <v>17</v>
      </c>
      <c r="G834" s="2" t="s">
        <v>10</v>
      </c>
      <c r="H834" t="str">
        <f>VLOOKUP(C834,'[1]FY21 Data reported +FY22 update'!$C:$H,6,FALSE)</f>
        <v>Community led</v>
      </c>
      <c r="I834" t="s">
        <v>557</v>
      </c>
    </row>
    <row r="835" spans="1:9">
      <c r="A835" s="2" t="s">
        <v>551</v>
      </c>
      <c r="B835" s="2" t="s">
        <v>233</v>
      </c>
      <c r="C835" s="2" t="s">
        <v>238</v>
      </c>
      <c r="D835" s="2" t="s">
        <v>239</v>
      </c>
      <c r="E835" s="2" t="s">
        <v>25</v>
      </c>
      <c r="F835" s="2" t="s">
        <v>17</v>
      </c>
      <c r="G835" s="2" t="s">
        <v>10</v>
      </c>
      <c r="H835" t="str">
        <f>VLOOKUP(C835,'[1]FY21 Data reported +FY22 update'!$C:$H,6,FALSE)</f>
        <v>Community led</v>
      </c>
      <c r="I835" t="s">
        <v>557</v>
      </c>
    </row>
    <row r="836" spans="1:9">
      <c r="A836" s="2" t="s">
        <v>551</v>
      </c>
      <c r="B836" s="2" t="s">
        <v>233</v>
      </c>
      <c r="C836" s="2" t="s">
        <v>240</v>
      </c>
      <c r="D836" s="2" t="s">
        <v>241</v>
      </c>
      <c r="E836" s="2" t="s">
        <v>22</v>
      </c>
      <c r="F836" s="2" t="s">
        <v>17</v>
      </c>
      <c r="G836" s="2" t="s">
        <v>552</v>
      </c>
      <c r="H836" t="str">
        <f>VLOOKUP(C836,'[1]FY21 Data reported +FY22 update'!$C:$H,6,FALSE)</f>
        <v>Council led</v>
      </c>
      <c r="I836" t="s">
        <v>557</v>
      </c>
    </row>
    <row r="837" spans="1:9">
      <c r="A837" s="2" t="s">
        <v>551</v>
      </c>
      <c r="B837" s="2" t="s">
        <v>233</v>
      </c>
      <c r="C837" s="2" t="s">
        <v>242</v>
      </c>
      <c r="D837" s="2" t="s">
        <v>243</v>
      </c>
      <c r="E837" s="2" t="s">
        <v>25</v>
      </c>
      <c r="F837" s="2" t="s">
        <v>17</v>
      </c>
      <c r="G837" s="2" t="s">
        <v>10</v>
      </c>
      <c r="H837" t="str">
        <f>VLOOKUP(C837,'[1]FY21 Data reported +FY22 update'!$C:$H,6,FALSE)</f>
        <v>Community led</v>
      </c>
      <c r="I837" t="s">
        <v>557</v>
      </c>
    </row>
    <row r="838" spans="1:9">
      <c r="A838" s="2" t="s">
        <v>551</v>
      </c>
      <c r="B838" s="2" t="s">
        <v>233</v>
      </c>
      <c r="C838" s="2" t="s">
        <v>244</v>
      </c>
      <c r="D838" s="2" t="s">
        <v>245</v>
      </c>
      <c r="E838" s="2" t="s">
        <v>25</v>
      </c>
      <c r="F838" s="2" t="s">
        <v>17</v>
      </c>
      <c r="G838" s="2" t="s">
        <v>10</v>
      </c>
      <c r="H838" t="str">
        <f>VLOOKUP(C838,'[1]FY21 Data reported +FY22 update'!$C:$H,6,FALSE)</f>
        <v>Community led</v>
      </c>
      <c r="I838" t="s">
        <v>558</v>
      </c>
    </row>
    <row r="839" spans="1:9">
      <c r="A839" s="2" t="s">
        <v>551</v>
      </c>
      <c r="B839" s="2" t="s">
        <v>233</v>
      </c>
      <c r="C839" s="2" t="s">
        <v>246</v>
      </c>
      <c r="D839" s="2" t="s">
        <v>247</v>
      </c>
      <c r="E839" s="2" t="s">
        <v>25</v>
      </c>
      <c r="F839" s="2" t="s">
        <v>17</v>
      </c>
      <c r="G839" s="2" t="s">
        <v>10</v>
      </c>
      <c r="H839" t="str">
        <f>VLOOKUP(C839,'[1]FY21 Data reported +FY22 update'!$C:$H,6,FALSE)</f>
        <v>Community led</v>
      </c>
      <c r="I839" t="s">
        <v>557</v>
      </c>
    </row>
    <row r="840" spans="1:9">
      <c r="A840" s="2" t="s">
        <v>551</v>
      </c>
      <c r="B840" s="2" t="s">
        <v>233</v>
      </c>
      <c r="C840" s="2" t="s">
        <v>248</v>
      </c>
      <c r="D840" s="2" t="s">
        <v>249</v>
      </c>
      <c r="E840" s="2" t="s">
        <v>25</v>
      </c>
      <c r="F840" s="2" t="s">
        <v>17</v>
      </c>
      <c r="G840" s="2" t="s">
        <v>10</v>
      </c>
      <c r="H840" t="str">
        <f>VLOOKUP(C840,'[1]FY21 Data reported +FY22 update'!$C:$H,6,FALSE)</f>
        <v>Community led</v>
      </c>
      <c r="I840" t="s">
        <v>557</v>
      </c>
    </row>
    <row r="841" spans="1:9">
      <c r="A841" s="2" t="s">
        <v>551</v>
      </c>
      <c r="B841" s="2" t="s">
        <v>233</v>
      </c>
      <c r="C841" s="2" t="s">
        <v>250</v>
      </c>
      <c r="D841" s="2" t="s">
        <v>251</v>
      </c>
      <c r="E841" s="2" t="s">
        <v>51</v>
      </c>
      <c r="F841" s="2" t="s">
        <v>17</v>
      </c>
      <c r="G841" s="2" t="s">
        <v>10</v>
      </c>
      <c r="H841" t="str">
        <f>VLOOKUP(C841,'[1]FY21 Data reported +FY22 update'!$C:$H,6,FALSE)</f>
        <v>Community led</v>
      </c>
      <c r="I841" t="s">
        <v>558</v>
      </c>
    </row>
    <row r="842" spans="1:9">
      <c r="A842" s="2" t="s">
        <v>551</v>
      </c>
      <c r="B842" s="2" t="s">
        <v>233</v>
      </c>
      <c r="C842" s="2" t="s">
        <v>252</v>
      </c>
      <c r="D842" s="2" t="s">
        <v>253</v>
      </c>
      <c r="E842" s="2" t="s">
        <v>22</v>
      </c>
      <c r="F842" s="2" t="s">
        <v>17</v>
      </c>
      <c r="G842" s="2" t="s">
        <v>552</v>
      </c>
      <c r="H842" t="str">
        <f>VLOOKUP(C842,'[1]FY21 Data reported +FY22 update'!$C:$H,6,FALSE)</f>
        <v>Council led</v>
      </c>
      <c r="I842" t="s">
        <v>557</v>
      </c>
    </row>
    <row r="843" spans="1:9">
      <c r="A843" s="2" t="s">
        <v>551</v>
      </c>
      <c r="B843" s="2" t="s">
        <v>255</v>
      </c>
      <c r="C843" s="2" t="s">
        <v>266</v>
      </c>
      <c r="D843" s="2" t="s">
        <v>267</v>
      </c>
      <c r="E843" s="2" t="s">
        <v>51</v>
      </c>
      <c r="F843" s="2" t="s">
        <v>17</v>
      </c>
      <c r="G843" s="2" t="s">
        <v>552</v>
      </c>
      <c r="H843" t="str">
        <f>VLOOKUP(C843,'[1]FY21 Data reported +FY22 update'!$C:$H,6,FALSE)</f>
        <v>Council led</v>
      </c>
      <c r="I843" t="s">
        <v>556</v>
      </c>
    </row>
    <row r="844" spans="1:9">
      <c r="A844" s="2" t="s">
        <v>551</v>
      </c>
      <c r="B844" s="2" t="s">
        <v>255</v>
      </c>
      <c r="C844" s="2" t="s">
        <v>256</v>
      </c>
      <c r="D844" s="2" t="s">
        <v>257</v>
      </c>
      <c r="E844" s="2" t="s">
        <v>22</v>
      </c>
      <c r="F844" s="2" t="s">
        <v>17</v>
      </c>
      <c r="G844" s="2" t="s">
        <v>552</v>
      </c>
      <c r="H844" t="str">
        <f>VLOOKUP(C844,'[1]FY21 Data reported +FY22 update'!$C:$H,6,FALSE)</f>
        <v>Council led</v>
      </c>
      <c r="I844" t="s">
        <v>556</v>
      </c>
    </row>
    <row r="845" spans="1:9">
      <c r="A845" s="2" t="s">
        <v>551</v>
      </c>
      <c r="B845" s="2" t="s">
        <v>255</v>
      </c>
      <c r="C845" s="2" t="s">
        <v>258</v>
      </c>
      <c r="D845" s="2" t="s">
        <v>259</v>
      </c>
      <c r="E845" s="2" t="s">
        <v>22</v>
      </c>
      <c r="F845" s="2" t="s">
        <v>17</v>
      </c>
      <c r="G845" s="2" t="s">
        <v>552</v>
      </c>
      <c r="H845" t="str">
        <f>VLOOKUP(C845,'[1]FY21 Data reported +FY22 update'!$C:$H,6,FALSE)</f>
        <v>Council led</v>
      </c>
      <c r="I845" t="s">
        <v>556</v>
      </c>
    </row>
    <row r="846" spans="1:9">
      <c r="A846" s="2" t="s">
        <v>551</v>
      </c>
      <c r="B846" s="2" t="s">
        <v>255</v>
      </c>
      <c r="C846" s="2" t="s">
        <v>260</v>
      </c>
      <c r="D846" s="2" t="s">
        <v>261</v>
      </c>
      <c r="E846" s="2" t="s">
        <v>22</v>
      </c>
      <c r="F846" s="2" t="s">
        <v>17</v>
      </c>
      <c r="G846" s="2" t="s">
        <v>552</v>
      </c>
      <c r="H846" t="str">
        <f>VLOOKUP(C846,'[1]FY21 Data reported +FY22 update'!$C:$H,6,FALSE)</f>
        <v>Council led</v>
      </c>
      <c r="I846" t="s">
        <v>556</v>
      </c>
    </row>
    <row r="847" spans="1:9">
      <c r="A847" s="2" t="s">
        <v>551</v>
      </c>
      <c r="B847" s="2" t="s">
        <v>255</v>
      </c>
      <c r="C847" s="2" t="s">
        <v>268</v>
      </c>
      <c r="D847" s="2" t="s">
        <v>269</v>
      </c>
      <c r="E847" s="2" t="s">
        <v>22</v>
      </c>
      <c r="F847" s="2" t="s">
        <v>17</v>
      </c>
      <c r="G847" s="2" t="s">
        <v>552</v>
      </c>
      <c r="H847" t="str">
        <f>VLOOKUP(C847,'[1]FY21 Data reported +FY22 update'!$C:$H,6,FALSE)</f>
        <v>Council led</v>
      </c>
      <c r="I847" t="s">
        <v>556</v>
      </c>
    </row>
    <row r="848" spans="1:9">
      <c r="A848" s="2" t="s">
        <v>551</v>
      </c>
      <c r="B848" s="2" t="s">
        <v>255</v>
      </c>
      <c r="C848" s="2" t="s">
        <v>262</v>
      </c>
      <c r="D848" s="2" t="s">
        <v>263</v>
      </c>
      <c r="E848" s="2" t="s">
        <v>25</v>
      </c>
      <c r="F848" s="2" t="s">
        <v>17</v>
      </c>
      <c r="G848" s="2" t="s">
        <v>10</v>
      </c>
      <c r="H848" t="str">
        <f>VLOOKUP(C848,'[1]FY21 Data reported +FY22 update'!$C:$H,6,FALSE)</f>
        <v>Community led</v>
      </c>
      <c r="I848" t="s">
        <v>557</v>
      </c>
    </row>
    <row r="849" spans="1:9">
      <c r="A849" s="2" t="s">
        <v>551</v>
      </c>
      <c r="B849" s="2" t="s">
        <v>255</v>
      </c>
      <c r="C849" s="2" t="s">
        <v>264</v>
      </c>
      <c r="D849" s="2" t="s">
        <v>265</v>
      </c>
      <c r="E849" s="2" t="s">
        <v>25</v>
      </c>
      <c r="F849" s="2" t="s">
        <v>17</v>
      </c>
      <c r="G849" s="2" t="s">
        <v>10</v>
      </c>
      <c r="H849" t="str">
        <f>VLOOKUP(C849,'[1]FY21 Data reported +FY22 update'!$C:$H,6,FALSE)</f>
        <v>Community led</v>
      </c>
      <c r="I849" t="s">
        <v>557</v>
      </c>
    </row>
    <row r="850" spans="1:9">
      <c r="A850" s="2" t="s">
        <v>551</v>
      </c>
      <c r="B850" s="2" t="s">
        <v>255</v>
      </c>
      <c r="C850" s="2" t="s">
        <v>270</v>
      </c>
      <c r="D850" s="2" t="s">
        <v>271</v>
      </c>
      <c r="E850" s="2" t="s">
        <v>25</v>
      </c>
      <c r="F850" s="2" t="s">
        <v>17</v>
      </c>
      <c r="G850" s="2" t="s">
        <v>552</v>
      </c>
      <c r="H850" t="str">
        <f>VLOOKUP(C850,'[1]FY21 Data reported +FY22 update'!$C:$H,6,FALSE)</f>
        <v>Council led</v>
      </c>
      <c r="I850" t="s">
        <v>556</v>
      </c>
    </row>
    <row r="851" spans="1:9">
      <c r="A851" s="2" t="s">
        <v>551</v>
      </c>
      <c r="B851" s="2" t="s">
        <v>273</v>
      </c>
      <c r="C851" s="2" t="s">
        <v>274</v>
      </c>
      <c r="D851" s="2" t="s">
        <v>275</v>
      </c>
      <c r="E851" s="2" t="s">
        <v>25</v>
      </c>
      <c r="F851" s="2" t="s">
        <v>17</v>
      </c>
      <c r="G851" s="2" t="s">
        <v>10</v>
      </c>
      <c r="H851" t="str">
        <f>VLOOKUP(C851,'[1]FY21 Data reported +FY22 update'!$C:$H,6,FALSE)</f>
        <v>Community led</v>
      </c>
      <c r="I851" t="s">
        <v>557</v>
      </c>
    </row>
    <row r="852" spans="1:9">
      <c r="A852" s="2" t="s">
        <v>551</v>
      </c>
      <c r="B852" s="2" t="s">
        <v>273</v>
      </c>
      <c r="C852" s="2" t="s">
        <v>276</v>
      </c>
      <c r="D852" s="2" t="s">
        <v>277</v>
      </c>
      <c r="E852" s="2" t="s">
        <v>25</v>
      </c>
      <c r="F852" s="2" t="s">
        <v>17</v>
      </c>
      <c r="G852" s="2" t="s">
        <v>10</v>
      </c>
      <c r="H852" t="e">
        <f>VLOOKUP(C852,'[1]FY21 Data reported +FY22 update'!$C:$H,6,FALSE)</f>
        <v>#N/A</v>
      </c>
      <c r="I852" t="e">
        <v>#N/A</v>
      </c>
    </row>
    <row r="853" spans="1:9">
      <c r="A853" s="2" t="s">
        <v>551</v>
      </c>
      <c r="B853" s="2" t="s">
        <v>273</v>
      </c>
      <c r="C853" s="2" t="s">
        <v>278</v>
      </c>
      <c r="D853" s="2" t="s">
        <v>279</v>
      </c>
      <c r="E853" s="2" t="s">
        <v>51</v>
      </c>
      <c r="F853" s="2" t="s">
        <v>17</v>
      </c>
      <c r="G853" s="2" t="s">
        <v>552</v>
      </c>
      <c r="H853" t="str">
        <f>VLOOKUP(C853,'[1]FY21 Data reported +FY22 update'!$C:$H,6,FALSE)</f>
        <v>Council led</v>
      </c>
      <c r="I853" t="s">
        <v>556</v>
      </c>
    </row>
    <row r="854" spans="1:9">
      <c r="A854" s="2" t="s">
        <v>551</v>
      </c>
      <c r="B854" s="2" t="s">
        <v>273</v>
      </c>
      <c r="C854" s="2" t="s">
        <v>280</v>
      </c>
      <c r="D854" s="2" t="s">
        <v>281</v>
      </c>
      <c r="E854" s="2" t="s">
        <v>25</v>
      </c>
      <c r="F854" s="2" t="s">
        <v>17</v>
      </c>
      <c r="G854" s="2" t="s">
        <v>10</v>
      </c>
      <c r="H854" t="str">
        <f>VLOOKUP(C854,'[1]FY21 Data reported +FY22 update'!$C:$H,6,FALSE)</f>
        <v>Community led</v>
      </c>
      <c r="I854" t="s">
        <v>558</v>
      </c>
    </row>
    <row r="855" spans="1:9">
      <c r="A855" s="2" t="s">
        <v>551</v>
      </c>
      <c r="B855" s="2" t="s">
        <v>273</v>
      </c>
      <c r="C855" s="2" t="s">
        <v>282</v>
      </c>
      <c r="D855" s="2" t="s">
        <v>283</v>
      </c>
      <c r="E855" s="2" t="s">
        <v>25</v>
      </c>
      <c r="F855" s="2" t="s">
        <v>17</v>
      </c>
      <c r="G855" s="2" t="s">
        <v>10</v>
      </c>
      <c r="H855" t="str">
        <f>VLOOKUP(C855,'[1]FY21 Data reported +FY22 update'!$C:$H,6,FALSE)</f>
        <v>Community led</v>
      </c>
      <c r="I855" t="s">
        <v>557</v>
      </c>
    </row>
    <row r="856" spans="1:9">
      <c r="A856" s="2" t="s">
        <v>551</v>
      </c>
      <c r="B856" s="2" t="s">
        <v>273</v>
      </c>
      <c r="C856" s="2" t="s">
        <v>284</v>
      </c>
      <c r="D856" s="2" t="s">
        <v>285</v>
      </c>
      <c r="E856" s="2" t="s">
        <v>22</v>
      </c>
      <c r="F856" s="2" t="s">
        <v>17</v>
      </c>
      <c r="G856" s="2" t="s">
        <v>552</v>
      </c>
      <c r="H856" t="str">
        <f>VLOOKUP(C856,'[1]FY21 Data reported +FY22 update'!$C:$H,6,FALSE)</f>
        <v>Council led</v>
      </c>
      <c r="I856" t="s">
        <v>556</v>
      </c>
    </row>
    <row r="857" spans="1:9">
      <c r="A857" s="2" t="s">
        <v>551</v>
      </c>
      <c r="B857" s="2" t="s">
        <v>273</v>
      </c>
      <c r="C857" s="2" t="s">
        <v>286</v>
      </c>
      <c r="D857" s="2" t="s">
        <v>287</v>
      </c>
      <c r="E857" s="2" t="s">
        <v>22</v>
      </c>
      <c r="F857" s="2" t="s">
        <v>17</v>
      </c>
      <c r="G857" s="2" t="s">
        <v>552</v>
      </c>
      <c r="H857" t="str">
        <f>VLOOKUP(C857,'[1]FY21 Data reported +FY22 update'!$C:$H,6,FALSE)</f>
        <v>Council led</v>
      </c>
      <c r="I857" t="s">
        <v>556</v>
      </c>
    </row>
    <row r="858" spans="1:9">
      <c r="A858" s="2" t="s">
        <v>551</v>
      </c>
      <c r="B858" s="2" t="s">
        <v>289</v>
      </c>
      <c r="C858" s="2" t="s">
        <v>290</v>
      </c>
      <c r="D858" s="2" t="s">
        <v>291</v>
      </c>
      <c r="E858" s="2" t="s">
        <v>25</v>
      </c>
      <c r="F858" s="2" t="s">
        <v>17</v>
      </c>
      <c r="G858" s="2" t="s">
        <v>10</v>
      </c>
      <c r="H858" t="str">
        <f>VLOOKUP(C858,'[1]FY21 Data reported +FY22 update'!$C:$H,6,FALSE)</f>
        <v>Community led</v>
      </c>
      <c r="I858" t="s">
        <v>557</v>
      </c>
    </row>
    <row r="859" spans="1:9">
      <c r="A859" s="2" t="s">
        <v>551</v>
      </c>
      <c r="B859" s="2" t="s">
        <v>289</v>
      </c>
      <c r="C859" s="2" t="s">
        <v>292</v>
      </c>
      <c r="D859" s="2" t="s">
        <v>293</v>
      </c>
      <c r="E859" s="2" t="s">
        <v>22</v>
      </c>
      <c r="F859" s="2" t="s">
        <v>17</v>
      </c>
      <c r="G859" s="2" t="s">
        <v>552</v>
      </c>
      <c r="H859" t="str">
        <f>VLOOKUP(C859,'[1]FY21 Data reported +FY22 update'!$C:$H,6,FALSE)</f>
        <v>Council led</v>
      </c>
      <c r="I859" t="s">
        <v>556</v>
      </c>
    </row>
    <row r="860" spans="1:9">
      <c r="A860" s="2" t="s">
        <v>551</v>
      </c>
      <c r="B860" s="2" t="s">
        <v>289</v>
      </c>
      <c r="C860" s="2" t="s">
        <v>294</v>
      </c>
      <c r="D860" s="2" t="s">
        <v>295</v>
      </c>
      <c r="E860" s="2" t="s">
        <v>22</v>
      </c>
      <c r="F860" s="2" t="s">
        <v>17</v>
      </c>
      <c r="G860" s="2" t="s">
        <v>552</v>
      </c>
      <c r="H860" t="str">
        <f>VLOOKUP(C860,'[1]FY21 Data reported +FY22 update'!$C:$H,6,FALSE)</f>
        <v>Council led</v>
      </c>
      <c r="I860" t="s">
        <v>556</v>
      </c>
    </row>
    <row r="861" spans="1:9">
      <c r="A861" s="2" t="s">
        <v>551</v>
      </c>
      <c r="B861" s="2" t="s">
        <v>289</v>
      </c>
      <c r="C861" s="2" t="s">
        <v>296</v>
      </c>
      <c r="D861" s="2" t="s">
        <v>297</v>
      </c>
      <c r="E861" s="2" t="s">
        <v>25</v>
      </c>
      <c r="F861" s="2" t="s">
        <v>17</v>
      </c>
      <c r="G861" s="2" t="s">
        <v>552</v>
      </c>
      <c r="H861" t="str">
        <f>VLOOKUP(C861,'[1]FY21 Data reported +FY22 update'!$C:$H,6,FALSE)</f>
        <v>Council led</v>
      </c>
      <c r="I861" t="s">
        <v>556</v>
      </c>
    </row>
    <row r="862" spans="1:9">
      <c r="A862" s="2" t="s">
        <v>551</v>
      </c>
      <c r="B862" s="2" t="s">
        <v>289</v>
      </c>
      <c r="C862" s="2" t="s">
        <v>298</v>
      </c>
      <c r="D862" s="2" t="s">
        <v>299</v>
      </c>
      <c r="E862" s="2" t="s">
        <v>22</v>
      </c>
      <c r="F862" s="2" t="s">
        <v>17</v>
      </c>
      <c r="G862" s="2" t="s">
        <v>552</v>
      </c>
      <c r="H862" t="str">
        <f>VLOOKUP(C862,'[1]FY21 Data reported +FY22 update'!$C:$H,6,FALSE)</f>
        <v>Council led</v>
      </c>
      <c r="I862" t="s">
        <v>556</v>
      </c>
    </row>
    <row r="863" spans="1:9">
      <c r="A863" s="2" t="s">
        <v>551</v>
      </c>
      <c r="B863" s="2" t="s">
        <v>289</v>
      </c>
      <c r="C863" s="2" t="s">
        <v>300</v>
      </c>
      <c r="D863" s="2" t="s">
        <v>301</v>
      </c>
      <c r="E863" s="2" t="s">
        <v>25</v>
      </c>
      <c r="F863" s="2" t="s">
        <v>17</v>
      </c>
      <c r="G863" s="2" t="s">
        <v>552</v>
      </c>
      <c r="H863" t="str">
        <f>VLOOKUP(C863,'[1]FY21 Data reported +FY22 update'!$C:$H,6,FALSE)</f>
        <v>Council led</v>
      </c>
      <c r="I863" t="s">
        <v>556</v>
      </c>
    </row>
    <row r="864" spans="1:9">
      <c r="A864" s="2" t="s">
        <v>551</v>
      </c>
      <c r="B864" s="2" t="s">
        <v>289</v>
      </c>
      <c r="C864" s="2" t="s">
        <v>302</v>
      </c>
      <c r="D864" s="2" t="s">
        <v>303</v>
      </c>
      <c r="E864" s="2" t="s">
        <v>22</v>
      </c>
      <c r="F864" s="2" t="s">
        <v>17</v>
      </c>
      <c r="G864" s="2" t="s">
        <v>552</v>
      </c>
      <c r="H864" t="str">
        <f>VLOOKUP(C864,'[1]FY21 Data reported +FY22 update'!$C:$H,6,FALSE)</f>
        <v>Council led</v>
      </c>
      <c r="I864" t="s">
        <v>556</v>
      </c>
    </row>
    <row r="865" spans="1:9">
      <c r="A865" s="2" t="s">
        <v>551</v>
      </c>
      <c r="B865" s="2" t="s">
        <v>289</v>
      </c>
      <c r="C865" s="2" t="s">
        <v>304</v>
      </c>
      <c r="D865" s="2" t="s">
        <v>305</v>
      </c>
      <c r="E865" s="2" t="s">
        <v>22</v>
      </c>
      <c r="F865" s="2" t="s">
        <v>17</v>
      </c>
      <c r="G865" s="2" t="s">
        <v>552</v>
      </c>
      <c r="H865" t="str">
        <f>VLOOKUP(C865,'[1]FY21 Data reported +FY22 update'!$C:$H,6,FALSE)</f>
        <v>Council led</v>
      </c>
      <c r="I865" t="s">
        <v>557</v>
      </c>
    </row>
    <row r="866" spans="1:9">
      <c r="A866" s="2" t="s">
        <v>551</v>
      </c>
      <c r="B866" s="2" t="s">
        <v>289</v>
      </c>
      <c r="C866" s="2" t="s">
        <v>306</v>
      </c>
      <c r="D866" s="2" t="s">
        <v>307</v>
      </c>
      <c r="E866" s="2" t="s">
        <v>51</v>
      </c>
      <c r="F866" s="2" t="s">
        <v>17</v>
      </c>
      <c r="G866" s="2" t="s">
        <v>552</v>
      </c>
      <c r="H866" t="str">
        <f>VLOOKUP(C866,'[1]FY21 Data reported +FY22 update'!$C:$H,6,FALSE)</f>
        <v>Council led</v>
      </c>
      <c r="I866" t="s">
        <v>556</v>
      </c>
    </row>
    <row r="867" spans="1:9">
      <c r="A867" s="2" t="s">
        <v>551</v>
      </c>
      <c r="B867" s="2" t="s">
        <v>309</v>
      </c>
      <c r="C867" s="2" t="s">
        <v>310</v>
      </c>
      <c r="D867" s="2" t="s">
        <v>311</v>
      </c>
      <c r="E867" s="2" t="s">
        <v>22</v>
      </c>
      <c r="F867" s="2" t="s">
        <v>17</v>
      </c>
      <c r="G867" s="2" t="s">
        <v>552</v>
      </c>
      <c r="H867" t="str">
        <f>VLOOKUP(C867,'[1]FY21 Data reported +FY22 update'!$C:$H,6,FALSE)</f>
        <v>Council led</v>
      </c>
      <c r="I867" t="s">
        <v>556</v>
      </c>
    </row>
    <row r="868" spans="1:9">
      <c r="A868" s="2" t="s">
        <v>551</v>
      </c>
      <c r="B868" s="2" t="s">
        <v>309</v>
      </c>
      <c r="C868" s="2" t="s">
        <v>312</v>
      </c>
      <c r="D868" s="2" t="s">
        <v>313</v>
      </c>
      <c r="E868" s="2" t="s">
        <v>22</v>
      </c>
      <c r="F868" s="2" t="s">
        <v>17</v>
      </c>
      <c r="G868" s="2" t="s">
        <v>552</v>
      </c>
      <c r="H868" t="str">
        <f>VLOOKUP(C868,'[1]FY21 Data reported +FY22 update'!$C:$H,6,FALSE)</f>
        <v>Council led</v>
      </c>
      <c r="I868" t="s">
        <v>556</v>
      </c>
    </row>
    <row r="869" spans="1:9">
      <c r="A869" s="2" t="s">
        <v>551</v>
      </c>
      <c r="B869" s="2" t="s">
        <v>309</v>
      </c>
      <c r="C869" s="2" t="s">
        <v>314</v>
      </c>
      <c r="D869" s="2" t="s">
        <v>315</v>
      </c>
      <c r="E869" s="2" t="s">
        <v>22</v>
      </c>
      <c r="F869" s="2" t="s">
        <v>17</v>
      </c>
      <c r="G869" s="2" t="s">
        <v>552</v>
      </c>
      <c r="H869" t="str">
        <f>VLOOKUP(C869,'[1]FY21 Data reported +FY22 update'!$C:$H,6,FALSE)</f>
        <v>Council led</v>
      </c>
      <c r="I869" t="s">
        <v>557</v>
      </c>
    </row>
    <row r="870" spans="1:9">
      <c r="A870" s="2" t="s">
        <v>551</v>
      </c>
      <c r="B870" s="2" t="s">
        <v>309</v>
      </c>
      <c r="C870" s="2" t="s">
        <v>324</v>
      </c>
      <c r="D870" s="2" t="s">
        <v>325</v>
      </c>
      <c r="E870" s="2" t="s">
        <v>22</v>
      </c>
      <c r="F870" s="2" t="s">
        <v>17</v>
      </c>
      <c r="G870" s="2" t="s">
        <v>552</v>
      </c>
      <c r="H870" t="str">
        <f>VLOOKUP(C870,'[1]FY21 Data reported +FY22 update'!$C:$H,6,FALSE)</f>
        <v>Council led</v>
      </c>
      <c r="I870" t="s">
        <v>556</v>
      </c>
    </row>
    <row r="871" spans="1:9">
      <c r="A871" s="2" t="s">
        <v>551</v>
      </c>
      <c r="B871" s="2" t="s">
        <v>309</v>
      </c>
      <c r="C871" s="2" t="s">
        <v>316</v>
      </c>
      <c r="D871" s="2" t="s">
        <v>317</v>
      </c>
      <c r="E871" s="2" t="s">
        <v>25</v>
      </c>
      <c r="F871" s="2" t="s">
        <v>17</v>
      </c>
      <c r="G871" s="2" t="s">
        <v>10</v>
      </c>
      <c r="H871" t="str">
        <f>VLOOKUP(C871,'[1]FY21 Data reported +FY22 update'!$C:$H,6,FALSE)</f>
        <v>Community led</v>
      </c>
      <c r="I871" t="s">
        <v>557</v>
      </c>
    </row>
    <row r="872" spans="1:9">
      <c r="A872" s="2" t="s">
        <v>551</v>
      </c>
      <c r="B872" s="2" t="s">
        <v>309</v>
      </c>
      <c r="C872" s="2" t="s">
        <v>318</v>
      </c>
      <c r="D872" s="2" t="s">
        <v>319</v>
      </c>
      <c r="E872" s="2" t="s">
        <v>25</v>
      </c>
      <c r="F872" s="2" t="s">
        <v>17</v>
      </c>
      <c r="G872" s="2" t="s">
        <v>10</v>
      </c>
      <c r="H872" t="str">
        <f>VLOOKUP(C872,'[1]FY21 Data reported +FY22 update'!$C:$H,6,FALSE)</f>
        <v>Community led</v>
      </c>
      <c r="I872" t="s">
        <v>557</v>
      </c>
    </row>
    <row r="873" spans="1:9">
      <c r="A873" s="2" t="s">
        <v>551</v>
      </c>
      <c r="B873" s="2" t="s">
        <v>309</v>
      </c>
      <c r="C873" s="2" t="s">
        <v>320</v>
      </c>
      <c r="D873" s="2" t="s">
        <v>321</v>
      </c>
      <c r="E873" s="2" t="s">
        <v>25</v>
      </c>
      <c r="F873" s="2" t="s">
        <v>17</v>
      </c>
      <c r="G873" s="2" t="s">
        <v>10</v>
      </c>
      <c r="H873" t="str">
        <f>VLOOKUP(C873,'[1]FY21 Data reported +FY22 update'!$C:$H,6,FALSE)</f>
        <v>Community led</v>
      </c>
      <c r="I873" t="s">
        <v>557</v>
      </c>
    </row>
    <row r="874" spans="1:9">
      <c r="A874" s="2" t="s">
        <v>551</v>
      </c>
      <c r="B874" s="2" t="s">
        <v>309</v>
      </c>
      <c r="C874" s="2" t="s">
        <v>326</v>
      </c>
      <c r="D874" s="2" t="s">
        <v>327</v>
      </c>
      <c r="E874" s="2" t="s">
        <v>22</v>
      </c>
      <c r="F874" s="2" t="s">
        <v>17</v>
      </c>
      <c r="G874" s="2" t="s">
        <v>552</v>
      </c>
      <c r="H874" t="e">
        <f>VLOOKUP(C874,'[1]FY21 Data reported +FY22 update'!$C:$H,6,FALSE)</f>
        <v>#N/A</v>
      </c>
      <c r="I874" t="e">
        <v>#N/A</v>
      </c>
    </row>
    <row r="875" spans="1:9">
      <c r="A875" s="2" t="s">
        <v>551</v>
      </c>
      <c r="B875" s="2" t="s">
        <v>309</v>
      </c>
      <c r="C875" s="2" t="s">
        <v>322</v>
      </c>
      <c r="D875" s="2" t="s">
        <v>323</v>
      </c>
      <c r="E875" s="2" t="s">
        <v>22</v>
      </c>
      <c r="F875" s="2" t="s">
        <v>17</v>
      </c>
      <c r="G875" s="2" t="s">
        <v>552</v>
      </c>
      <c r="H875" t="str">
        <f>VLOOKUP(C875,'[1]FY21 Data reported +FY22 update'!$C:$H,6,FALSE)</f>
        <v>Council led</v>
      </c>
      <c r="I875" t="s">
        <v>557</v>
      </c>
    </row>
    <row r="876" spans="1:9">
      <c r="A876" s="2" t="s">
        <v>551</v>
      </c>
      <c r="B876" s="2" t="s">
        <v>329</v>
      </c>
      <c r="C876" s="2" t="s">
        <v>330</v>
      </c>
      <c r="D876" s="2" t="s">
        <v>331</v>
      </c>
      <c r="E876" s="2" t="s">
        <v>25</v>
      </c>
      <c r="F876" s="2" t="s">
        <v>17</v>
      </c>
      <c r="G876" s="2" t="s">
        <v>10</v>
      </c>
      <c r="H876" t="str">
        <f>VLOOKUP(C876,'[1]FY21 Data reported +FY22 update'!$C:$H,6,FALSE)</f>
        <v>Community led</v>
      </c>
      <c r="I876" t="s">
        <v>557</v>
      </c>
    </row>
    <row r="877" spans="1:9">
      <c r="A877" s="2" t="s">
        <v>551</v>
      </c>
      <c r="B877" s="2" t="s">
        <v>329</v>
      </c>
      <c r="C877" s="2" t="s">
        <v>332</v>
      </c>
      <c r="D877" s="2" t="s">
        <v>333</v>
      </c>
      <c r="E877" s="2" t="s">
        <v>22</v>
      </c>
      <c r="F877" s="2" t="s">
        <v>17</v>
      </c>
      <c r="G877" s="2" t="s">
        <v>552</v>
      </c>
      <c r="H877" t="str">
        <f>VLOOKUP(C877,'[1]FY21 Data reported +FY22 update'!$C:$H,6,FALSE)</f>
        <v>Council led</v>
      </c>
      <c r="I877" t="s">
        <v>556</v>
      </c>
    </row>
    <row r="878" spans="1:9">
      <c r="A878" s="2" t="s">
        <v>551</v>
      </c>
      <c r="B878" s="2" t="s">
        <v>329</v>
      </c>
      <c r="C878" s="2" t="s">
        <v>334</v>
      </c>
      <c r="D878" s="2" t="s">
        <v>335</v>
      </c>
      <c r="E878" s="2" t="s">
        <v>51</v>
      </c>
      <c r="F878" s="2" t="s">
        <v>17</v>
      </c>
      <c r="G878" s="2" t="s">
        <v>552</v>
      </c>
      <c r="H878" t="str">
        <f>VLOOKUP(C878,'[1]FY21 Data reported +FY22 update'!$C:$H,6,FALSE)</f>
        <v>Council led</v>
      </c>
      <c r="I878" t="s">
        <v>556</v>
      </c>
    </row>
    <row r="879" spans="1:9">
      <c r="A879" s="2" t="s">
        <v>551</v>
      </c>
      <c r="B879" s="2" t="s">
        <v>329</v>
      </c>
      <c r="C879" s="2" t="s">
        <v>346</v>
      </c>
      <c r="D879" s="2" t="s">
        <v>347</v>
      </c>
      <c r="E879" s="2" t="s">
        <v>25</v>
      </c>
      <c r="F879" s="2" t="s">
        <v>17</v>
      </c>
      <c r="G879" s="2" t="s">
        <v>554</v>
      </c>
      <c r="H879">
        <f>VLOOKUP(C879,'[1]FY21 Data reported +FY22 update'!$C:$H,6,FALSE)</f>
        <v>0</v>
      </c>
      <c r="I879" t="s">
        <v>557</v>
      </c>
    </row>
    <row r="880" spans="1:9">
      <c r="A880" s="2" t="s">
        <v>551</v>
      </c>
      <c r="B880" s="2" t="s">
        <v>329</v>
      </c>
      <c r="C880" s="2" t="s">
        <v>336</v>
      </c>
      <c r="D880" s="2" t="s">
        <v>337</v>
      </c>
      <c r="E880" s="2" t="s">
        <v>51</v>
      </c>
      <c r="F880" s="2" t="s">
        <v>17</v>
      </c>
      <c r="G880" s="2" t="s">
        <v>552</v>
      </c>
      <c r="H880" t="str">
        <f>VLOOKUP(C880,'[1]FY21 Data reported +FY22 update'!$C:$H,6,FALSE)</f>
        <v>Council led</v>
      </c>
      <c r="I880" t="s">
        <v>556</v>
      </c>
    </row>
    <row r="881" spans="1:9">
      <c r="A881" s="2" t="s">
        <v>551</v>
      </c>
      <c r="B881" s="2" t="s">
        <v>329</v>
      </c>
      <c r="C881" s="2" t="s">
        <v>338</v>
      </c>
      <c r="D881" s="2" t="s">
        <v>339</v>
      </c>
      <c r="E881" s="2" t="s">
        <v>51</v>
      </c>
      <c r="F881" s="2" t="s">
        <v>17</v>
      </c>
      <c r="G881" s="2" t="s">
        <v>10</v>
      </c>
      <c r="H881" t="str">
        <f>VLOOKUP(C881,'[1]FY21 Data reported +FY22 update'!$C:$H,6,FALSE)</f>
        <v>Community led</v>
      </c>
      <c r="I881" t="s">
        <v>558</v>
      </c>
    </row>
    <row r="882" spans="1:9">
      <c r="A882" s="2" t="s">
        <v>551</v>
      </c>
      <c r="B882" s="2" t="s">
        <v>329</v>
      </c>
      <c r="C882" s="2" t="s">
        <v>340</v>
      </c>
      <c r="D882" s="2" t="s">
        <v>341</v>
      </c>
      <c r="E882" s="2" t="s">
        <v>22</v>
      </c>
      <c r="F882" s="2" t="s">
        <v>17</v>
      </c>
      <c r="G882" s="2" t="s">
        <v>552</v>
      </c>
      <c r="H882" t="str">
        <f>VLOOKUP(C882,'[1]FY21 Data reported +FY22 update'!$C:$H,6,FALSE)</f>
        <v>Council led</v>
      </c>
      <c r="I882" t="s">
        <v>556</v>
      </c>
    </row>
    <row r="883" spans="1:9">
      <c r="A883" s="2" t="s">
        <v>551</v>
      </c>
      <c r="B883" s="2" t="s">
        <v>329</v>
      </c>
      <c r="C883" s="2" t="s">
        <v>344</v>
      </c>
      <c r="D883" s="2" t="s">
        <v>345</v>
      </c>
      <c r="E883" s="2" t="s">
        <v>25</v>
      </c>
      <c r="F883" s="2" t="s">
        <v>17</v>
      </c>
      <c r="G883" s="2" t="s">
        <v>552</v>
      </c>
      <c r="H883" t="str">
        <f>VLOOKUP(C883,'[1]FY21 Data reported +FY22 update'!$C:$H,6,FALSE)</f>
        <v>Council led</v>
      </c>
      <c r="I883" t="s">
        <v>556</v>
      </c>
    </row>
    <row r="884" spans="1:9">
      <c r="A884" s="2" t="s">
        <v>551</v>
      </c>
      <c r="B884" s="2" t="s">
        <v>329</v>
      </c>
      <c r="C884" s="2" t="s">
        <v>342</v>
      </c>
      <c r="D884" s="2" t="s">
        <v>343</v>
      </c>
      <c r="E884" s="2" t="s">
        <v>22</v>
      </c>
      <c r="F884" s="2" t="s">
        <v>17</v>
      </c>
      <c r="G884" s="2" t="s">
        <v>552</v>
      </c>
      <c r="H884" t="str">
        <f>VLOOKUP(C884,'[1]FY21 Data reported +FY22 update'!$C:$H,6,FALSE)</f>
        <v>Council led</v>
      </c>
      <c r="I884" t="s">
        <v>556</v>
      </c>
    </row>
    <row r="885" spans="1:9">
      <c r="A885" s="2" t="s">
        <v>551</v>
      </c>
      <c r="B885" s="2" t="s">
        <v>349</v>
      </c>
      <c r="C885" s="2" t="s">
        <v>350</v>
      </c>
      <c r="D885" s="2" t="s">
        <v>351</v>
      </c>
      <c r="E885" s="2" t="s">
        <v>22</v>
      </c>
      <c r="F885" s="2" t="s">
        <v>17</v>
      </c>
      <c r="G885" s="2" t="s">
        <v>552</v>
      </c>
      <c r="H885" t="str">
        <f>VLOOKUP(C885,'[1]FY21 Data reported +FY22 update'!$C:$H,6,FALSE)</f>
        <v>Council led</v>
      </c>
      <c r="I885" t="s">
        <v>556</v>
      </c>
    </row>
    <row r="886" spans="1:9">
      <c r="A886" s="2" t="s">
        <v>551</v>
      </c>
      <c r="B886" s="2" t="s">
        <v>349</v>
      </c>
      <c r="C886" s="2" t="s">
        <v>352</v>
      </c>
      <c r="D886" s="2" t="s">
        <v>353</v>
      </c>
      <c r="E886" s="2" t="s">
        <v>22</v>
      </c>
      <c r="F886" s="2" t="s">
        <v>17</v>
      </c>
      <c r="G886" s="2" t="s">
        <v>552</v>
      </c>
      <c r="H886" t="str">
        <f>VLOOKUP(C886,'[1]FY21 Data reported +FY22 update'!$C:$H,6,FALSE)</f>
        <v>Council led</v>
      </c>
      <c r="I886" t="s">
        <v>556</v>
      </c>
    </row>
    <row r="887" spans="1:9">
      <c r="A887" s="2" t="s">
        <v>551</v>
      </c>
      <c r="B887" s="2" t="s">
        <v>349</v>
      </c>
      <c r="C887" s="2" t="s">
        <v>354</v>
      </c>
      <c r="D887" s="2" t="s">
        <v>355</v>
      </c>
      <c r="E887" s="2" t="s">
        <v>51</v>
      </c>
      <c r="F887" s="2" t="s">
        <v>17</v>
      </c>
      <c r="G887" s="2" t="s">
        <v>552</v>
      </c>
      <c r="H887" t="str">
        <f>VLOOKUP(C887,'[1]FY21 Data reported +FY22 update'!$C:$H,6,FALSE)</f>
        <v>Council led</v>
      </c>
      <c r="I887" t="s">
        <v>556</v>
      </c>
    </row>
    <row r="888" spans="1:9">
      <c r="A888" s="2" t="s">
        <v>551</v>
      </c>
      <c r="B888" s="2" t="s">
        <v>349</v>
      </c>
      <c r="C888" s="2" t="s">
        <v>356</v>
      </c>
      <c r="D888" s="2" t="s">
        <v>357</v>
      </c>
      <c r="E888" s="2" t="s">
        <v>22</v>
      </c>
      <c r="F888" s="2" t="s">
        <v>17</v>
      </c>
      <c r="G888" s="2" t="s">
        <v>552</v>
      </c>
      <c r="H888" t="str">
        <f>VLOOKUP(C888,'[1]FY21 Data reported +FY22 update'!$C:$H,6,FALSE)</f>
        <v>Council led</v>
      </c>
      <c r="I888" t="s">
        <v>556</v>
      </c>
    </row>
    <row r="889" spans="1:9">
      <c r="A889" s="2" t="s">
        <v>551</v>
      </c>
      <c r="B889" s="2" t="s">
        <v>349</v>
      </c>
      <c r="C889" s="2" t="s">
        <v>358</v>
      </c>
      <c r="D889" s="2" t="s">
        <v>359</v>
      </c>
      <c r="E889" s="2" t="s">
        <v>22</v>
      </c>
      <c r="F889" s="2" t="s">
        <v>17</v>
      </c>
      <c r="G889" s="2" t="s">
        <v>552</v>
      </c>
      <c r="H889" t="str">
        <f>VLOOKUP(C889,'[1]FY21 Data reported +FY22 update'!$C:$H,6,FALSE)</f>
        <v>Council led</v>
      </c>
      <c r="I889" t="s">
        <v>556</v>
      </c>
    </row>
    <row r="890" spans="1:9">
      <c r="A890" s="2" t="s">
        <v>551</v>
      </c>
      <c r="B890" s="2" t="s">
        <v>349</v>
      </c>
      <c r="C890" s="2" t="s">
        <v>360</v>
      </c>
      <c r="D890" s="2" t="s">
        <v>361</v>
      </c>
      <c r="E890" s="2" t="s">
        <v>51</v>
      </c>
      <c r="F890" s="2" t="s">
        <v>17</v>
      </c>
      <c r="G890" s="2" t="s">
        <v>552</v>
      </c>
      <c r="H890" t="str">
        <f>VLOOKUP(C890,'[1]FY21 Data reported +FY22 update'!$C:$H,6,FALSE)</f>
        <v>Council led</v>
      </c>
      <c r="I890" t="s">
        <v>556</v>
      </c>
    </row>
    <row r="891" spans="1:9">
      <c r="A891" s="2" t="s">
        <v>551</v>
      </c>
      <c r="B891" s="2" t="s">
        <v>349</v>
      </c>
      <c r="C891" s="74" t="s">
        <v>362</v>
      </c>
      <c r="D891" s="74" t="s">
        <v>363</v>
      </c>
      <c r="E891" s="74" t="s">
        <v>209</v>
      </c>
      <c r="F891" s="2" t="s">
        <v>17</v>
      </c>
      <c r="G891" s="2" t="s">
        <v>10</v>
      </c>
      <c r="H891" t="str">
        <f>VLOOKUP(C891,'[1]FY21 Data reported +FY22 update'!$C:$H,6,FALSE)</f>
        <v>Community led</v>
      </c>
      <c r="I891" t="s">
        <v>564</v>
      </c>
    </row>
    <row r="892" spans="1:9">
      <c r="A892" s="2" t="s">
        <v>551</v>
      </c>
      <c r="B892" s="2" t="s">
        <v>349</v>
      </c>
      <c r="C892" s="2" t="s">
        <v>364</v>
      </c>
      <c r="D892" s="2" t="s">
        <v>365</v>
      </c>
      <c r="E892" s="2" t="s">
        <v>22</v>
      </c>
      <c r="F892" s="2" t="s">
        <v>17</v>
      </c>
      <c r="G892" s="2" t="s">
        <v>552</v>
      </c>
      <c r="H892" t="str">
        <f>VLOOKUP(C892,'[1]FY21 Data reported +FY22 update'!$C:$H,6,FALSE)</f>
        <v>Council led</v>
      </c>
      <c r="I892" t="s">
        <v>556</v>
      </c>
    </row>
    <row r="893" spans="1:9">
      <c r="A893" s="2" t="s">
        <v>551</v>
      </c>
      <c r="B893" s="2" t="s">
        <v>349</v>
      </c>
      <c r="C893" s="2" t="s">
        <v>366</v>
      </c>
      <c r="D893" s="2" t="s">
        <v>367</v>
      </c>
      <c r="E893" s="2" t="s">
        <v>51</v>
      </c>
      <c r="F893" s="2" t="s">
        <v>17</v>
      </c>
      <c r="G893" s="2" t="s">
        <v>10</v>
      </c>
      <c r="H893" t="str">
        <f>VLOOKUP(C893,'[1]FY21 Data reported +FY22 update'!$C:$H,6,FALSE)</f>
        <v>Community led</v>
      </c>
      <c r="I893" t="s">
        <v>557</v>
      </c>
    </row>
    <row r="894" spans="1:9">
      <c r="A894" s="2" t="s">
        <v>551</v>
      </c>
      <c r="B894" s="2" t="s">
        <v>349</v>
      </c>
      <c r="C894" s="2" t="s">
        <v>370</v>
      </c>
      <c r="D894" s="2" t="s">
        <v>371</v>
      </c>
      <c r="E894" s="2" t="s">
        <v>22</v>
      </c>
      <c r="F894" s="2" t="s">
        <v>17</v>
      </c>
      <c r="G894" s="2" t="s">
        <v>552</v>
      </c>
      <c r="H894" t="str">
        <f>VLOOKUP(C894,'[1]FY21 Data reported +FY22 update'!$C:$H,6,FALSE)</f>
        <v>Council led</v>
      </c>
      <c r="I894" t="s">
        <v>565</v>
      </c>
    </row>
    <row r="895" spans="1:9">
      <c r="A895" s="2" t="s">
        <v>551</v>
      </c>
      <c r="B895" s="2" t="s">
        <v>349</v>
      </c>
      <c r="C895" s="2" t="s">
        <v>368</v>
      </c>
      <c r="D895" s="2" t="s">
        <v>369</v>
      </c>
      <c r="E895" s="2" t="s">
        <v>22</v>
      </c>
      <c r="F895" s="2" t="s">
        <v>17</v>
      </c>
      <c r="G895" s="2" t="s">
        <v>552</v>
      </c>
      <c r="H895" t="str">
        <f>VLOOKUP(C895,'[1]FY21 Data reported +FY22 update'!$C:$H,6,FALSE)</f>
        <v>Council led</v>
      </c>
      <c r="I895" t="s">
        <v>556</v>
      </c>
    </row>
    <row r="896" spans="1:9">
      <c r="A896" s="2" t="s">
        <v>551</v>
      </c>
      <c r="B896" s="2" t="s">
        <v>373</v>
      </c>
      <c r="C896" s="2" t="s">
        <v>374</v>
      </c>
      <c r="D896" s="2" t="s">
        <v>375</v>
      </c>
      <c r="E896" s="2" t="s">
        <v>22</v>
      </c>
      <c r="F896" s="2" t="s">
        <v>17</v>
      </c>
      <c r="G896" s="2" t="s">
        <v>552</v>
      </c>
      <c r="H896" t="str">
        <f>VLOOKUP(C896,'[1]FY21 Data reported +FY22 update'!$C:$H,6,FALSE)</f>
        <v>Council led</v>
      </c>
      <c r="I896" t="s">
        <v>556</v>
      </c>
    </row>
    <row r="897" spans="1:9">
      <c r="A897" s="2" t="s">
        <v>551</v>
      </c>
      <c r="B897" s="2" t="s">
        <v>373</v>
      </c>
      <c r="C897" s="2" t="s">
        <v>376</v>
      </c>
      <c r="D897" s="2" t="s">
        <v>377</v>
      </c>
      <c r="E897" s="2" t="s">
        <v>22</v>
      </c>
      <c r="F897" s="2" t="s">
        <v>17</v>
      </c>
      <c r="G897" s="2" t="s">
        <v>552</v>
      </c>
      <c r="H897" t="str">
        <f>VLOOKUP(C897,'[1]FY21 Data reported +FY22 update'!$C:$H,6,FALSE)</f>
        <v>Council led</v>
      </c>
      <c r="I897" t="s">
        <v>556</v>
      </c>
    </row>
    <row r="898" spans="1:9">
      <c r="A898" s="2" t="s">
        <v>551</v>
      </c>
      <c r="B898" s="2" t="s">
        <v>373</v>
      </c>
      <c r="C898" s="2" t="s">
        <v>378</v>
      </c>
      <c r="D898" s="2" t="s">
        <v>379</v>
      </c>
      <c r="E898" s="2" t="s">
        <v>25</v>
      </c>
      <c r="F898" s="2" t="s">
        <v>17</v>
      </c>
      <c r="G898" s="2" t="s">
        <v>552</v>
      </c>
      <c r="H898" t="str">
        <f>VLOOKUP(C898,'[1]FY21 Data reported +FY22 update'!$C:$H,6,FALSE)</f>
        <v>Council led</v>
      </c>
      <c r="I898" t="s">
        <v>556</v>
      </c>
    </row>
    <row r="899" spans="1:9">
      <c r="A899" s="2" t="s">
        <v>551</v>
      </c>
      <c r="B899" s="2" t="s">
        <v>373</v>
      </c>
      <c r="C899" s="2" t="s">
        <v>380</v>
      </c>
      <c r="D899" s="2" t="s">
        <v>381</v>
      </c>
      <c r="E899" s="2" t="s">
        <v>22</v>
      </c>
      <c r="F899" s="2" t="s">
        <v>17</v>
      </c>
      <c r="G899" s="2" t="s">
        <v>552</v>
      </c>
      <c r="H899" t="str">
        <f>VLOOKUP(C899,'[1]FY21 Data reported +FY22 update'!$C:$H,6,FALSE)</f>
        <v>Council led</v>
      </c>
      <c r="I899" t="s">
        <v>556</v>
      </c>
    </row>
    <row r="900" spans="1:9">
      <c r="A900" s="2" t="s">
        <v>551</v>
      </c>
      <c r="B900" s="2" t="s">
        <v>373</v>
      </c>
      <c r="C900" s="2" t="s">
        <v>382</v>
      </c>
      <c r="D900" s="2" t="s">
        <v>383</v>
      </c>
      <c r="E900" s="2" t="s">
        <v>51</v>
      </c>
      <c r="F900" s="2" t="s">
        <v>17</v>
      </c>
      <c r="G900" s="2" t="s">
        <v>10</v>
      </c>
      <c r="H900" t="e">
        <f>VLOOKUP(C900,'[1]FY21 Data reported +FY22 update'!$C:$H,6,FALSE)</f>
        <v>#N/A</v>
      </c>
      <c r="I900" t="e">
        <v>#N/A</v>
      </c>
    </row>
    <row r="901" spans="1:9">
      <c r="A901" s="2" t="s">
        <v>551</v>
      </c>
      <c r="B901" s="2" t="s">
        <v>373</v>
      </c>
      <c r="C901" s="2" t="s">
        <v>384</v>
      </c>
      <c r="D901" s="2" t="s">
        <v>385</v>
      </c>
      <c r="E901" s="2" t="s">
        <v>25</v>
      </c>
      <c r="F901" s="2" t="s">
        <v>17</v>
      </c>
      <c r="G901" s="2" t="s">
        <v>552</v>
      </c>
      <c r="H901" t="str">
        <f>VLOOKUP(C901,'[1]FY21 Data reported +FY22 update'!$C:$H,6,FALSE)</f>
        <v>Council led</v>
      </c>
      <c r="I901" t="s">
        <v>556</v>
      </c>
    </row>
    <row r="902" spans="1:9">
      <c r="A902" s="2" t="s">
        <v>551</v>
      </c>
      <c r="B902" s="2" t="s">
        <v>387</v>
      </c>
      <c r="C902" s="2" t="s">
        <v>388</v>
      </c>
      <c r="D902" s="2" t="s">
        <v>389</v>
      </c>
      <c r="E902" s="2" t="s">
        <v>22</v>
      </c>
      <c r="F902" s="2" t="s">
        <v>17</v>
      </c>
      <c r="G902" s="2" t="s">
        <v>10</v>
      </c>
      <c r="H902" t="str">
        <f>VLOOKUP(C902,'[1]FY21 Data reported +FY22 update'!$C:$H,6,FALSE)</f>
        <v>Community led</v>
      </c>
      <c r="I902" t="s">
        <v>557</v>
      </c>
    </row>
    <row r="903" spans="1:9">
      <c r="A903" s="2" t="s">
        <v>551</v>
      </c>
      <c r="B903" s="2" t="s">
        <v>387</v>
      </c>
      <c r="C903" s="2" t="s">
        <v>390</v>
      </c>
      <c r="D903" s="2" t="s">
        <v>391</v>
      </c>
      <c r="E903" s="2" t="s">
        <v>22</v>
      </c>
      <c r="F903" s="2" t="s">
        <v>17</v>
      </c>
      <c r="G903" s="2" t="s">
        <v>10</v>
      </c>
      <c r="H903" t="str">
        <f>VLOOKUP(C903,'[1]FY21 Data reported +FY22 update'!$C:$H,6,FALSE)</f>
        <v>Community led</v>
      </c>
      <c r="I903" t="s">
        <v>557</v>
      </c>
    </row>
    <row r="904" spans="1:9">
      <c r="A904" s="2" t="s">
        <v>551</v>
      </c>
      <c r="B904" s="2" t="s">
        <v>387</v>
      </c>
      <c r="C904" s="2" t="s">
        <v>392</v>
      </c>
      <c r="D904" s="2" t="s">
        <v>393</v>
      </c>
      <c r="E904" s="2" t="s">
        <v>22</v>
      </c>
      <c r="F904" s="2" t="s">
        <v>17</v>
      </c>
      <c r="G904" s="2" t="s">
        <v>10</v>
      </c>
      <c r="H904" t="str">
        <f>VLOOKUP(C904,'[1]FY21 Data reported +FY22 update'!$C:$H,6,FALSE)</f>
        <v>Community led</v>
      </c>
      <c r="I904" t="s">
        <v>557</v>
      </c>
    </row>
    <row r="905" spans="1:9">
      <c r="A905" s="2" t="s">
        <v>551</v>
      </c>
      <c r="B905" s="2" t="s">
        <v>387</v>
      </c>
      <c r="C905" s="2" t="s">
        <v>394</v>
      </c>
      <c r="D905" s="2" t="s">
        <v>395</v>
      </c>
      <c r="E905" s="2" t="s">
        <v>51</v>
      </c>
      <c r="F905" s="2" t="s">
        <v>17</v>
      </c>
      <c r="G905" s="2" t="s">
        <v>10</v>
      </c>
      <c r="H905" t="str">
        <f>VLOOKUP(C905,'[1]FY21 Data reported +FY22 update'!$C:$H,6,FALSE)</f>
        <v>Community led</v>
      </c>
      <c r="I905" t="s">
        <v>558</v>
      </c>
    </row>
    <row r="906" spans="1:9">
      <c r="A906" s="2" t="s">
        <v>551</v>
      </c>
      <c r="B906" s="2" t="s">
        <v>387</v>
      </c>
      <c r="C906" s="2" t="s">
        <v>396</v>
      </c>
      <c r="D906" s="2" t="s">
        <v>397</v>
      </c>
      <c r="E906" s="2" t="s">
        <v>22</v>
      </c>
      <c r="F906" s="2" t="s">
        <v>17</v>
      </c>
      <c r="G906" s="2" t="s">
        <v>552</v>
      </c>
      <c r="H906" t="str">
        <f>VLOOKUP(C906,'[1]FY21 Data reported +FY22 update'!$C:$H,6,FALSE)</f>
        <v>Council led</v>
      </c>
      <c r="I906" t="s">
        <v>556</v>
      </c>
    </row>
    <row r="907" spans="1:9">
      <c r="A907" s="2" t="s">
        <v>551</v>
      </c>
      <c r="B907" s="2" t="s">
        <v>387</v>
      </c>
      <c r="C907" s="2" t="s">
        <v>398</v>
      </c>
      <c r="D907" s="2" t="s">
        <v>399</v>
      </c>
      <c r="E907" s="2" t="s">
        <v>22</v>
      </c>
      <c r="F907" s="2" t="s">
        <v>17</v>
      </c>
      <c r="G907" s="2" t="s">
        <v>552</v>
      </c>
      <c r="H907" t="str">
        <f>VLOOKUP(C907,'[1]FY21 Data reported +FY22 update'!$C:$H,6,FALSE)</f>
        <v>Council led</v>
      </c>
      <c r="I907" t="s">
        <v>556</v>
      </c>
    </row>
    <row r="908" spans="1:9">
      <c r="A908" s="2" t="s">
        <v>551</v>
      </c>
      <c r="B908" s="2" t="s">
        <v>387</v>
      </c>
      <c r="C908" s="2" t="s">
        <v>400</v>
      </c>
      <c r="D908" s="2" t="s">
        <v>401</v>
      </c>
      <c r="E908" s="2" t="s">
        <v>22</v>
      </c>
      <c r="F908" s="2" t="s">
        <v>17</v>
      </c>
      <c r="G908" s="2" t="s">
        <v>10</v>
      </c>
      <c r="H908" t="str">
        <f>VLOOKUP(C908,'[1]FY21 Data reported +FY22 update'!$C:$H,6,FALSE)</f>
        <v>Community led</v>
      </c>
      <c r="I908" t="s">
        <v>557</v>
      </c>
    </row>
    <row r="909" spans="1:9">
      <c r="A909" s="2" t="s">
        <v>551</v>
      </c>
      <c r="B909" s="2" t="s">
        <v>387</v>
      </c>
      <c r="C909" s="2" t="s">
        <v>402</v>
      </c>
      <c r="D909" s="2" t="s">
        <v>403</v>
      </c>
      <c r="E909" s="2" t="s">
        <v>51</v>
      </c>
      <c r="F909" s="2" t="s">
        <v>17</v>
      </c>
      <c r="G909" s="2" t="s">
        <v>10</v>
      </c>
      <c r="H909" t="str">
        <f>VLOOKUP(C909,'[1]FY21 Data reported +FY22 update'!$C:$H,6,FALSE)</f>
        <v>Community led</v>
      </c>
      <c r="I909" t="s">
        <v>558</v>
      </c>
    </row>
    <row r="910" spans="1:9">
      <c r="A910" s="2" t="s">
        <v>551</v>
      </c>
      <c r="B910" s="2" t="s">
        <v>387</v>
      </c>
      <c r="C910" s="2" t="s">
        <v>404</v>
      </c>
      <c r="D910" s="2" t="s">
        <v>405</v>
      </c>
      <c r="E910" s="2" t="s">
        <v>22</v>
      </c>
      <c r="F910" s="2" t="s">
        <v>17</v>
      </c>
      <c r="G910" s="2" t="s">
        <v>10</v>
      </c>
      <c r="H910" t="str">
        <f>VLOOKUP(C910,'[1]FY21 Data reported +FY22 update'!$C:$H,6,FALSE)</f>
        <v>Community led</v>
      </c>
      <c r="I910" t="s">
        <v>557</v>
      </c>
    </row>
    <row r="911" spans="1:9">
      <c r="A911" s="2" t="s">
        <v>551</v>
      </c>
      <c r="B911" s="2" t="s">
        <v>387</v>
      </c>
      <c r="C911" s="2" t="s">
        <v>406</v>
      </c>
      <c r="D911" s="2" t="s">
        <v>407</v>
      </c>
      <c r="E911" s="2" t="s">
        <v>22</v>
      </c>
      <c r="F911" s="2" t="s">
        <v>17</v>
      </c>
      <c r="G911" s="2" t="s">
        <v>10</v>
      </c>
      <c r="H911" t="str">
        <f>VLOOKUP(C911,'[1]FY21 Data reported +FY22 update'!$C:$H,6,FALSE)</f>
        <v>Community led</v>
      </c>
      <c r="I911" t="s">
        <v>557</v>
      </c>
    </row>
    <row r="912" spans="1:9">
      <c r="A912" s="2" t="s">
        <v>551</v>
      </c>
      <c r="B912" s="2" t="s">
        <v>387</v>
      </c>
      <c r="C912" s="2" t="s">
        <v>408</v>
      </c>
      <c r="D912" s="2" t="s">
        <v>409</v>
      </c>
      <c r="E912" s="2" t="s">
        <v>22</v>
      </c>
      <c r="F912" s="2" t="s">
        <v>17</v>
      </c>
      <c r="G912" s="2" t="s">
        <v>10</v>
      </c>
      <c r="H912" t="str">
        <f>VLOOKUP(C912,'[1]FY21 Data reported +FY22 update'!$C:$H,6,FALSE)</f>
        <v>Community led</v>
      </c>
      <c r="I912" t="s">
        <v>557</v>
      </c>
    </row>
    <row r="913" spans="1:9">
      <c r="A913" s="2" t="s">
        <v>551</v>
      </c>
      <c r="B913" s="2" t="s">
        <v>387</v>
      </c>
      <c r="C913" s="2" t="s">
        <v>410</v>
      </c>
      <c r="D913" s="2" t="s">
        <v>411</v>
      </c>
      <c r="E913" s="2" t="s">
        <v>22</v>
      </c>
      <c r="F913" s="2" t="s">
        <v>17</v>
      </c>
      <c r="G913" s="2" t="s">
        <v>10</v>
      </c>
      <c r="H913" t="str">
        <f>VLOOKUP(C913,'[1]FY21 Data reported +FY22 update'!$C:$H,6,FALSE)</f>
        <v>Community led</v>
      </c>
      <c r="I913" t="s">
        <v>557</v>
      </c>
    </row>
    <row r="914" spans="1:9">
      <c r="A914" s="2" t="s">
        <v>551</v>
      </c>
      <c r="B914" s="2" t="s">
        <v>387</v>
      </c>
      <c r="C914" s="2" t="s">
        <v>412</v>
      </c>
      <c r="D914" s="2" t="s">
        <v>413</v>
      </c>
      <c r="E914" s="2" t="s">
        <v>22</v>
      </c>
      <c r="F914" s="2" t="s">
        <v>17</v>
      </c>
      <c r="G914" s="2" t="s">
        <v>10</v>
      </c>
      <c r="H914" t="str">
        <f>VLOOKUP(C914,'[1]FY21 Data reported +FY22 update'!$C:$H,6,FALSE)</f>
        <v>Community led</v>
      </c>
      <c r="I914" t="s">
        <v>557</v>
      </c>
    </row>
    <row r="915" spans="1:9">
      <c r="A915" s="2" t="s">
        <v>551</v>
      </c>
      <c r="B915" s="2" t="s">
        <v>387</v>
      </c>
      <c r="C915" s="2" t="s">
        <v>414</v>
      </c>
      <c r="D915" s="2" t="s">
        <v>415</v>
      </c>
      <c r="E915" s="2" t="s">
        <v>22</v>
      </c>
      <c r="F915" s="2" t="s">
        <v>17</v>
      </c>
      <c r="G915" s="2" t="s">
        <v>552</v>
      </c>
      <c r="H915" t="str">
        <f>VLOOKUP(C915,'[1]FY21 Data reported +FY22 update'!$C:$H,6,FALSE)</f>
        <v>Council led</v>
      </c>
      <c r="I915" t="s">
        <v>557</v>
      </c>
    </row>
    <row r="916" spans="1:9">
      <c r="A916" s="2" t="s">
        <v>551</v>
      </c>
      <c r="B916" s="2" t="s">
        <v>387</v>
      </c>
      <c r="C916" s="2" t="s">
        <v>416</v>
      </c>
      <c r="D916" s="2" t="s">
        <v>417</v>
      </c>
      <c r="E916" s="2" t="s">
        <v>22</v>
      </c>
      <c r="F916" s="2" t="s">
        <v>17</v>
      </c>
      <c r="G916" s="2" t="s">
        <v>552</v>
      </c>
      <c r="H916" t="str">
        <f>VLOOKUP(C916,'[1]FY21 Data reported +FY22 update'!$C:$H,6,FALSE)</f>
        <v>Council led</v>
      </c>
      <c r="I916" t="s">
        <v>556</v>
      </c>
    </row>
    <row r="917" spans="1:9">
      <c r="A917" s="2" t="s">
        <v>551</v>
      </c>
      <c r="B917" s="2" t="s">
        <v>387</v>
      </c>
      <c r="C917" s="2" t="s">
        <v>418</v>
      </c>
      <c r="D917" s="2" t="s">
        <v>419</v>
      </c>
      <c r="E917" s="2" t="s">
        <v>22</v>
      </c>
      <c r="F917" s="2" t="s">
        <v>17</v>
      </c>
      <c r="G917" s="2" t="s">
        <v>10</v>
      </c>
      <c r="H917" t="str">
        <f>VLOOKUP(C917,'[1]FY21 Data reported +FY22 update'!$C:$H,6,FALSE)</f>
        <v>Community led</v>
      </c>
      <c r="I917" t="s">
        <v>557</v>
      </c>
    </row>
    <row r="918" spans="1:9">
      <c r="A918" s="2" t="s">
        <v>551</v>
      </c>
      <c r="B918" s="2" t="s">
        <v>387</v>
      </c>
      <c r="C918" s="2" t="s">
        <v>420</v>
      </c>
      <c r="D918" s="2" t="s">
        <v>421</v>
      </c>
      <c r="E918" s="2" t="s">
        <v>22</v>
      </c>
      <c r="F918" s="2" t="s">
        <v>17</v>
      </c>
      <c r="G918" s="2" t="s">
        <v>10</v>
      </c>
      <c r="H918" t="str">
        <f>VLOOKUP(C918,'[1]FY21 Data reported +FY22 update'!$C:$H,6,FALSE)</f>
        <v>Community led</v>
      </c>
      <c r="I918" t="s">
        <v>557</v>
      </c>
    </row>
    <row r="919" spans="1:9">
      <c r="A919" s="2" t="s">
        <v>551</v>
      </c>
      <c r="B919" s="2" t="s">
        <v>387</v>
      </c>
      <c r="C919" s="2" t="s">
        <v>422</v>
      </c>
      <c r="D919" s="2" t="s">
        <v>423</v>
      </c>
      <c r="E919" s="2" t="s">
        <v>22</v>
      </c>
      <c r="F919" s="2" t="s">
        <v>17</v>
      </c>
      <c r="G919" s="2" t="s">
        <v>552</v>
      </c>
      <c r="H919" t="str">
        <f>VLOOKUP(C919,'[1]FY21 Data reported +FY22 update'!$C:$H,6,FALSE)</f>
        <v>Council led</v>
      </c>
      <c r="I919" t="s">
        <v>556</v>
      </c>
    </row>
    <row r="920" spans="1:9">
      <c r="A920" s="2" t="s">
        <v>551</v>
      </c>
      <c r="B920" s="2" t="s">
        <v>387</v>
      </c>
      <c r="C920" s="2" t="s">
        <v>424</v>
      </c>
      <c r="D920" s="2" t="s">
        <v>425</v>
      </c>
      <c r="E920" s="2" t="s">
        <v>22</v>
      </c>
      <c r="F920" s="2" t="s">
        <v>17</v>
      </c>
      <c r="G920" s="2" t="s">
        <v>552</v>
      </c>
      <c r="H920" t="str">
        <f>VLOOKUP(C920,'[1]FY21 Data reported +FY22 update'!$C:$H,6,FALSE)</f>
        <v>Council led</v>
      </c>
      <c r="I920" t="s">
        <v>557</v>
      </c>
    </row>
    <row r="921" spans="1:9">
      <c r="A921" s="2" t="s">
        <v>551</v>
      </c>
      <c r="B921" s="2" t="s">
        <v>387</v>
      </c>
      <c r="C921" s="2" t="s">
        <v>426</v>
      </c>
      <c r="D921" s="2" t="s">
        <v>427</v>
      </c>
      <c r="E921" s="2" t="s">
        <v>22</v>
      </c>
      <c r="F921" s="2" t="s">
        <v>17</v>
      </c>
      <c r="G921" s="2" t="s">
        <v>552</v>
      </c>
      <c r="H921" t="str">
        <f>VLOOKUP(C921,'[1]FY21 Data reported +FY22 update'!$C:$H,6,FALSE)</f>
        <v>Council led</v>
      </c>
      <c r="I921" t="s">
        <v>556</v>
      </c>
    </row>
    <row r="922" spans="1:9">
      <c r="A922" s="2" t="s">
        <v>551</v>
      </c>
      <c r="B922" s="2" t="s">
        <v>387</v>
      </c>
      <c r="C922" s="2" t="s">
        <v>428</v>
      </c>
      <c r="D922" s="2" t="s">
        <v>429</v>
      </c>
      <c r="E922" s="2" t="s">
        <v>22</v>
      </c>
      <c r="F922" s="2" t="s">
        <v>17</v>
      </c>
      <c r="G922" s="2" t="s">
        <v>552</v>
      </c>
      <c r="H922" t="str">
        <f>VLOOKUP(C922,'[1]FY21 Data reported +FY22 update'!$C:$H,6,FALSE)</f>
        <v>Council led</v>
      </c>
      <c r="I922" t="s">
        <v>557</v>
      </c>
    </row>
    <row r="923" spans="1:9">
      <c r="A923" s="2" t="s">
        <v>551</v>
      </c>
      <c r="B923" s="2" t="s">
        <v>387</v>
      </c>
      <c r="C923" s="2" t="s">
        <v>430</v>
      </c>
      <c r="D923" s="2" t="s">
        <v>431</v>
      </c>
      <c r="E923" s="2" t="s">
        <v>22</v>
      </c>
      <c r="F923" s="2" t="s">
        <v>17</v>
      </c>
      <c r="G923" s="2" t="s">
        <v>552</v>
      </c>
      <c r="H923" t="str">
        <f>VLOOKUP(C923,'[1]FY21 Data reported +FY22 update'!$C:$H,6,FALSE)</f>
        <v>Council led</v>
      </c>
      <c r="I923" t="s">
        <v>557</v>
      </c>
    </row>
    <row r="924" spans="1:9">
      <c r="A924" s="2" t="s">
        <v>551</v>
      </c>
      <c r="B924" s="2" t="s">
        <v>387</v>
      </c>
      <c r="C924" s="2" t="s">
        <v>432</v>
      </c>
      <c r="D924" s="2" t="s">
        <v>433</v>
      </c>
      <c r="E924" s="2" t="s">
        <v>22</v>
      </c>
      <c r="F924" s="2" t="s">
        <v>17</v>
      </c>
      <c r="G924" s="2" t="s">
        <v>10</v>
      </c>
      <c r="H924" t="str">
        <f>VLOOKUP(C924,'[1]FY21 Data reported +FY22 update'!$C:$H,6,FALSE)</f>
        <v>Community led</v>
      </c>
      <c r="I924" t="s">
        <v>557</v>
      </c>
    </row>
    <row r="925" spans="1:9">
      <c r="A925" s="2" t="s">
        <v>551</v>
      </c>
      <c r="B925" s="2" t="s">
        <v>387</v>
      </c>
      <c r="C925" s="2" t="s">
        <v>434</v>
      </c>
      <c r="D925" s="2" t="s">
        <v>435</v>
      </c>
      <c r="E925" s="2" t="s">
        <v>22</v>
      </c>
      <c r="F925" s="2" t="s">
        <v>17</v>
      </c>
      <c r="G925" s="2" t="s">
        <v>10</v>
      </c>
      <c r="H925" t="str">
        <f>VLOOKUP(C925,'[1]FY21 Data reported +FY22 update'!$C:$H,6,FALSE)</f>
        <v>Community led</v>
      </c>
      <c r="I925" t="s">
        <v>557</v>
      </c>
    </row>
    <row r="926" spans="1:9">
      <c r="A926" s="2" t="s">
        <v>551</v>
      </c>
      <c r="B926" s="2" t="s">
        <v>387</v>
      </c>
      <c r="C926" s="2" t="s">
        <v>436</v>
      </c>
      <c r="D926" s="2" t="s">
        <v>437</v>
      </c>
      <c r="E926" s="2" t="s">
        <v>22</v>
      </c>
      <c r="F926" s="2" t="s">
        <v>17</v>
      </c>
      <c r="G926" s="2" t="s">
        <v>10</v>
      </c>
      <c r="H926" t="str">
        <f>VLOOKUP(C926,'[1]FY21 Data reported +FY22 update'!$C:$H,6,FALSE)</f>
        <v>Community led</v>
      </c>
      <c r="I926" t="s">
        <v>557</v>
      </c>
    </row>
    <row r="927" spans="1:9">
      <c r="A927" s="2" t="s">
        <v>551</v>
      </c>
      <c r="B927" s="2" t="s">
        <v>439</v>
      </c>
      <c r="C927" s="2" t="s">
        <v>440</v>
      </c>
      <c r="D927" s="2" t="s">
        <v>441</v>
      </c>
      <c r="E927" s="2" t="s">
        <v>25</v>
      </c>
      <c r="F927" s="2" t="s">
        <v>17</v>
      </c>
      <c r="G927" s="2" t="s">
        <v>552</v>
      </c>
      <c r="H927" t="str">
        <f>VLOOKUP(C927,'[1]FY21 Data reported +FY22 update'!$C:$H,6,FALSE)</f>
        <v>Council led</v>
      </c>
      <c r="I927" t="s">
        <v>557</v>
      </c>
    </row>
    <row r="928" spans="1:9">
      <c r="A928" s="2" t="s">
        <v>551</v>
      </c>
      <c r="B928" s="2" t="s">
        <v>439</v>
      </c>
      <c r="C928" s="2" t="s">
        <v>442</v>
      </c>
      <c r="D928" s="2" t="s">
        <v>443</v>
      </c>
      <c r="E928" s="2" t="s">
        <v>22</v>
      </c>
      <c r="F928" s="2" t="s">
        <v>17</v>
      </c>
      <c r="G928" s="2" t="s">
        <v>10</v>
      </c>
      <c r="H928" t="e">
        <f>VLOOKUP(C928,'[1]FY21 Data reported +FY22 update'!$C:$H,6,FALSE)</f>
        <v>#N/A</v>
      </c>
      <c r="I928" t="e">
        <v>#N/A</v>
      </c>
    </row>
    <row r="929" spans="1:9">
      <c r="A929" s="2" t="s">
        <v>551</v>
      </c>
      <c r="B929" s="2" t="s">
        <v>439</v>
      </c>
      <c r="C929" s="2" t="s">
        <v>444</v>
      </c>
      <c r="D929" s="2" t="s">
        <v>445</v>
      </c>
      <c r="E929" s="2" t="s">
        <v>25</v>
      </c>
      <c r="F929" s="2" t="s">
        <v>17</v>
      </c>
      <c r="G929" s="2" t="s">
        <v>10</v>
      </c>
      <c r="H929" t="str">
        <f>VLOOKUP(C929,'[1]FY21 Data reported +FY22 update'!$C:$H,6,FALSE)</f>
        <v>Community led</v>
      </c>
      <c r="I929" t="s">
        <v>557</v>
      </c>
    </row>
    <row r="930" spans="1:9">
      <c r="A930" s="2" t="s">
        <v>551</v>
      </c>
      <c r="B930" s="2" t="s">
        <v>439</v>
      </c>
      <c r="C930" s="2" t="s">
        <v>446</v>
      </c>
      <c r="D930" s="2" t="s">
        <v>447</v>
      </c>
      <c r="E930" s="2" t="s">
        <v>22</v>
      </c>
      <c r="F930" s="2" t="s">
        <v>17</v>
      </c>
      <c r="G930" s="2" t="s">
        <v>10</v>
      </c>
      <c r="H930" t="str">
        <f>VLOOKUP(C930,'[1]FY21 Data reported +FY22 update'!$C:$H,6,FALSE)</f>
        <v>Community led</v>
      </c>
      <c r="I930" t="s">
        <v>557</v>
      </c>
    </row>
    <row r="931" spans="1:9">
      <c r="A931" s="2" t="s">
        <v>551</v>
      </c>
      <c r="B931" s="2" t="s">
        <v>449</v>
      </c>
      <c r="C931" s="2" t="s">
        <v>450</v>
      </c>
      <c r="D931" s="2" t="s">
        <v>451</v>
      </c>
      <c r="E931" s="2" t="s">
        <v>51</v>
      </c>
      <c r="F931" s="2" t="s">
        <v>17</v>
      </c>
      <c r="G931" s="2" t="s">
        <v>10</v>
      </c>
      <c r="H931" t="str">
        <f>VLOOKUP(C931,'[1]FY21 Data reported +FY22 update'!$C:$H,6,FALSE)</f>
        <v>Community led</v>
      </c>
      <c r="I931" t="s">
        <v>558</v>
      </c>
    </row>
    <row r="932" spans="1:9">
      <c r="A932" s="2" t="s">
        <v>551</v>
      </c>
      <c r="B932" s="2" t="s">
        <v>449</v>
      </c>
      <c r="C932" s="2" t="s">
        <v>452</v>
      </c>
      <c r="D932" s="2" t="s">
        <v>453</v>
      </c>
      <c r="E932" s="2" t="s">
        <v>22</v>
      </c>
      <c r="F932" s="2" t="s">
        <v>17</v>
      </c>
      <c r="G932" s="2" t="s">
        <v>552</v>
      </c>
      <c r="H932" t="str">
        <f>VLOOKUP(C932,'[1]FY21 Data reported +FY22 update'!$C:$H,6,FALSE)</f>
        <v>Council led</v>
      </c>
      <c r="I932" t="s">
        <v>556</v>
      </c>
    </row>
    <row r="933" spans="1:9">
      <c r="A933" s="2" t="s">
        <v>551</v>
      </c>
      <c r="B933" s="2" t="s">
        <v>449</v>
      </c>
      <c r="C933" s="2" t="s">
        <v>454</v>
      </c>
      <c r="D933" s="2" t="s">
        <v>455</v>
      </c>
      <c r="E933" s="2" t="s">
        <v>22</v>
      </c>
      <c r="F933" s="2" t="s">
        <v>17</v>
      </c>
      <c r="G933" s="2" t="s">
        <v>10</v>
      </c>
      <c r="H933">
        <f>VLOOKUP(C933,'[1]FY21 Data reported +FY22 update'!$C:$H,6,FALSE)</f>
        <v>0</v>
      </c>
      <c r="I933" t="s">
        <v>556</v>
      </c>
    </row>
    <row r="934" spans="1:9">
      <c r="A934" s="2" t="s">
        <v>551</v>
      </c>
      <c r="B934" s="2" t="s">
        <v>449</v>
      </c>
      <c r="C934" s="2" t="s">
        <v>458</v>
      </c>
      <c r="D934" s="2" t="s">
        <v>455</v>
      </c>
      <c r="E934" s="2" t="s">
        <v>22</v>
      </c>
      <c r="F934" s="2" t="s">
        <v>17</v>
      </c>
      <c r="G934" s="2" t="s">
        <v>552</v>
      </c>
      <c r="H934" t="str">
        <f>VLOOKUP(C934,'[1]FY21 Data reported +FY22 update'!$C:$H,6,FALSE)</f>
        <v>Community led</v>
      </c>
      <c r="I934" t="s">
        <v>557</v>
      </c>
    </row>
    <row r="935" spans="1:9">
      <c r="A935" s="2" t="s">
        <v>551</v>
      </c>
      <c r="B935" s="2" t="s">
        <v>449</v>
      </c>
      <c r="C935" s="2" t="s">
        <v>456</v>
      </c>
      <c r="D935" s="2" t="s">
        <v>457</v>
      </c>
      <c r="E935" s="2" t="s">
        <v>51</v>
      </c>
      <c r="F935" s="2" t="s">
        <v>17</v>
      </c>
      <c r="G935" s="2" t="s">
        <v>10</v>
      </c>
      <c r="H935" t="str">
        <f>VLOOKUP(C935,'[1]FY21 Data reported +FY22 update'!$C:$H,6,FALSE)</f>
        <v>Community led</v>
      </c>
      <c r="I935" t="s">
        <v>558</v>
      </c>
    </row>
    <row r="936" spans="1:9">
      <c r="A936" s="2" t="s">
        <v>551</v>
      </c>
      <c r="B936" s="2" t="s">
        <v>460</v>
      </c>
      <c r="C936" s="2" t="s">
        <v>461</v>
      </c>
      <c r="D936" s="2" t="s">
        <v>462</v>
      </c>
      <c r="E936" s="2" t="s">
        <v>22</v>
      </c>
      <c r="F936" s="2" t="s">
        <v>17</v>
      </c>
      <c r="G936" s="2" t="s">
        <v>10</v>
      </c>
      <c r="H936" t="str">
        <f>VLOOKUP(C936,'[1]FY21 Data reported +FY22 update'!$C:$H,6,FALSE)</f>
        <v>Community led</v>
      </c>
      <c r="I936" t="s">
        <v>558</v>
      </c>
    </row>
    <row r="937" spans="1:9">
      <c r="A937" s="2" t="s">
        <v>551</v>
      </c>
      <c r="B937" s="2" t="s">
        <v>460</v>
      </c>
      <c r="C937" s="2" t="s">
        <v>463</v>
      </c>
      <c r="D937" s="2" t="s">
        <v>464</v>
      </c>
      <c r="E937" s="2" t="s">
        <v>22</v>
      </c>
      <c r="F937" s="2" t="s">
        <v>17</v>
      </c>
      <c r="G937" s="2" t="s">
        <v>552</v>
      </c>
      <c r="H937" t="str">
        <f>VLOOKUP(C937,'[1]FY21 Data reported +FY22 update'!$C:$H,6,FALSE)</f>
        <v>Council led</v>
      </c>
      <c r="I937" t="s">
        <v>556</v>
      </c>
    </row>
    <row r="938" spans="1:9">
      <c r="A938" s="2" t="s">
        <v>551</v>
      </c>
      <c r="B938" s="2" t="s">
        <v>460</v>
      </c>
      <c r="C938" s="2" t="s">
        <v>465</v>
      </c>
      <c r="D938" s="2" t="s">
        <v>466</v>
      </c>
      <c r="E938" s="2" t="s">
        <v>22</v>
      </c>
      <c r="F938" s="2" t="s">
        <v>17</v>
      </c>
      <c r="G938" s="2" t="s">
        <v>10</v>
      </c>
      <c r="H938" t="str">
        <f>VLOOKUP(C938,'[1]FY21 Data reported +FY22 update'!$C:$H,6,FALSE)</f>
        <v>Community led</v>
      </c>
      <c r="I938" t="s">
        <v>558</v>
      </c>
    </row>
    <row r="939" spans="1:9">
      <c r="A939" s="2" t="s">
        <v>551</v>
      </c>
      <c r="B939" s="2" t="s">
        <v>460</v>
      </c>
      <c r="C939" s="2" t="s">
        <v>467</v>
      </c>
      <c r="D939" s="2" t="s">
        <v>468</v>
      </c>
      <c r="E939" s="2" t="s">
        <v>25</v>
      </c>
      <c r="F939" s="2" t="s">
        <v>17</v>
      </c>
      <c r="G939" s="2" t="s">
        <v>10</v>
      </c>
      <c r="H939" t="str">
        <f>VLOOKUP(C939,'[1]FY21 Data reported +FY22 update'!$C:$H,6,FALSE)</f>
        <v>Community led</v>
      </c>
      <c r="I939" t="s">
        <v>557</v>
      </c>
    </row>
    <row r="940" spans="1:9">
      <c r="A940" s="2" t="s">
        <v>551</v>
      </c>
      <c r="B940" s="2" t="s">
        <v>460</v>
      </c>
      <c r="C940" s="2" t="s">
        <v>469</v>
      </c>
      <c r="D940" s="2" t="s">
        <v>470</v>
      </c>
      <c r="E940" s="2" t="s">
        <v>25</v>
      </c>
      <c r="F940" s="2" t="s">
        <v>17</v>
      </c>
      <c r="G940" s="2" t="s">
        <v>10</v>
      </c>
      <c r="H940" t="str">
        <f>VLOOKUP(C940,'[1]FY21 Data reported +FY22 update'!$C:$H,6,FALSE)</f>
        <v>Community led</v>
      </c>
      <c r="I940" t="s">
        <v>558</v>
      </c>
    </row>
    <row r="941" spans="1:9">
      <c r="A941" s="2" t="s">
        <v>551</v>
      </c>
      <c r="B941" s="2" t="s">
        <v>460</v>
      </c>
      <c r="C941" s="2" t="s">
        <v>471</v>
      </c>
      <c r="D941" s="2" t="s">
        <v>472</v>
      </c>
      <c r="E941" s="2" t="s">
        <v>22</v>
      </c>
      <c r="F941" s="2" t="s">
        <v>17</v>
      </c>
      <c r="G941" s="2" t="s">
        <v>10</v>
      </c>
      <c r="H941" t="str">
        <f>VLOOKUP(C941,'[1]FY21 Data reported +FY22 update'!$C:$H,6,FALSE)</f>
        <v>Community led</v>
      </c>
      <c r="I941" t="s">
        <v>558</v>
      </c>
    </row>
    <row r="942" spans="1:9">
      <c r="A942" s="2" t="s">
        <v>551</v>
      </c>
      <c r="B942" s="2" t="s">
        <v>460</v>
      </c>
      <c r="C942" s="2" t="s">
        <v>473</v>
      </c>
      <c r="D942" s="2" t="s">
        <v>474</v>
      </c>
      <c r="E942" s="2" t="s">
        <v>22</v>
      </c>
      <c r="F942" s="2" t="s">
        <v>17</v>
      </c>
      <c r="G942" s="2" t="s">
        <v>10</v>
      </c>
      <c r="H942" t="str">
        <f>VLOOKUP(C942,'[1]FY21 Data reported +FY22 update'!$C:$H,6,FALSE)</f>
        <v>Community led</v>
      </c>
      <c r="I942" t="s">
        <v>558</v>
      </c>
    </row>
    <row r="943" spans="1:9">
      <c r="A943" s="2" t="s">
        <v>551</v>
      </c>
      <c r="B943" s="2" t="s">
        <v>460</v>
      </c>
      <c r="C943" s="2" t="s">
        <v>475</v>
      </c>
      <c r="D943" s="2" t="s">
        <v>476</v>
      </c>
      <c r="E943" s="2" t="s">
        <v>51</v>
      </c>
      <c r="F943" s="2" t="s">
        <v>17</v>
      </c>
      <c r="G943" s="2" t="s">
        <v>552</v>
      </c>
      <c r="H943" t="str">
        <f>VLOOKUP(C943,'[1]FY21 Data reported +FY22 update'!$C:$H,6,FALSE)</f>
        <v>Council led</v>
      </c>
      <c r="I943" t="s">
        <v>556</v>
      </c>
    </row>
    <row r="944" spans="1:9">
      <c r="A944" s="2" t="s">
        <v>551</v>
      </c>
      <c r="B944" s="2" t="s">
        <v>460</v>
      </c>
      <c r="C944" s="2" t="s">
        <v>477</v>
      </c>
      <c r="D944" s="2" t="s">
        <v>478</v>
      </c>
      <c r="E944" s="2" t="s">
        <v>51</v>
      </c>
      <c r="F944" s="2" t="s">
        <v>17</v>
      </c>
      <c r="G944" s="2" t="s">
        <v>10</v>
      </c>
      <c r="H944" t="str">
        <f>VLOOKUP(C944,'[1]FY21 Data reported +FY22 update'!$C:$H,6,FALSE)</f>
        <v>Community led</v>
      </c>
      <c r="I944">
        <v>0</v>
      </c>
    </row>
    <row r="945" spans="1:9">
      <c r="A945" s="2" t="s">
        <v>551</v>
      </c>
      <c r="B945" s="2" t="s">
        <v>460</v>
      </c>
      <c r="C945" s="2" t="s">
        <v>479</v>
      </c>
      <c r="D945" s="2" t="s">
        <v>480</v>
      </c>
      <c r="E945" s="2" t="s">
        <v>22</v>
      </c>
      <c r="F945" s="2" t="s">
        <v>17</v>
      </c>
      <c r="G945" s="2" t="s">
        <v>10</v>
      </c>
      <c r="H945" t="str">
        <f>VLOOKUP(C945,'[1]FY21 Data reported +FY22 update'!$C:$H,6,FALSE)</f>
        <v>Community led</v>
      </c>
      <c r="I945" t="s">
        <v>558</v>
      </c>
    </row>
    <row r="946" spans="1:9">
      <c r="A946" s="2" t="s">
        <v>551</v>
      </c>
      <c r="B946" s="2" t="s">
        <v>460</v>
      </c>
      <c r="C946" s="2" t="s">
        <v>481</v>
      </c>
      <c r="D946" s="2" t="s">
        <v>482</v>
      </c>
      <c r="E946" s="2" t="s">
        <v>22</v>
      </c>
      <c r="F946" s="2" t="s">
        <v>17</v>
      </c>
      <c r="G946" s="2" t="s">
        <v>10</v>
      </c>
      <c r="H946" t="str">
        <f>VLOOKUP(C946,'[1]FY21 Data reported +FY22 update'!$C:$H,6,FALSE)</f>
        <v>Community led</v>
      </c>
      <c r="I946" t="s">
        <v>558</v>
      </c>
    </row>
    <row r="947" spans="1:9">
      <c r="A947" s="2" t="s">
        <v>551</v>
      </c>
      <c r="B947" s="2" t="s">
        <v>460</v>
      </c>
      <c r="C947" s="2" t="s">
        <v>483</v>
      </c>
      <c r="D947" s="2" t="s">
        <v>484</v>
      </c>
      <c r="E947" s="2" t="s">
        <v>22</v>
      </c>
      <c r="F947" s="2" t="s">
        <v>17</v>
      </c>
      <c r="G947" s="2" t="s">
        <v>10</v>
      </c>
      <c r="H947" t="str">
        <f>VLOOKUP(C947,'[1]FY21 Data reported +FY22 update'!$C:$H,6,FALSE)</f>
        <v>Community led</v>
      </c>
      <c r="I947" t="s">
        <v>558</v>
      </c>
    </row>
    <row r="948" spans="1:9">
      <c r="A948" s="2" t="s">
        <v>551</v>
      </c>
      <c r="B948" s="2" t="s">
        <v>460</v>
      </c>
      <c r="C948" s="2" t="s">
        <v>485</v>
      </c>
      <c r="D948" s="2" t="s">
        <v>486</v>
      </c>
      <c r="E948" s="2" t="s">
        <v>51</v>
      </c>
      <c r="F948" s="2" t="s">
        <v>17</v>
      </c>
      <c r="G948" s="2" t="s">
        <v>10</v>
      </c>
      <c r="H948" t="str">
        <f>VLOOKUP(C948,'[1]FY21 Data reported +FY22 update'!$C:$H,6,FALSE)</f>
        <v>Community led</v>
      </c>
      <c r="I948" t="s">
        <v>558</v>
      </c>
    </row>
    <row r="949" spans="1:9">
      <c r="A949" s="2" t="s">
        <v>551</v>
      </c>
      <c r="B949" s="2" t="s">
        <v>460</v>
      </c>
      <c r="C949" s="2" t="s">
        <v>487</v>
      </c>
      <c r="D949" s="2" t="s">
        <v>488</v>
      </c>
      <c r="E949" s="2" t="s">
        <v>51</v>
      </c>
      <c r="F949" s="2" t="s">
        <v>17</v>
      </c>
      <c r="G949" s="2" t="s">
        <v>555</v>
      </c>
      <c r="H949" t="str">
        <f>VLOOKUP(C949,'[1]FY21 Data reported +FY22 update'!$C:$H,6,FALSE)</f>
        <v>Community led</v>
      </c>
      <c r="I949" t="s">
        <v>558</v>
      </c>
    </row>
    <row r="950" spans="1:9">
      <c r="A950" s="2" t="s">
        <v>551</v>
      </c>
      <c r="B950" s="2" t="s">
        <v>460</v>
      </c>
      <c r="C950" s="2" t="s">
        <v>489</v>
      </c>
      <c r="D950" s="2" t="s">
        <v>490</v>
      </c>
      <c r="E950" s="2" t="s">
        <v>51</v>
      </c>
      <c r="F950" s="2" t="s">
        <v>17</v>
      </c>
      <c r="G950" s="2" t="s">
        <v>10</v>
      </c>
      <c r="H950" t="str">
        <f>VLOOKUP(C950,'[1]FY21 Data reported +FY22 update'!$C:$H,6,FALSE)</f>
        <v>Community led</v>
      </c>
      <c r="I950" t="s">
        <v>558</v>
      </c>
    </row>
    <row r="951" spans="1:9">
      <c r="A951" s="2" t="s">
        <v>551</v>
      </c>
      <c r="B951" s="2" t="s">
        <v>460</v>
      </c>
      <c r="C951" s="2" t="s">
        <v>491</v>
      </c>
      <c r="D951" s="2" t="s">
        <v>492</v>
      </c>
      <c r="E951" s="2" t="s">
        <v>25</v>
      </c>
      <c r="F951" s="2" t="s">
        <v>17</v>
      </c>
      <c r="G951" s="2" t="s">
        <v>10</v>
      </c>
      <c r="H951" t="str">
        <f>VLOOKUP(C951,'[1]FY21 Data reported +FY22 update'!$C:$H,6,FALSE)</f>
        <v>Community led</v>
      </c>
      <c r="I951" t="s">
        <v>557</v>
      </c>
    </row>
    <row r="952" spans="1:9">
      <c r="A952" s="2" t="s">
        <v>551</v>
      </c>
      <c r="B952" s="2" t="s">
        <v>460</v>
      </c>
      <c r="C952" s="2" t="s">
        <v>493</v>
      </c>
      <c r="D952" s="2" t="s">
        <v>492</v>
      </c>
      <c r="E952" s="2" t="s">
        <v>22</v>
      </c>
      <c r="F952" s="2" t="s">
        <v>17</v>
      </c>
      <c r="G952" s="2" t="s">
        <v>552</v>
      </c>
      <c r="H952" t="str">
        <f>VLOOKUP(C952,'[1]FY21 Data reported +FY22 update'!$C:$H,6,FALSE)</f>
        <v>Council led</v>
      </c>
      <c r="I952" t="s">
        <v>556</v>
      </c>
    </row>
    <row r="953" spans="1:9">
      <c r="A953" s="2" t="s">
        <v>551</v>
      </c>
      <c r="B953" s="2" t="s">
        <v>460</v>
      </c>
      <c r="C953" s="2" t="s">
        <v>494</v>
      </c>
      <c r="D953" s="2" t="s">
        <v>495</v>
      </c>
      <c r="E953" s="2" t="s">
        <v>51</v>
      </c>
      <c r="F953" s="2" t="s">
        <v>17</v>
      </c>
      <c r="G953" s="2" t="s">
        <v>10</v>
      </c>
      <c r="H953" t="str">
        <f>VLOOKUP(C953,'[1]FY21 Data reported +FY22 update'!$C:$H,6,FALSE)</f>
        <v>Community led</v>
      </c>
      <c r="I953" t="s">
        <v>558</v>
      </c>
    </row>
    <row r="954" spans="1:9">
      <c r="A954" s="2" t="s">
        <v>551</v>
      </c>
      <c r="B954" s="2" t="s">
        <v>460</v>
      </c>
      <c r="C954" s="2" t="s">
        <v>496</v>
      </c>
      <c r="D954" s="2" t="s">
        <v>497</v>
      </c>
      <c r="E954" s="2" t="s">
        <v>22</v>
      </c>
      <c r="F954" s="2" t="s">
        <v>17</v>
      </c>
      <c r="G954" s="2" t="s">
        <v>10</v>
      </c>
      <c r="H954" t="str">
        <f>VLOOKUP(C954,'[1]FY21 Data reported +FY22 update'!$C:$H,6,FALSE)</f>
        <v>Community led</v>
      </c>
      <c r="I954" t="s">
        <v>558</v>
      </c>
    </row>
    <row r="955" spans="1:9">
      <c r="A955" s="2" t="s">
        <v>551</v>
      </c>
      <c r="B955" s="2" t="s">
        <v>460</v>
      </c>
      <c r="C955" s="2" t="s">
        <v>498</v>
      </c>
      <c r="D955" s="2" t="s">
        <v>499</v>
      </c>
      <c r="E955" s="2" t="s">
        <v>22</v>
      </c>
      <c r="F955" s="2" t="s">
        <v>17</v>
      </c>
      <c r="G955" s="2" t="s">
        <v>10</v>
      </c>
      <c r="H955" t="str">
        <f>VLOOKUP(C955,'[1]FY21 Data reported +FY22 update'!$C:$H,6,FALSE)</f>
        <v>Community led</v>
      </c>
      <c r="I955" t="s">
        <v>557</v>
      </c>
    </row>
    <row r="956" spans="1:9">
      <c r="A956" s="2" t="s">
        <v>551</v>
      </c>
      <c r="B956" s="2" t="s">
        <v>460</v>
      </c>
      <c r="C956" s="2" t="s">
        <v>500</v>
      </c>
      <c r="D956" s="2" t="s">
        <v>501</v>
      </c>
      <c r="E956" s="2" t="s">
        <v>22</v>
      </c>
      <c r="F956" s="2" t="s">
        <v>17</v>
      </c>
      <c r="G956" s="2" t="s">
        <v>10</v>
      </c>
      <c r="H956" t="str">
        <f>VLOOKUP(C956,'[1]FY21 Data reported +FY22 update'!$C:$H,6,FALSE)</f>
        <v>Community led</v>
      </c>
      <c r="I956" t="s">
        <v>558</v>
      </c>
    </row>
    <row r="957" spans="1:9">
      <c r="A957" s="2" t="s">
        <v>551</v>
      </c>
      <c r="B957" s="2" t="s">
        <v>460</v>
      </c>
      <c r="C957" s="2" t="s">
        <v>502</v>
      </c>
      <c r="D957" s="2" t="s">
        <v>503</v>
      </c>
      <c r="E957" s="2" t="s">
        <v>51</v>
      </c>
      <c r="F957" s="2" t="s">
        <v>17</v>
      </c>
      <c r="G957" s="2" t="s">
        <v>10</v>
      </c>
      <c r="H957" t="str">
        <f>VLOOKUP(C957,'[1]FY21 Data reported +FY22 update'!$C:$H,6,FALSE)</f>
        <v>Community led</v>
      </c>
      <c r="I957" t="s">
        <v>558</v>
      </c>
    </row>
    <row r="958" spans="1:9">
      <c r="A958" s="2" t="s">
        <v>551</v>
      </c>
      <c r="B958" s="2" t="s">
        <v>505</v>
      </c>
      <c r="C958" s="2" t="s">
        <v>506</v>
      </c>
      <c r="D958" s="2" t="s">
        <v>507</v>
      </c>
      <c r="E958" s="2" t="s">
        <v>22</v>
      </c>
      <c r="F958" s="2" t="s">
        <v>17</v>
      </c>
      <c r="G958" s="2" t="s">
        <v>552</v>
      </c>
      <c r="H958" t="str">
        <f>VLOOKUP(C958,'[1]FY21 Data reported +FY22 update'!$C:$H,6,FALSE)</f>
        <v>Council led</v>
      </c>
      <c r="I958" t="s">
        <v>556</v>
      </c>
    </row>
    <row r="959" spans="1:9">
      <c r="A959" s="2" t="s">
        <v>551</v>
      </c>
      <c r="B959" s="2" t="s">
        <v>505</v>
      </c>
      <c r="C959" s="2" t="s">
        <v>508</v>
      </c>
      <c r="D959" s="2" t="s">
        <v>509</v>
      </c>
      <c r="E959" s="2" t="s">
        <v>25</v>
      </c>
      <c r="F959" s="2" t="s">
        <v>17</v>
      </c>
      <c r="G959" s="2" t="s">
        <v>552</v>
      </c>
      <c r="H959" t="str">
        <f>VLOOKUP(C959,'[1]FY21 Data reported +FY22 update'!$C:$H,6,FALSE)</f>
        <v>Council led</v>
      </c>
      <c r="I959" t="s">
        <v>556</v>
      </c>
    </row>
    <row r="960" spans="1:9">
      <c r="A960" s="2" t="s">
        <v>551</v>
      </c>
      <c r="B960" s="2" t="s">
        <v>505</v>
      </c>
      <c r="C960" s="2" t="s">
        <v>510</v>
      </c>
      <c r="D960" s="2" t="s">
        <v>511</v>
      </c>
      <c r="E960" s="2" t="s">
        <v>22</v>
      </c>
      <c r="F960" s="2" t="s">
        <v>17</v>
      </c>
      <c r="G960" s="2" t="s">
        <v>552</v>
      </c>
      <c r="H960" t="str">
        <f>VLOOKUP(C960,'[1]FY21 Data reported +FY22 update'!$C:$H,6,FALSE)</f>
        <v>Council led</v>
      </c>
      <c r="I960" t="s">
        <v>556</v>
      </c>
    </row>
    <row r="961" spans="1:9">
      <c r="A961" s="2" t="s">
        <v>551</v>
      </c>
      <c r="B961" s="2" t="s">
        <v>505</v>
      </c>
      <c r="C961" s="2" t="s">
        <v>512</v>
      </c>
      <c r="D961" s="2" t="s">
        <v>513</v>
      </c>
      <c r="E961" s="2" t="s">
        <v>25</v>
      </c>
      <c r="F961" s="2" t="s">
        <v>17</v>
      </c>
      <c r="G961" s="2" t="s">
        <v>10</v>
      </c>
      <c r="H961" t="str">
        <f>VLOOKUP(C961,'[1]FY21 Data reported +FY22 update'!$C:$H,6,FALSE)</f>
        <v>Community led</v>
      </c>
      <c r="I961" t="s">
        <v>557</v>
      </c>
    </row>
    <row r="962" spans="1:9">
      <c r="A962" s="2" t="s">
        <v>551</v>
      </c>
      <c r="B962" s="2" t="s">
        <v>505</v>
      </c>
      <c r="C962" s="2" t="s">
        <v>514</v>
      </c>
      <c r="D962" s="2" t="s">
        <v>515</v>
      </c>
      <c r="E962" s="2" t="s">
        <v>22</v>
      </c>
      <c r="F962" s="2" t="s">
        <v>17</v>
      </c>
      <c r="G962" s="2" t="s">
        <v>552</v>
      </c>
      <c r="H962" t="str">
        <f>VLOOKUP(C962,'[1]FY21 Data reported +FY22 update'!$C:$H,6,FALSE)</f>
        <v>Council led</v>
      </c>
      <c r="I962" t="s">
        <v>557</v>
      </c>
    </row>
    <row r="963" spans="1:9">
      <c r="A963" s="2" t="s">
        <v>551</v>
      </c>
      <c r="B963" s="2" t="s">
        <v>505</v>
      </c>
      <c r="C963" s="2" t="s">
        <v>528</v>
      </c>
      <c r="D963" s="2" t="s">
        <v>529</v>
      </c>
      <c r="E963" s="2" t="s">
        <v>22</v>
      </c>
      <c r="F963" s="2" t="s">
        <v>17</v>
      </c>
      <c r="G963" s="2" t="s">
        <v>555</v>
      </c>
      <c r="H963">
        <f>VLOOKUP(C963,'[1]FY21 Data reported +FY22 update'!$C:$H,6,FALSE)</f>
        <v>0</v>
      </c>
      <c r="I963" t="s">
        <v>556</v>
      </c>
    </row>
    <row r="964" spans="1:9">
      <c r="A964" s="2" t="s">
        <v>551</v>
      </c>
      <c r="B964" s="2" t="s">
        <v>505</v>
      </c>
      <c r="C964" s="2" t="s">
        <v>516</v>
      </c>
      <c r="D964" s="2" t="s">
        <v>517</v>
      </c>
      <c r="E964" s="2" t="s">
        <v>22</v>
      </c>
      <c r="F964" s="2" t="s">
        <v>17</v>
      </c>
      <c r="G964" s="2" t="s">
        <v>552</v>
      </c>
      <c r="H964" t="str">
        <f>VLOOKUP(C964,'[1]FY21 Data reported +FY22 update'!$C:$H,6,FALSE)</f>
        <v>Council led</v>
      </c>
      <c r="I964" t="s">
        <v>556</v>
      </c>
    </row>
    <row r="965" spans="1:9">
      <c r="A965" s="2" t="s">
        <v>551</v>
      </c>
      <c r="B965" s="2" t="s">
        <v>505</v>
      </c>
      <c r="C965" s="2" t="s">
        <v>518</v>
      </c>
      <c r="D965" s="2" t="s">
        <v>519</v>
      </c>
      <c r="E965" s="2" t="s">
        <v>25</v>
      </c>
      <c r="F965" s="2" t="s">
        <v>17</v>
      </c>
      <c r="G965" s="2" t="s">
        <v>10</v>
      </c>
      <c r="H965" t="str">
        <f>VLOOKUP(C965,'[1]FY21 Data reported +FY22 update'!$C:$H,6,FALSE)</f>
        <v>Community led</v>
      </c>
      <c r="I965" t="s">
        <v>557</v>
      </c>
    </row>
    <row r="966" spans="1:9">
      <c r="A966" s="2" t="s">
        <v>551</v>
      </c>
      <c r="B966" s="2" t="s">
        <v>505</v>
      </c>
      <c r="C966" s="2" t="s">
        <v>520</v>
      </c>
      <c r="D966" s="2" t="s">
        <v>521</v>
      </c>
      <c r="E966" s="2" t="s">
        <v>25</v>
      </c>
      <c r="F966" s="2" t="s">
        <v>17</v>
      </c>
      <c r="G966" s="2" t="s">
        <v>10</v>
      </c>
      <c r="H966" t="str">
        <f>VLOOKUP(C966,'[1]FY21 Data reported +FY22 update'!$C:$H,6,FALSE)</f>
        <v>Community led</v>
      </c>
      <c r="I966" t="s">
        <v>557</v>
      </c>
    </row>
    <row r="967" spans="1:9">
      <c r="A967" s="2" t="s">
        <v>551</v>
      </c>
      <c r="B967" s="2" t="s">
        <v>505</v>
      </c>
      <c r="C967" s="2" t="s">
        <v>530</v>
      </c>
      <c r="D967" s="2" t="s">
        <v>529</v>
      </c>
      <c r="E967" s="2" t="s">
        <v>25</v>
      </c>
      <c r="F967" s="2" t="s">
        <v>17</v>
      </c>
      <c r="G967" s="2" t="s">
        <v>555</v>
      </c>
      <c r="H967">
        <f>VLOOKUP(C967,'[1]FY21 Data reported +FY22 update'!$C:$H,6,FALSE)</f>
        <v>0</v>
      </c>
      <c r="I967" t="s">
        <v>557</v>
      </c>
    </row>
    <row r="968" spans="1:9">
      <c r="A968" s="2" t="s">
        <v>551</v>
      </c>
      <c r="B968" s="2" t="s">
        <v>505</v>
      </c>
      <c r="C968" s="2" t="s">
        <v>522</v>
      </c>
      <c r="D968" s="2" t="s">
        <v>523</v>
      </c>
      <c r="E968" s="2" t="s">
        <v>51</v>
      </c>
      <c r="F968" s="2" t="s">
        <v>17</v>
      </c>
      <c r="G968" s="2" t="s">
        <v>562</v>
      </c>
      <c r="H968" t="str">
        <f>VLOOKUP(C968,'[1]FY21 Data reported +FY22 update'!$C:$H,6,FALSE)</f>
        <v>Community led</v>
      </c>
      <c r="I968" t="s">
        <v>557</v>
      </c>
    </row>
    <row r="969" spans="1:9">
      <c r="A969" s="2" t="s">
        <v>551</v>
      </c>
      <c r="B969" s="2" t="s">
        <v>505</v>
      </c>
      <c r="C969" s="2" t="s">
        <v>524</v>
      </c>
      <c r="D969" s="2" t="s">
        <v>525</v>
      </c>
      <c r="E969" s="2" t="s">
        <v>51</v>
      </c>
      <c r="F969" s="2" t="s">
        <v>17</v>
      </c>
      <c r="G969" s="2" t="s">
        <v>552</v>
      </c>
      <c r="H969" t="str">
        <f>VLOOKUP(C969,'[1]FY21 Data reported +FY22 update'!$C:$H,6,FALSE)</f>
        <v>Council led</v>
      </c>
      <c r="I969" t="s">
        <v>556</v>
      </c>
    </row>
    <row r="970" spans="1:9">
      <c r="A970" s="2" t="s">
        <v>551</v>
      </c>
      <c r="B970" s="2" t="s">
        <v>505</v>
      </c>
      <c r="C970" s="2" t="s">
        <v>526</v>
      </c>
      <c r="D970" s="2" t="s">
        <v>527</v>
      </c>
      <c r="E970" s="2" t="s">
        <v>51</v>
      </c>
      <c r="F970" s="2" t="s">
        <v>17</v>
      </c>
      <c r="G970" s="2" t="s">
        <v>10</v>
      </c>
      <c r="H970" t="str">
        <f>VLOOKUP(C970,'[1]FY21 Data reported +FY22 update'!$C:$H,6,FALSE)</f>
        <v>Community led</v>
      </c>
      <c r="I970">
        <v>0</v>
      </c>
    </row>
    <row r="971" spans="1:9">
      <c r="A971" s="2" t="s">
        <v>551</v>
      </c>
      <c r="B971" s="2" t="s">
        <v>532</v>
      </c>
      <c r="C971" s="2" t="s">
        <v>533</v>
      </c>
      <c r="D971" s="2" t="s">
        <v>534</v>
      </c>
      <c r="E971" s="2" t="s">
        <v>22</v>
      </c>
      <c r="F971" s="2" t="s">
        <v>17</v>
      </c>
      <c r="G971" s="2" t="s">
        <v>552</v>
      </c>
      <c r="H971" t="str">
        <f>VLOOKUP(C971,'[1]FY21 Data reported +FY22 update'!$C:$H,6,FALSE)</f>
        <v>Council led</v>
      </c>
      <c r="I971" t="s">
        <v>556</v>
      </c>
    </row>
    <row r="972" spans="1:9">
      <c r="A972" s="2" t="s">
        <v>551</v>
      </c>
      <c r="B972" s="2" t="s">
        <v>532</v>
      </c>
      <c r="C972" s="2" t="s">
        <v>535</v>
      </c>
      <c r="D972" s="2" t="s">
        <v>536</v>
      </c>
      <c r="E972" s="2" t="s">
        <v>25</v>
      </c>
      <c r="F972" s="2" t="s">
        <v>17</v>
      </c>
      <c r="G972" s="2" t="s">
        <v>10</v>
      </c>
      <c r="H972" t="str">
        <f>VLOOKUP(C972,'[1]FY21 Data reported +FY22 update'!$C:$H,6,FALSE)</f>
        <v>Community led</v>
      </c>
      <c r="I972" t="s">
        <v>557</v>
      </c>
    </row>
    <row r="973" spans="1:9">
      <c r="A973" s="2" t="s">
        <v>551</v>
      </c>
      <c r="B973" s="2" t="s">
        <v>532</v>
      </c>
      <c r="C973" s="2" t="s">
        <v>537</v>
      </c>
      <c r="D973" s="2" t="s">
        <v>538</v>
      </c>
      <c r="E973" s="2" t="s">
        <v>25</v>
      </c>
      <c r="F973" s="2" t="s">
        <v>17</v>
      </c>
      <c r="G973" s="2" t="s">
        <v>10</v>
      </c>
      <c r="H973" t="str">
        <f>VLOOKUP(C973,'[1]FY21 Data reported +FY22 update'!$C:$H,6,FALSE)</f>
        <v>Community led</v>
      </c>
      <c r="I973" t="s">
        <v>557</v>
      </c>
    </row>
    <row r="974" spans="1:9">
      <c r="A974" s="2" t="s">
        <v>551</v>
      </c>
      <c r="B974" s="2" t="s">
        <v>532</v>
      </c>
      <c r="C974" s="2" t="s">
        <v>539</v>
      </c>
      <c r="D974" s="2" t="s">
        <v>540</v>
      </c>
      <c r="E974" s="2" t="s">
        <v>25</v>
      </c>
      <c r="F974" s="2" t="s">
        <v>17</v>
      </c>
      <c r="G974" s="2" t="s">
        <v>10</v>
      </c>
      <c r="H974" t="str">
        <f>VLOOKUP(C974,'[1]FY21 Data reported +FY22 update'!$C:$H,6,FALSE)</f>
        <v>Community led</v>
      </c>
      <c r="I974" t="s">
        <v>557</v>
      </c>
    </row>
    <row r="975" spans="1:9">
      <c r="A975" s="2" t="s">
        <v>551</v>
      </c>
      <c r="B975" s="2" t="s">
        <v>532</v>
      </c>
      <c r="C975" s="2" t="s">
        <v>541</v>
      </c>
      <c r="D975" s="2" t="s">
        <v>542</v>
      </c>
      <c r="E975" s="2" t="s">
        <v>25</v>
      </c>
      <c r="F975" s="2" t="s">
        <v>17</v>
      </c>
      <c r="G975" s="2" t="s">
        <v>552</v>
      </c>
      <c r="H975" t="str">
        <f>VLOOKUP(C975,'[1]FY21 Data reported +FY22 update'!$C:$H,6,FALSE)</f>
        <v>Council led</v>
      </c>
      <c r="I975" t="s">
        <v>556</v>
      </c>
    </row>
    <row r="976" spans="1:9">
      <c r="A976" s="2" t="s">
        <v>551</v>
      </c>
      <c r="B976" s="2" t="s">
        <v>532</v>
      </c>
      <c r="C976" s="2" t="s">
        <v>543</v>
      </c>
      <c r="D976" s="2" t="s">
        <v>544</v>
      </c>
      <c r="E976" s="2" t="s">
        <v>51</v>
      </c>
      <c r="F976" s="2" t="s">
        <v>17</v>
      </c>
      <c r="G976" s="2" t="s">
        <v>10</v>
      </c>
      <c r="H976" t="str">
        <f>VLOOKUP(C976,'[1]FY21 Data reported +FY22 update'!$C:$H,6,FALSE)</f>
        <v>Community led</v>
      </c>
      <c r="I976" t="s">
        <v>558</v>
      </c>
    </row>
    <row r="977" spans="1:8">
      <c r="A977" s="54" t="s">
        <v>566</v>
      </c>
      <c r="F977" s="2" t="s">
        <v>17</v>
      </c>
      <c r="H977" t="e">
        <f>VLOOKUP(C977,'[1]FY21 Data reported +FY22 update'!$C:$H,6,FALSE)</f>
        <v>#N/A</v>
      </c>
    </row>
  </sheetData>
  <autoFilter ref="A1:I977" xr:uid="{DF6852CB-A1CA-4680-99D4-849166466301}">
    <filterColumn colId="5">
      <filters>
        <filter val="FY22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B84C-052D-47FD-85EB-DDBF2F183EAB}">
  <dimension ref="A3:X49"/>
  <sheetViews>
    <sheetView zoomScale="90" zoomScaleNormal="90" workbookViewId="0">
      <selection activeCell="J34" sqref="J34"/>
    </sheetView>
  </sheetViews>
  <sheetFormatPr defaultRowHeight="15"/>
  <cols>
    <col min="1" max="1" width="21.42578125" bestFit="1" customWidth="1"/>
    <col min="2" max="2" width="16.85546875" bestFit="1" customWidth="1"/>
    <col min="3" max="3" width="10.28515625" bestFit="1" customWidth="1"/>
    <col min="4" max="4" width="9.5703125" bestFit="1" customWidth="1"/>
    <col min="5" max="5" width="13.5703125" bestFit="1" customWidth="1"/>
    <col min="6" max="6" width="10.28515625" bestFit="1" customWidth="1"/>
    <col min="7" max="7" width="9.5703125" bestFit="1" customWidth="1"/>
    <col min="8" max="8" width="13.5703125" bestFit="1" customWidth="1"/>
    <col min="9" max="9" width="10.28515625" bestFit="1" customWidth="1"/>
    <col min="10" max="10" width="27.28515625" style="111" bestFit="1" customWidth="1"/>
    <col min="11" max="11" width="14.28515625" style="111" bestFit="1" customWidth="1"/>
    <col min="12" max="12" width="9.5703125" bestFit="1" customWidth="1"/>
    <col min="13" max="13" width="13.5703125" bestFit="1" customWidth="1"/>
    <col min="14" max="14" width="10.28515625" bestFit="1" customWidth="1"/>
    <col min="15" max="15" width="27.28515625" style="111" bestFit="1" customWidth="1"/>
    <col min="16" max="16" width="14.28515625" style="111" bestFit="1" customWidth="1"/>
    <col min="17" max="17" width="23.140625" style="111" bestFit="1" customWidth="1"/>
    <col min="18" max="18" width="9.5703125" bestFit="1" customWidth="1"/>
    <col min="19" max="19" width="10.7109375" bestFit="1" customWidth="1"/>
    <col min="20" max="23" width="10.7109375" customWidth="1"/>
    <col min="24" max="24" width="105.7109375" bestFit="1" customWidth="1"/>
  </cols>
  <sheetData>
    <row r="3" spans="1:24">
      <c r="A3" s="103" t="s">
        <v>567</v>
      </c>
      <c r="B3" s="103" t="s">
        <v>568</v>
      </c>
      <c r="J3"/>
      <c r="K3"/>
      <c r="O3"/>
      <c r="P3"/>
      <c r="Q3"/>
    </row>
    <row r="4" spans="1:24">
      <c r="B4" t="s">
        <v>13</v>
      </c>
      <c r="D4" t="s">
        <v>569</v>
      </c>
      <c r="E4" t="s">
        <v>553</v>
      </c>
      <c r="G4" t="s">
        <v>570</v>
      </c>
      <c r="H4" t="s">
        <v>15</v>
      </c>
      <c r="J4"/>
      <c r="K4"/>
      <c r="L4" t="s">
        <v>571</v>
      </c>
      <c r="M4" t="s">
        <v>17</v>
      </c>
      <c r="O4"/>
      <c r="P4"/>
      <c r="Q4"/>
      <c r="R4" t="s">
        <v>572</v>
      </c>
      <c r="S4" t="s">
        <v>12</v>
      </c>
    </row>
    <row r="5" spans="1:24">
      <c r="A5" s="103" t="s">
        <v>573</v>
      </c>
      <c r="B5" t="s">
        <v>10</v>
      </c>
      <c r="C5" t="s">
        <v>552</v>
      </c>
      <c r="E5" t="s">
        <v>10</v>
      </c>
      <c r="F5" t="s">
        <v>552</v>
      </c>
      <c r="H5" t="s">
        <v>10</v>
      </c>
      <c r="I5" t="s">
        <v>552</v>
      </c>
      <c r="J5" t="s">
        <v>554</v>
      </c>
      <c r="K5" t="s">
        <v>555</v>
      </c>
      <c r="M5" t="s">
        <v>10</v>
      </c>
      <c r="N5" t="s">
        <v>552</v>
      </c>
      <c r="O5" t="s">
        <v>554</v>
      </c>
      <c r="P5" t="s">
        <v>555</v>
      </c>
      <c r="Q5" t="s">
        <v>562</v>
      </c>
      <c r="T5" s="112" t="s">
        <v>13</v>
      </c>
      <c r="U5" s="112" t="s">
        <v>553</v>
      </c>
      <c r="V5" s="112" t="s">
        <v>15</v>
      </c>
      <c r="W5" s="114" t="s">
        <v>17</v>
      </c>
      <c r="X5" s="112" t="s">
        <v>574</v>
      </c>
    </row>
    <row r="6" spans="1:24">
      <c r="A6" s="104" t="s">
        <v>19</v>
      </c>
      <c r="B6">
        <v>2</v>
      </c>
      <c r="C6">
        <v>10</v>
      </c>
      <c r="D6">
        <v>12</v>
      </c>
      <c r="E6">
        <v>2</v>
      </c>
      <c r="F6">
        <v>10</v>
      </c>
      <c r="G6">
        <v>12</v>
      </c>
      <c r="H6">
        <v>2</v>
      </c>
      <c r="I6">
        <v>10</v>
      </c>
      <c r="L6">
        <v>12</v>
      </c>
      <c r="M6">
        <v>2</v>
      </c>
      <c r="N6">
        <v>10</v>
      </c>
      <c r="O6"/>
      <c r="P6"/>
      <c r="Q6"/>
      <c r="R6">
        <v>12</v>
      </c>
      <c r="S6">
        <v>48</v>
      </c>
      <c r="T6" s="107">
        <f>B6/(B6+C6)</f>
        <v>0.16666666666666666</v>
      </c>
      <c r="U6" s="107">
        <f>E6/(E6+F6)</f>
        <v>0.16666666666666666</v>
      </c>
      <c r="V6" s="107">
        <f>H6/(H6+I6)</f>
        <v>0.16666666666666666</v>
      </c>
      <c r="W6" s="110">
        <f>M6/(M6+N6)</f>
        <v>0.16666666666666666</v>
      </c>
      <c r="X6" s="2"/>
    </row>
    <row r="7" spans="1:24">
      <c r="A7" s="104" t="s">
        <v>46</v>
      </c>
      <c r="B7">
        <v>11</v>
      </c>
      <c r="C7">
        <v>3</v>
      </c>
      <c r="D7">
        <v>14</v>
      </c>
      <c r="E7">
        <v>11</v>
      </c>
      <c r="F7">
        <v>3</v>
      </c>
      <c r="G7">
        <v>14</v>
      </c>
      <c r="H7">
        <v>11</v>
      </c>
      <c r="I7">
        <v>3</v>
      </c>
      <c r="L7">
        <v>14</v>
      </c>
      <c r="M7">
        <v>10</v>
      </c>
      <c r="N7">
        <v>3</v>
      </c>
      <c r="O7"/>
      <c r="P7"/>
      <c r="Q7"/>
      <c r="R7">
        <v>13</v>
      </c>
      <c r="S7">
        <v>55</v>
      </c>
      <c r="T7" s="107">
        <f t="shared" ref="T7:T27" si="0">B7/(B7+C7)</f>
        <v>0.7857142857142857</v>
      </c>
      <c r="U7" s="107">
        <f t="shared" ref="U7:U27" si="1">E7/(E7+F7)</f>
        <v>0.7857142857142857</v>
      </c>
      <c r="V7" s="107">
        <f t="shared" ref="V7:V27" si="2">H7/(H7+I7)</f>
        <v>0.7857142857142857</v>
      </c>
      <c r="W7" s="110">
        <f t="shared" ref="W7:W27" si="3">M7/(M7+N7)</f>
        <v>0.76923076923076927</v>
      </c>
      <c r="X7" s="2"/>
    </row>
    <row r="8" spans="1:24">
      <c r="A8" s="104" t="s">
        <v>76</v>
      </c>
      <c r="B8">
        <v>24</v>
      </c>
      <c r="C8">
        <v>10</v>
      </c>
      <c r="D8">
        <v>34</v>
      </c>
      <c r="E8">
        <v>24</v>
      </c>
      <c r="F8">
        <v>10</v>
      </c>
      <c r="G8">
        <v>34</v>
      </c>
      <c r="H8">
        <v>23</v>
      </c>
      <c r="I8">
        <v>11</v>
      </c>
      <c r="L8">
        <v>34</v>
      </c>
      <c r="M8">
        <v>23</v>
      </c>
      <c r="N8">
        <v>11</v>
      </c>
      <c r="O8"/>
      <c r="P8"/>
      <c r="Q8"/>
      <c r="R8">
        <v>34</v>
      </c>
      <c r="S8">
        <v>136</v>
      </c>
      <c r="T8" s="107">
        <f t="shared" si="0"/>
        <v>0.70588235294117652</v>
      </c>
      <c r="U8" s="108">
        <f t="shared" si="1"/>
        <v>0.70588235294117652</v>
      </c>
      <c r="V8" s="107">
        <f t="shared" si="2"/>
        <v>0.67647058823529416</v>
      </c>
      <c r="W8" s="110">
        <f t="shared" si="3"/>
        <v>0.67647058823529416</v>
      </c>
      <c r="X8" s="116" t="s">
        <v>575</v>
      </c>
    </row>
    <row r="9" spans="1:24">
      <c r="A9" s="104" t="s">
        <v>145</v>
      </c>
      <c r="B9">
        <v>1</v>
      </c>
      <c r="D9">
        <v>1</v>
      </c>
      <c r="E9">
        <v>1</v>
      </c>
      <c r="G9">
        <v>1</v>
      </c>
      <c r="H9">
        <v>1</v>
      </c>
      <c r="L9">
        <v>1</v>
      </c>
      <c r="M9">
        <v>1</v>
      </c>
      <c r="O9"/>
      <c r="P9"/>
      <c r="Q9"/>
      <c r="R9">
        <v>1</v>
      </c>
      <c r="S9">
        <v>4</v>
      </c>
      <c r="T9" s="107">
        <f t="shared" si="0"/>
        <v>1</v>
      </c>
      <c r="U9" s="107">
        <f t="shared" si="1"/>
        <v>1</v>
      </c>
      <c r="V9" s="107">
        <f t="shared" si="2"/>
        <v>1</v>
      </c>
      <c r="W9" s="110">
        <f t="shared" si="3"/>
        <v>1</v>
      </c>
      <c r="X9" s="2"/>
    </row>
    <row r="10" spans="1:24">
      <c r="A10" s="104" t="s">
        <v>149</v>
      </c>
      <c r="B10">
        <v>10</v>
      </c>
      <c r="C10">
        <v>4</v>
      </c>
      <c r="D10">
        <v>14</v>
      </c>
      <c r="E10">
        <v>10</v>
      </c>
      <c r="F10">
        <v>4</v>
      </c>
      <c r="G10">
        <v>14</v>
      </c>
      <c r="H10">
        <v>10</v>
      </c>
      <c r="I10">
        <v>4</v>
      </c>
      <c r="L10">
        <v>14</v>
      </c>
      <c r="M10">
        <v>10</v>
      </c>
      <c r="N10">
        <v>4</v>
      </c>
      <c r="O10"/>
      <c r="P10"/>
      <c r="Q10"/>
      <c r="R10">
        <v>14</v>
      </c>
      <c r="S10">
        <v>56</v>
      </c>
      <c r="T10" s="108">
        <f t="shared" si="0"/>
        <v>0.7142857142857143</v>
      </c>
      <c r="U10" s="108">
        <f t="shared" si="1"/>
        <v>0.7142857142857143</v>
      </c>
      <c r="V10" s="107">
        <f t="shared" si="2"/>
        <v>0.7142857142857143</v>
      </c>
      <c r="W10" s="110">
        <f t="shared" si="3"/>
        <v>0.7142857142857143</v>
      </c>
      <c r="X10" s="2"/>
    </row>
    <row r="11" spans="1:24">
      <c r="A11" s="104" t="s">
        <v>178</v>
      </c>
      <c r="B11">
        <v>8</v>
      </c>
      <c r="C11">
        <v>1</v>
      </c>
      <c r="D11">
        <v>9</v>
      </c>
      <c r="E11">
        <v>8</v>
      </c>
      <c r="F11">
        <v>1</v>
      </c>
      <c r="G11">
        <v>9</v>
      </c>
      <c r="H11">
        <v>8</v>
      </c>
      <c r="I11">
        <v>1</v>
      </c>
      <c r="L11">
        <v>9</v>
      </c>
      <c r="M11">
        <v>8</v>
      </c>
      <c r="N11">
        <v>1</v>
      </c>
      <c r="O11"/>
      <c r="P11"/>
      <c r="Q11"/>
      <c r="R11">
        <v>9</v>
      </c>
      <c r="S11">
        <v>36</v>
      </c>
      <c r="T11" s="107">
        <f t="shared" si="0"/>
        <v>0.88888888888888884</v>
      </c>
      <c r="U11" s="107">
        <f t="shared" si="1"/>
        <v>0.88888888888888884</v>
      </c>
      <c r="V11" s="107">
        <f t="shared" si="2"/>
        <v>0.88888888888888884</v>
      </c>
      <c r="W11" s="110">
        <f t="shared" si="3"/>
        <v>0.88888888888888884</v>
      </c>
      <c r="X11" s="116" t="s">
        <v>576</v>
      </c>
    </row>
    <row r="12" spans="1:24">
      <c r="A12" s="104" t="s">
        <v>198</v>
      </c>
      <c r="B12">
        <v>9</v>
      </c>
      <c r="C12">
        <v>7</v>
      </c>
      <c r="D12">
        <v>16</v>
      </c>
      <c r="E12">
        <v>9</v>
      </c>
      <c r="F12">
        <v>7</v>
      </c>
      <c r="G12">
        <v>16</v>
      </c>
      <c r="H12">
        <v>9</v>
      </c>
      <c r="I12">
        <v>7</v>
      </c>
      <c r="L12">
        <v>16</v>
      </c>
      <c r="M12">
        <v>8</v>
      </c>
      <c r="N12">
        <v>7</v>
      </c>
      <c r="O12"/>
      <c r="P12"/>
      <c r="Q12">
        <v>1</v>
      </c>
      <c r="R12">
        <v>16</v>
      </c>
      <c r="S12">
        <v>64</v>
      </c>
      <c r="T12" s="107">
        <f t="shared" si="0"/>
        <v>0.5625</v>
      </c>
      <c r="U12" s="107">
        <f t="shared" si="1"/>
        <v>0.5625</v>
      </c>
      <c r="V12" s="107">
        <f t="shared" si="2"/>
        <v>0.5625</v>
      </c>
      <c r="W12" s="110">
        <f t="shared" si="3"/>
        <v>0.53333333333333333</v>
      </c>
      <c r="X12" s="2"/>
    </row>
    <row r="13" spans="1:24">
      <c r="A13" s="104" t="s">
        <v>233</v>
      </c>
      <c r="B13">
        <v>8</v>
      </c>
      <c r="C13">
        <v>2</v>
      </c>
      <c r="D13">
        <v>10</v>
      </c>
      <c r="E13">
        <v>8</v>
      </c>
      <c r="F13">
        <v>2</v>
      </c>
      <c r="G13">
        <v>10</v>
      </c>
      <c r="H13">
        <v>8</v>
      </c>
      <c r="I13">
        <v>2</v>
      </c>
      <c r="L13">
        <v>10</v>
      </c>
      <c r="M13">
        <v>8</v>
      </c>
      <c r="N13">
        <v>2</v>
      </c>
      <c r="O13"/>
      <c r="P13"/>
      <c r="Q13"/>
      <c r="R13">
        <v>10</v>
      </c>
      <c r="S13">
        <v>40</v>
      </c>
      <c r="T13" s="107">
        <f t="shared" si="0"/>
        <v>0.8</v>
      </c>
      <c r="U13" s="107">
        <f t="shared" si="1"/>
        <v>0.8</v>
      </c>
      <c r="V13" s="107">
        <f t="shared" si="2"/>
        <v>0.8</v>
      </c>
      <c r="W13" s="110">
        <f t="shared" si="3"/>
        <v>0.8</v>
      </c>
      <c r="X13" s="2"/>
    </row>
    <row r="14" spans="1:24">
      <c r="A14" s="104" t="s">
        <v>255</v>
      </c>
      <c r="B14">
        <v>2</v>
      </c>
      <c r="C14">
        <v>6</v>
      </c>
      <c r="D14">
        <v>8</v>
      </c>
      <c r="E14">
        <v>2</v>
      </c>
      <c r="F14">
        <v>6</v>
      </c>
      <c r="G14">
        <v>8</v>
      </c>
      <c r="H14">
        <v>2</v>
      </c>
      <c r="I14">
        <v>6</v>
      </c>
      <c r="L14">
        <v>8</v>
      </c>
      <c r="M14">
        <v>2</v>
      </c>
      <c r="N14">
        <v>6</v>
      </c>
      <c r="O14"/>
      <c r="P14"/>
      <c r="Q14"/>
      <c r="R14">
        <v>8</v>
      </c>
      <c r="S14">
        <v>32</v>
      </c>
      <c r="T14" s="107">
        <f t="shared" si="0"/>
        <v>0.25</v>
      </c>
      <c r="U14" s="107">
        <f t="shared" si="1"/>
        <v>0.25</v>
      </c>
      <c r="V14" s="107">
        <f t="shared" si="2"/>
        <v>0.25</v>
      </c>
      <c r="W14" s="110">
        <f t="shared" si="3"/>
        <v>0.25</v>
      </c>
      <c r="X14" s="2"/>
    </row>
    <row r="15" spans="1:24">
      <c r="A15" s="104" t="s">
        <v>273</v>
      </c>
      <c r="B15">
        <v>4</v>
      </c>
      <c r="C15">
        <v>3</v>
      </c>
      <c r="D15">
        <v>7</v>
      </c>
      <c r="E15">
        <v>4</v>
      </c>
      <c r="F15">
        <v>3</v>
      </c>
      <c r="G15">
        <v>7</v>
      </c>
      <c r="H15">
        <v>4</v>
      </c>
      <c r="I15">
        <v>3</v>
      </c>
      <c r="L15">
        <v>7</v>
      </c>
      <c r="M15">
        <v>4</v>
      </c>
      <c r="N15">
        <v>3</v>
      </c>
      <c r="O15"/>
      <c r="P15"/>
      <c r="Q15"/>
      <c r="R15">
        <v>7</v>
      </c>
      <c r="S15">
        <v>28</v>
      </c>
      <c r="T15" s="107">
        <f t="shared" si="0"/>
        <v>0.5714285714285714</v>
      </c>
      <c r="U15" s="107">
        <f t="shared" si="1"/>
        <v>0.5714285714285714</v>
      </c>
      <c r="V15" s="107">
        <f t="shared" si="2"/>
        <v>0.5714285714285714</v>
      </c>
      <c r="W15" s="110">
        <f t="shared" si="3"/>
        <v>0.5714285714285714</v>
      </c>
      <c r="X15" s="2"/>
    </row>
    <row r="16" spans="1:24">
      <c r="A16" s="104" t="s">
        <v>289</v>
      </c>
      <c r="B16">
        <v>2</v>
      </c>
      <c r="C16">
        <v>7</v>
      </c>
      <c r="D16">
        <v>9</v>
      </c>
      <c r="E16">
        <v>2</v>
      </c>
      <c r="F16">
        <v>7</v>
      </c>
      <c r="G16">
        <v>9</v>
      </c>
      <c r="H16">
        <v>1</v>
      </c>
      <c r="I16">
        <v>8</v>
      </c>
      <c r="L16">
        <v>9</v>
      </c>
      <c r="M16">
        <v>1</v>
      </c>
      <c r="N16">
        <v>8</v>
      </c>
      <c r="O16"/>
      <c r="P16"/>
      <c r="Q16"/>
      <c r="R16">
        <v>9</v>
      </c>
      <c r="S16">
        <v>36</v>
      </c>
      <c r="T16" s="107">
        <f t="shared" si="0"/>
        <v>0.22222222222222221</v>
      </c>
      <c r="U16" s="107">
        <f t="shared" si="1"/>
        <v>0.22222222222222221</v>
      </c>
      <c r="V16" s="107">
        <f t="shared" si="2"/>
        <v>0.1111111111111111</v>
      </c>
      <c r="W16" s="110">
        <f t="shared" si="3"/>
        <v>0.1111111111111111</v>
      </c>
      <c r="X16" s="2"/>
    </row>
    <row r="17" spans="1:24">
      <c r="A17" s="104" t="s">
        <v>309</v>
      </c>
      <c r="B17">
        <v>3</v>
      </c>
      <c r="C17">
        <v>6</v>
      </c>
      <c r="D17">
        <v>9</v>
      </c>
      <c r="E17">
        <v>3</v>
      </c>
      <c r="F17">
        <v>6</v>
      </c>
      <c r="G17">
        <v>9</v>
      </c>
      <c r="H17">
        <v>3</v>
      </c>
      <c r="I17">
        <v>6</v>
      </c>
      <c r="L17">
        <v>9</v>
      </c>
      <c r="M17">
        <v>3</v>
      </c>
      <c r="N17">
        <v>6</v>
      </c>
      <c r="O17"/>
      <c r="P17"/>
      <c r="Q17"/>
      <c r="R17">
        <v>9</v>
      </c>
      <c r="S17">
        <v>36</v>
      </c>
      <c r="T17" s="107">
        <f t="shared" si="0"/>
        <v>0.33333333333333331</v>
      </c>
      <c r="U17" s="107">
        <f t="shared" si="1"/>
        <v>0.33333333333333331</v>
      </c>
      <c r="V17" s="107">
        <f t="shared" si="2"/>
        <v>0.33333333333333331</v>
      </c>
      <c r="W17" s="110">
        <f t="shared" si="3"/>
        <v>0.33333333333333331</v>
      </c>
      <c r="X17" s="2"/>
    </row>
    <row r="18" spans="1:24">
      <c r="A18" s="104" t="s">
        <v>329</v>
      </c>
      <c r="B18">
        <v>3</v>
      </c>
      <c r="C18">
        <v>6</v>
      </c>
      <c r="D18">
        <v>9</v>
      </c>
      <c r="E18">
        <v>3</v>
      </c>
      <c r="F18">
        <v>6</v>
      </c>
      <c r="G18">
        <v>9</v>
      </c>
      <c r="H18">
        <v>2</v>
      </c>
      <c r="I18">
        <v>6</v>
      </c>
      <c r="J18" s="111">
        <v>1</v>
      </c>
      <c r="L18">
        <v>9</v>
      </c>
      <c r="M18">
        <v>2</v>
      </c>
      <c r="N18">
        <v>6</v>
      </c>
      <c r="O18">
        <v>1</v>
      </c>
      <c r="P18"/>
      <c r="Q18"/>
      <c r="R18">
        <v>9</v>
      </c>
      <c r="S18">
        <v>36</v>
      </c>
      <c r="T18" s="107">
        <f t="shared" si="0"/>
        <v>0.33333333333333331</v>
      </c>
      <c r="U18" s="107">
        <f t="shared" si="1"/>
        <v>0.33333333333333331</v>
      </c>
      <c r="V18" s="107">
        <f t="shared" si="2"/>
        <v>0.25</v>
      </c>
      <c r="W18" s="110">
        <f t="shared" si="3"/>
        <v>0.25</v>
      </c>
      <c r="X18" s="116" t="s">
        <v>577</v>
      </c>
    </row>
    <row r="19" spans="1:24">
      <c r="A19" s="104" t="s">
        <v>349</v>
      </c>
      <c r="B19">
        <v>2</v>
      </c>
      <c r="C19">
        <v>9</v>
      </c>
      <c r="D19">
        <v>11</v>
      </c>
      <c r="E19">
        <v>2</v>
      </c>
      <c r="F19">
        <v>9</v>
      </c>
      <c r="G19">
        <v>11</v>
      </c>
      <c r="H19">
        <v>2</v>
      </c>
      <c r="I19">
        <v>9</v>
      </c>
      <c r="L19">
        <v>11</v>
      </c>
      <c r="M19">
        <v>2</v>
      </c>
      <c r="N19">
        <v>9</v>
      </c>
      <c r="O19"/>
      <c r="P19"/>
      <c r="Q19"/>
      <c r="R19">
        <v>11</v>
      </c>
      <c r="S19">
        <v>44</v>
      </c>
      <c r="T19" s="107">
        <f t="shared" si="0"/>
        <v>0.18181818181818182</v>
      </c>
      <c r="U19" s="107">
        <f t="shared" si="1"/>
        <v>0.18181818181818182</v>
      </c>
      <c r="V19" s="108">
        <f t="shared" si="2"/>
        <v>0.18181818181818182</v>
      </c>
      <c r="W19" s="110">
        <f t="shared" si="3"/>
        <v>0.18181818181818182</v>
      </c>
      <c r="X19" s="116" t="s">
        <v>578</v>
      </c>
    </row>
    <row r="20" spans="1:24">
      <c r="A20" s="104" t="s">
        <v>373</v>
      </c>
      <c r="B20">
        <v>1</v>
      </c>
      <c r="C20">
        <v>5</v>
      </c>
      <c r="D20">
        <v>6</v>
      </c>
      <c r="E20">
        <v>1</v>
      </c>
      <c r="F20">
        <v>5</v>
      </c>
      <c r="G20">
        <v>6</v>
      </c>
      <c r="H20">
        <v>1</v>
      </c>
      <c r="I20">
        <v>5</v>
      </c>
      <c r="L20">
        <v>6</v>
      </c>
      <c r="M20">
        <v>1</v>
      </c>
      <c r="N20">
        <v>5</v>
      </c>
      <c r="O20"/>
      <c r="P20"/>
      <c r="Q20"/>
      <c r="R20">
        <v>6</v>
      </c>
      <c r="S20">
        <v>24</v>
      </c>
      <c r="T20" s="107">
        <f t="shared" si="0"/>
        <v>0.16666666666666666</v>
      </c>
      <c r="U20" s="107">
        <f t="shared" si="1"/>
        <v>0.16666666666666666</v>
      </c>
      <c r="V20" s="107">
        <f t="shared" si="2"/>
        <v>0.16666666666666666</v>
      </c>
      <c r="W20" s="110">
        <f t="shared" si="3"/>
        <v>0.16666666666666666</v>
      </c>
      <c r="X20" s="2"/>
    </row>
    <row r="21" spans="1:24">
      <c r="A21" s="104" t="s">
        <v>387</v>
      </c>
      <c r="B21">
        <v>16</v>
      </c>
      <c r="C21">
        <v>9</v>
      </c>
      <c r="D21">
        <v>25</v>
      </c>
      <c r="E21">
        <v>16</v>
      </c>
      <c r="F21">
        <v>9</v>
      </c>
      <c r="G21">
        <v>25</v>
      </c>
      <c r="H21">
        <v>16</v>
      </c>
      <c r="I21">
        <v>9</v>
      </c>
      <c r="L21">
        <v>25</v>
      </c>
      <c r="M21">
        <v>16</v>
      </c>
      <c r="N21">
        <v>9</v>
      </c>
      <c r="O21"/>
      <c r="P21"/>
      <c r="Q21"/>
      <c r="R21">
        <v>25</v>
      </c>
      <c r="S21">
        <v>100</v>
      </c>
      <c r="T21" s="107">
        <f t="shared" si="0"/>
        <v>0.64</v>
      </c>
      <c r="U21" s="107">
        <f t="shared" si="1"/>
        <v>0.64</v>
      </c>
      <c r="V21" s="107">
        <f t="shared" si="2"/>
        <v>0.64</v>
      </c>
      <c r="W21" s="110">
        <f t="shared" si="3"/>
        <v>0.64</v>
      </c>
      <c r="X21" s="2"/>
    </row>
    <row r="22" spans="1:24">
      <c r="A22" s="104" t="s">
        <v>439</v>
      </c>
      <c r="B22">
        <v>1</v>
      </c>
      <c r="C22">
        <v>3</v>
      </c>
      <c r="D22">
        <v>4</v>
      </c>
      <c r="E22">
        <v>3</v>
      </c>
      <c r="F22">
        <v>1</v>
      </c>
      <c r="G22">
        <v>4</v>
      </c>
      <c r="H22">
        <v>3</v>
      </c>
      <c r="I22">
        <v>1</v>
      </c>
      <c r="L22">
        <v>4</v>
      </c>
      <c r="M22">
        <v>3</v>
      </c>
      <c r="N22">
        <v>1</v>
      </c>
      <c r="O22"/>
      <c r="P22"/>
      <c r="Q22"/>
      <c r="R22">
        <v>4</v>
      </c>
      <c r="S22">
        <v>16</v>
      </c>
      <c r="T22" s="107">
        <f t="shared" si="0"/>
        <v>0.25</v>
      </c>
      <c r="U22" s="107">
        <f t="shared" si="1"/>
        <v>0.75</v>
      </c>
      <c r="V22" s="107">
        <f t="shared" si="2"/>
        <v>0.75</v>
      </c>
      <c r="W22" s="110">
        <f t="shared" si="3"/>
        <v>0.75</v>
      </c>
      <c r="X22" s="2"/>
    </row>
    <row r="23" spans="1:24">
      <c r="A23" s="104" t="s">
        <v>449</v>
      </c>
      <c r="B23">
        <v>3</v>
      </c>
      <c r="C23">
        <v>2</v>
      </c>
      <c r="D23">
        <v>5</v>
      </c>
      <c r="E23">
        <v>2</v>
      </c>
      <c r="F23">
        <v>3</v>
      </c>
      <c r="G23">
        <v>5</v>
      </c>
      <c r="H23">
        <v>3</v>
      </c>
      <c r="I23">
        <v>2</v>
      </c>
      <c r="L23">
        <v>5</v>
      </c>
      <c r="M23">
        <v>3</v>
      </c>
      <c r="N23">
        <v>2</v>
      </c>
      <c r="O23"/>
      <c r="P23"/>
      <c r="Q23"/>
      <c r="R23">
        <v>5</v>
      </c>
      <c r="S23">
        <v>20</v>
      </c>
      <c r="T23" s="107">
        <f t="shared" si="0"/>
        <v>0.6</v>
      </c>
      <c r="U23" s="107">
        <f t="shared" si="1"/>
        <v>0.4</v>
      </c>
      <c r="V23" s="106">
        <f t="shared" si="2"/>
        <v>0.6</v>
      </c>
      <c r="W23" s="110">
        <f t="shared" si="3"/>
        <v>0.6</v>
      </c>
      <c r="X23" s="116" t="s">
        <v>579</v>
      </c>
    </row>
    <row r="24" spans="1:24">
      <c r="A24" s="104" t="s">
        <v>460</v>
      </c>
      <c r="B24">
        <v>19</v>
      </c>
      <c r="C24">
        <v>3</v>
      </c>
      <c r="D24">
        <v>22</v>
      </c>
      <c r="E24">
        <v>19</v>
      </c>
      <c r="F24">
        <v>3</v>
      </c>
      <c r="G24">
        <v>22</v>
      </c>
      <c r="H24">
        <v>19</v>
      </c>
      <c r="I24">
        <v>3</v>
      </c>
      <c r="L24">
        <v>22</v>
      </c>
      <c r="M24">
        <v>18</v>
      </c>
      <c r="N24">
        <v>3</v>
      </c>
      <c r="O24"/>
      <c r="P24">
        <v>1</v>
      </c>
      <c r="Q24"/>
      <c r="R24">
        <v>22</v>
      </c>
      <c r="S24">
        <v>88</v>
      </c>
      <c r="T24" s="107">
        <f t="shared" si="0"/>
        <v>0.86363636363636365</v>
      </c>
      <c r="U24" s="107">
        <f t="shared" si="1"/>
        <v>0.86363636363636365</v>
      </c>
      <c r="V24" s="107">
        <f t="shared" si="2"/>
        <v>0.86363636363636365</v>
      </c>
      <c r="W24" s="110">
        <f t="shared" si="3"/>
        <v>0.8571428571428571</v>
      </c>
      <c r="X24" s="2" t="s">
        <v>580</v>
      </c>
    </row>
    <row r="25" spans="1:24">
      <c r="A25" s="104" t="s">
        <v>505</v>
      </c>
      <c r="B25">
        <v>6</v>
      </c>
      <c r="C25">
        <v>7</v>
      </c>
      <c r="D25">
        <v>13</v>
      </c>
      <c r="E25">
        <v>6</v>
      </c>
      <c r="F25">
        <v>7</v>
      </c>
      <c r="G25">
        <v>13</v>
      </c>
      <c r="H25">
        <v>5</v>
      </c>
      <c r="I25">
        <v>6</v>
      </c>
      <c r="K25" s="111">
        <v>2</v>
      </c>
      <c r="L25">
        <v>13</v>
      </c>
      <c r="M25">
        <v>4</v>
      </c>
      <c r="N25">
        <v>6</v>
      </c>
      <c r="O25"/>
      <c r="P25">
        <v>2</v>
      </c>
      <c r="Q25">
        <v>1</v>
      </c>
      <c r="R25">
        <v>13</v>
      </c>
      <c r="S25">
        <v>52</v>
      </c>
      <c r="T25" s="107">
        <f t="shared" si="0"/>
        <v>0.46153846153846156</v>
      </c>
      <c r="U25" s="107">
        <f t="shared" si="1"/>
        <v>0.46153846153846156</v>
      </c>
      <c r="V25" s="107">
        <f t="shared" si="2"/>
        <v>0.45454545454545453</v>
      </c>
      <c r="W25" s="110">
        <f t="shared" si="3"/>
        <v>0.4</v>
      </c>
      <c r="X25" s="116" t="s">
        <v>581</v>
      </c>
    </row>
    <row r="26" spans="1:24">
      <c r="A26" s="104" t="s">
        <v>532</v>
      </c>
      <c r="B26">
        <v>4</v>
      </c>
      <c r="C26">
        <v>2</v>
      </c>
      <c r="D26">
        <v>6</v>
      </c>
      <c r="E26">
        <v>4</v>
      </c>
      <c r="F26">
        <v>2</v>
      </c>
      <c r="G26">
        <v>6</v>
      </c>
      <c r="H26">
        <v>4</v>
      </c>
      <c r="I26">
        <v>2</v>
      </c>
      <c r="L26">
        <v>6</v>
      </c>
      <c r="M26">
        <v>4</v>
      </c>
      <c r="N26">
        <v>2</v>
      </c>
      <c r="O26"/>
      <c r="P26"/>
      <c r="Q26"/>
      <c r="R26">
        <v>6</v>
      </c>
      <c r="S26">
        <v>24</v>
      </c>
      <c r="T26" s="107">
        <f t="shared" si="0"/>
        <v>0.66666666666666663</v>
      </c>
      <c r="U26" s="107">
        <f t="shared" si="1"/>
        <v>0.66666666666666663</v>
      </c>
      <c r="V26" s="107">
        <f t="shared" si="2"/>
        <v>0.66666666666666663</v>
      </c>
      <c r="W26" s="110">
        <f t="shared" si="3"/>
        <v>0.66666666666666663</v>
      </c>
      <c r="X26" s="2"/>
    </row>
    <row r="27" spans="1:24">
      <c r="A27" s="109" t="s">
        <v>12</v>
      </c>
      <c r="B27" s="2">
        <v>139</v>
      </c>
      <c r="C27" s="2">
        <v>105</v>
      </c>
      <c r="D27" s="2">
        <v>244</v>
      </c>
      <c r="E27" s="2">
        <v>140</v>
      </c>
      <c r="F27" s="2">
        <v>104</v>
      </c>
      <c r="G27" s="2">
        <v>244</v>
      </c>
      <c r="H27" s="2">
        <v>137</v>
      </c>
      <c r="I27" s="2">
        <v>104</v>
      </c>
      <c r="J27" s="112">
        <v>1</v>
      </c>
      <c r="K27" s="112">
        <v>2</v>
      </c>
      <c r="L27" s="2">
        <v>244</v>
      </c>
      <c r="M27" s="2">
        <v>133</v>
      </c>
      <c r="N27" s="2">
        <v>104</v>
      </c>
      <c r="O27" s="2">
        <v>1</v>
      </c>
      <c r="P27" s="2">
        <v>3</v>
      </c>
      <c r="Q27" s="2">
        <v>2</v>
      </c>
      <c r="R27" s="2">
        <v>243</v>
      </c>
      <c r="S27" s="2">
        <v>975</v>
      </c>
      <c r="T27" s="113">
        <f t="shared" si="0"/>
        <v>0.56967213114754101</v>
      </c>
      <c r="U27" s="113">
        <f t="shared" si="1"/>
        <v>0.57377049180327866</v>
      </c>
      <c r="V27" s="113">
        <f t="shared" si="2"/>
        <v>0.56846473029045641</v>
      </c>
      <c r="W27" s="115">
        <f t="shared" si="3"/>
        <v>0.56118143459915615</v>
      </c>
      <c r="X27" s="2"/>
    </row>
    <row r="28" spans="1:24">
      <c r="J28"/>
      <c r="K28"/>
      <c r="O28"/>
      <c r="P28"/>
      <c r="Q28"/>
    </row>
    <row r="29" spans="1:24">
      <c r="J29"/>
      <c r="K29"/>
      <c r="O29"/>
      <c r="P29"/>
      <c r="Q29"/>
    </row>
    <row r="30" spans="1:24">
      <c r="J30"/>
      <c r="K30"/>
      <c r="O30"/>
      <c r="P30"/>
      <c r="Q30"/>
    </row>
    <row r="31" spans="1:24">
      <c r="J31"/>
      <c r="K31"/>
      <c r="O31"/>
      <c r="P31"/>
      <c r="Q31"/>
    </row>
    <row r="32" spans="1:24">
      <c r="J32"/>
      <c r="K32"/>
      <c r="O32"/>
      <c r="P32"/>
      <c r="Q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</sheetData>
  <phoneticPr fontId="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4A8D-1ECC-4937-A5F4-6D542035F1A3}">
  <dimension ref="B2:D4"/>
  <sheetViews>
    <sheetView workbookViewId="0">
      <selection activeCell="D15" sqref="D15"/>
    </sheetView>
  </sheetViews>
  <sheetFormatPr defaultRowHeight="15"/>
  <cols>
    <col min="2" max="2" width="36.140625" customWidth="1"/>
    <col min="3" max="3" width="46.28515625" customWidth="1"/>
  </cols>
  <sheetData>
    <row r="2" spans="2:4">
      <c r="B2" t="s">
        <v>582</v>
      </c>
    </row>
    <row r="3" spans="2:4">
      <c r="B3" t="s">
        <v>583</v>
      </c>
      <c r="C3" t="s">
        <v>584</v>
      </c>
      <c r="D3" s="105" t="s">
        <v>585</v>
      </c>
    </row>
    <row r="4" spans="2:4">
      <c r="B4" t="s">
        <v>586</v>
      </c>
      <c r="C4" s="105" t="s">
        <v>585</v>
      </c>
    </row>
  </sheetData>
  <hyperlinks>
    <hyperlink ref="C4" r:id="rId1" display="../../../:x:/s/LibrariesInsightsAnalysis/EYCnSsjWYpZGl5_7gPG-PRUBap0-3bvwt8q7r8XyBphe6w?email=brian.byun%40aucklandcouncil.govt.nz&amp;e=pAGE1d" xr:uid="{DC3C95F9-5344-4584-8611-258416EDB918}"/>
    <hyperlink ref="D3" r:id="rId2" display="../../../:x:/s/LibrariesInsightsAnalysis/EYCnSsjWYpZGl5_7gPG-PRUBap0-3bvwt8q7r8XyBphe6w?email=brian.byun%40aucklandcouncil.govt.nz&amp;e=pAGE1d" xr:uid="{AE846C4F-4706-40C5-98C3-26E775D466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E0DC-A2BC-4CE0-9407-FBC49AD6F0D3}">
  <dimension ref="A1:N22"/>
  <sheetViews>
    <sheetView tabSelected="1" workbookViewId="0">
      <pane xSplit="1" ySplit="1" topLeftCell="C2" activePane="bottomRight" state="frozen"/>
      <selection pane="bottomRight" activeCell="Q3" sqref="Q3"/>
      <selection pane="bottomLeft" activeCell="A2" sqref="A2"/>
      <selection pane="topRight" activeCell="B1" sqref="B1"/>
    </sheetView>
  </sheetViews>
  <sheetFormatPr defaultRowHeight="15"/>
  <cols>
    <col min="1" max="1" width="19.42578125" style="117" bestFit="1" customWidth="1"/>
    <col min="2" max="2" width="43" style="117" customWidth="1"/>
    <col min="3" max="3" width="7.42578125" style="117" bestFit="1" customWidth="1"/>
    <col min="4" max="4" width="14.140625" style="117" hidden="1" customWidth="1"/>
    <col min="5" max="8" width="14.140625" style="117" customWidth="1"/>
    <col min="9" max="9" width="11.7109375" style="117" customWidth="1"/>
    <col min="10" max="10" width="19.85546875" style="117" hidden="1" customWidth="1"/>
    <col min="11" max="11" width="12.7109375" style="117" customWidth="1"/>
    <col min="12" max="12" width="12.140625" style="117" customWidth="1"/>
    <col min="13" max="13" width="12.85546875" style="117" customWidth="1"/>
    <col min="14" max="14" width="27.85546875" style="117" customWidth="1"/>
    <col min="15" max="16384" width="9.140625" style="117"/>
  </cols>
  <sheetData>
    <row r="1" spans="1:14" ht="45">
      <c r="A1" s="128" t="s">
        <v>587</v>
      </c>
      <c r="B1" s="128" t="s">
        <v>588</v>
      </c>
      <c r="C1" s="128" t="s">
        <v>589</v>
      </c>
      <c r="D1" s="129" t="s">
        <v>590</v>
      </c>
      <c r="E1" s="129" t="s">
        <v>591</v>
      </c>
      <c r="F1" s="129" t="s">
        <v>592</v>
      </c>
      <c r="G1" s="129" t="s">
        <v>593</v>
      </c>
      <c r="H1" s="129" t="s">
        <v>594</v>
      </c>
      <c r="I1" s="129" t="s">
        <v>595</v>
      </c>
      <c r="J1" s="129" t="s">
        <v>596</v>
      </c>
      <c r="K1" s="129" t="s">
        <v>597</v>
      </c>
      <c r="L1" s="129" t="s">
        <v>598</v>
      </c>
      <c r="M1" s="129" t="s">
        <v>599</v>
      </c>
      <c r="N1" s="129" t="s">
        <v>600</v>
      </c>
    </row>
    <row r="2" spans="1:14" ht="45">
      <c r="A2" s="118" t="s">
        <v>19</v>
      </c>
      <c r="B2" s="119" t="s">
        <v>601</v>
      </c>
      <c r="C2" s="120" t="s">
        <v>602</v>
      </c>
      <c r="D2" s="121">
        <v>0.17</v>
      </c>
      <c r="E2" s="121">
        <v>0.17</v>
      </c>
      <c r="F2" s="121"/>
      <c r="G2" s="121"/>
      <c r="H2" s="125">
        <v>0.16666666666666599</v>
      </c>
      <c r="I2" s="124">
        <v>0.17</v>
      </c>
      <c r="J2" s="126">
        <v>17</v>
      </c>
      <c r="K2" s="124">
        <v>0.16666666666666666</v>
      </c>
      <c r="L2" s="124">
        <f>H2-I2</f>
        <v>-3.3333333333340209E-3</v>
      </c>
      <c r="M2" s="130">
        <f>H2-E2</f>
        <v>-3.3333333333340209E-3</v>
      </c>
      <c r="N2" s="122"/>
    </row>
    <row r="3" spans="1:14" ht="75">
      <c r="A3" s="118" t="s">
        <v>46</v>
      </c>
      <c r="B3" s="119" t="s">
        <v>601</v>
      </c>
      <c r="C3" s="120" t="s">
        <v>603</v>
      </c>
      <c r="D3" s="121">
        <v>0.79</v>
      </c>
      <c r="E3" s="121">
        <v>0.79</v>
      </c>
      <c r="F3" s="121"/>
      <c r="G3" s="121"/>
      <c r="H3" s="125">
        <v>0.76923076999999995</v>
      </c>
      <c r="I3" s="124">
        <v>0.79</v>
      </c>
      <c r="J3" s="126">
        <v>79</v>
      </c>
      <c r="K3" s="124">
        <v>0.7857142857142857</v>
      </c>
      <c r="L3" s="124">
        <f t="shared" ref="L3:L22" si="0">H3-I3</f>
        <v>-2.0769230000000083E-2</v>
      </c>
      <c r="M3" s="130">
        <f t="shared" ref="M3:M22" si="1">H3-E3</f>
        <v>-2.0769230000000083E-2</v>
      </c>
      <c r="N3" s="121" t="s">
        <v>604</v>
      </c>
    </row>
    <row r="4" spans="1:14" ht="45">
      <c r="A4" s="118" t="s">
        <v>76</v>
      </c>
      <c r="B4" s="119" t="s">
        <v>601</v>
      </c>
      <c r="C4" s="120" t="s">
        <v>605</v>
      </c>
      <c r="D4" s="121">
        <v>0.68</v>
      </c>
      <c r="E4" s="121">
        <v>0.68</v>
      </c>
      <c r="F4" s="121"/>
      <c r="G4" s="121"/>
      <c r="H4" s="125">
        <v>0.66666666666666596</v>
      </c>
      <c r="I4" s="124">
        <v>0.68</v>
      </c>
      <c r="J4" s="126">
        <v>68</v>
      </c>
      <c r="K4" s="124">
        <v>0.68</v>
      </c>
      <c r="L4" s="124">
        <f t="shared" si="0"/>
        <v>-1.3333333333334085E-2</v>
      </c>
      <c r="M4" s="130">
        <f t="shared" si="1"/>
        <v>-1.3333333333334085E-2</v>
      </c>
      <c r="N4" s="121"/>
    </row>
    <row r="5" spans="1:14" ht="45">
      <c r="A5" s="118" t="s">
        <v>149</v>
      </c>
      <c r="B5" s="119" t="s">
        <v>601</v>
      </c>
      <c r="C5" s="120" t="s">
        <v>606</v>
      </c>
      <c r="D5" s="121">
        <v>0.77</v>
      </c>
      <c r="E5" s="121">
        <v>0.71</v>
      </c>
      <c r="F5" s="121"/>
      <c r="G5" s="121"/>
      <c r="H5" s="125">
        <v>0.71428571428571397</v>
      </c>
      <c r="I5" s="124">
        <v>0.71</v>
      </c>
      <c r="J5" s="126">
        <v>71</v>
      </c>
      <c r="K5" s="124">
        <v>0.7142857142857143</v>
      </c>
      <c r="L5" s="124">
        <f t="shared" si="0"/>
        <v>4.285714285714004E-3</v>
      </c>
      <c r="M5" s="130">
        <f t="shared" si="1"/>
        <v>4.285714285714004E-3</v>
      </c>
      <c r="N5" s="121"/>
    </row>
    <row r="6" spans="1:14" ht="45">
      <c r="A6" s="118" t="s">
        <v>178</v>
      </c>
      <c r="B6" s="119" t="s">
        <v>601</v>
      </c>
      <c r="C6" s="120" t="s">
        <v>607</v>
      </c>
      <c r="D6" s="121">
        <v>0.89</v>
      </c>
      <c r="E6" s="121">
        <v>0.89</v>
      </c>
      <c r="F6" s="121"/>
      <c r="G6" s="121"/>
      <c r="H6" s="125">
        <v>0.88888888888888795</v>
      </c>
      <c r="I6" s="124">
        <v>0.89</v>
      </c>
      <c r="J6" s="126">
        <v>89</v>
      </c>
      <c r="K6" s="124">
        <v>0.88888888888888884</v>
      </c>
      <c r="L6" s="124">
        <f t="shared" si="0"/>
        <v>-1.111111111112062E-3</v>
      </c>
      <c r="M6" s="130">
        <f t="shared" si="1"/>
        <v>-1.111111111112062E-3</v>
      </c>
      <c r="N6" s="121"/>
    </row>
    <row r="7" spans="1:14" ht="150">
      <c r="A7" s="118" t="s">
        <v>198</v>
      </c>
      <c r="B7" s="119" t="s">
        <v>601</v>
      </c>
      <c r="C7" s="120" t="s">
        <v>608</v>
      </c>
      <c r="D7" s="121">
        <v>0.56000000000000005</v>
      </c>
      <c r="E7" s="121">
        <v>0.56000000000000005</v>
      </c>
      <c r="F7" s="121"/>
      <c r="G7" s="121"/>
      <c r="H7" s="125">
        <v>0.5</v>
      </c>
      <c r="I7" s="124">
        <v>0.56000000000000005</v>
      </c>
      <c r="J7" s="126">
        <v>56</v>
      </c>
      <c r="K7" s="124">
        <v>0.6</v>
      </c>
      <c r="L7" s="124">
        <f t="shared" si="0"/>
        <v>-6.0000000000000053E-2</v>
      </c>
      <c r="M7" s="130">
        <f t="shared" si="1"/>
        <v>-6.0000000000000053E-2</v>
      </c>
      <c r="N7" s="121" t="s">
        <v>609</v>
      </c>
    </row>
    <row r="8" spans="1:14" ht="45">
      <c r="A8" s="118" t="s">
        <v>233</v>
      </c>
      <c r="B8" s="119" t="s">
        <v>601</v>
      </c>
      <c r="C8" s="120" t="s">
        <v>610</v>
      </c>
      <c r="D8" s="121">
        <v>0.8</v>
      </c>
      <c r="E8" s="121">
        <v>0.8</v>
      </c>
      <c r="F8" s="121"/>
      <c r="G8" s="121"/>
      <c r="H8" s="125">
        <v>0.8</v>
      </c>
      <c r="I8" s="124">
        <v>0.8</v>
      </c>
      <c r="J8" s="126">
        <v>80</v>
      </c>
      <c r="K8" s="124">
        <v>0.8</v>
      </c>
      <c r="L8" s="124">
        <f t="shared" si="0"/>
        <v>0</v>
      </c>
      <c r="M8" s="130">
        <f t="shared" si="1"/>
        <v>0</v>
      </c>
      <c r="N8" s="121"/>
    </row>
    <row r="9" spans="1:14" ht="45">
      <c r="A9" s="118" t="s">
        <v>255</v>
      </c>
      <c r="B9" s="119" t="s">
        <v>601</v>
      </c>
      <c r="C9" s="120" t="s">
        <v>611</v>
      </c>
      <c r="D9" s="121">
        <v>0.25</v>
      </c>
      <c r="E9" s="121">
        <v>0.25</v>
      </c>
      <c r="F9" s="121"/>
      <c r="G9" s="121"/>
      <c r="H9" s="125">
        <v>0.25</v>
      </c>
      <c r="I9" s="124">
        <v>0.25</v>
      </c>
      <c r="J9" s="126">
        <v>25</v>
      </c>
      <c r="K9" s="124">
        <v>0.25</v>
      </c>
      <c r="L9" s="124">
        <f t="shared" si="0"/>
        <v>0</v>
      </c>
      <c r="M9" s="130">
        <f t="shared" si="1"/>
        <v>0</v>
      </c>
      <c r="N9" s="121"/>
    </row>
    <row r="10" spans="1:14" ht="45">
      <c r="A10" s="118" t="s">
        <v>273</v>
      </c>
      <c r="B10" s="119" t="s">
        <v>601</v>
      </c>
      <c r="C10" s="120" t="s">
        <v>612</v>
      </c>
      <c r="D10" s="121">
        <v>0.57000000000000006</v>
      </c>
      <c r="E10" s="121">
        <v>0.56999999999999995</v>
      </c>
      <c r="F10" s="121"/>
      <c r="G10" s="121"/>
      <c r="H10" s="125">
        <v>0.57142857142857095</v>
      </c>
      <c r="I10" s="124">
        <v>0.56999999999999995</v>
      </c>
      <c r="J10" s="126">
        <v>57</v>
      </c>
      <c r="K10" s="124">
        <v>0.5714285714285714</v>
      </c>
      <c r="L10" s="124">
        <f t="shared" si="0"/>
        <v>1.4285714285710016E-3</v>
      </c>
      <c r="M10" s="130">
        <f t="shared" si="1"/>
        <v>1.4285714285710016E-3</v>
      </c>
      <c r="N10" s="121"/>
    </row>
    <row r="11" spans="1:14" ht="45">
      <c r="A11" s="118" t="s">
        <v>289</v>
      </c>
      <c r="B11" s="119" t="s">
        <v>601</v>
      </c>
      <c r="C11" s="120" t="s">
        <v>613</v>
      </c>
      <c r="D11" s="121">
        <v>0.22</v>
      </c>
      <c r="E11" s="121">
        <v>0.11</v>
      </c>
      <c r="F11" s="121"/>
      <c r="G11" s="121"/>
      <c r="H11" s="125">
        <v>0.11111111111111099</v>
      </c>
      <c r="I11" s="124">
        <v>0.11</v>
      </c>
      <c r="J11" s="126">
        <v>11</v>
      </c>
      <c r="K11" s="124">
        <v>0.1111111111111111</v>
      </c>
      <c r="L11" s="124">
        <f t="shared" si="0"/>
        <v>1.1111111111109934E-3</v>
      </c>
      <c r="M11" s="130">
        <f t="shared" si="1"/>
        <v>1.1111111111109934E-3</v>
      </c>
      <c r="N11" s="121"/>
    </row>
    <row r="12" spans="1:14" ht="45">
      <c r="A12" s="118" t="s">
        <v>309</v>
      </c>
      <c r="B12" s="119" t="s">
        <v>601</v>
      </c>
      <c r="C12" s="120" t="s">
        <v>614</v>
      </c>
      <c r="D12" s="121">
        <v>0.33</v>
      </c>
      <c r="E12" s="121">
        <v>0.33</v>
      </c>
      <c r="F12" s="121"/>
      <c r="G12" s="121"/>
      <c r="H12" s="125">
        <v>0.33333333333333298</v>
      </c>
      <c r="I12" s="124">
        <v>0.33</v>
      </c>
      <c r="J12" s="126">
        <v>33</v>
      </c>
      <c r="K12" s="124">
        <v>0.33333333333333331</v>
      </c>
      <c r="L12" s="124">
        <f t="shared" si="0"/>
        <v>3.3333333333329662E-3</v>
      </c>
      <c r="M12" s="130">
        <f t="shared" si="1"/>
        <v>3.3333333333329662E-3</v>
      </c>
      <c r="N12" s="121"/>
    </row>
    <row r="13" spans="1:14" ht="45">
      <c r="A13" s="118" t="s">
        <v>329</v>
      </c>
      <c r="B13" s="119" t="s">
        <v>601</v>
      </c>
      <c r="C13" s="120" t="s">
        <v>615</v>
      </c>
      <c r="D13" s="121">
        <v>0.33</v>
      </c>
      <c r="E13" s="121">
        <v>0.25</v>
      </c>
      <c r="F13" s="121"/>
      <c r="G13" s="121"/>
      <c r="H13" s="125">
        <v>0.25</v>
      </c>
      <c r="I13" s="124">
        <v>0.25</v>
      </c>
      <c r="J13" s="126">
        <v>25</v>
      </c>
      <c r="K13" s="124">
        <v>0.25</v>
      </c>
      <c r="L13" s="124">
        <f t="shared" si="0"/>
        <v>0</v>
      </c>
      <c r="M13" s="130">
        <f t="shared" si="1"/>
        <v>0</v>
      </c>
      <c r="N13" s="121"/>
    </row>
    <row r="14" spans="1:14" ht="225">
      <c r="A14" s="118" t="s">
        <v>349</v>
      </c>
      <c r="B14" s="119" t="s">
        <v>601</v>
      </c>
      <c r="C14" s="120" t="s">
        <v>616</v>
      </c>
      <c r="D14" s="121">
        <v>0.18</v>
      </c>
      <c r="E14" s="121">
        <v>0.2</v>
      </c>
      <c r="F14" s="121"/>
      <c r="G14" s="121"/>
      <c r="H14" s="125">
        <v>9.0909090909090898E-2</v>
      </c>
      <c r="I14" s="124">
        <v>0.27</v>
      </c>
      <c r="J14" s="126">
        <v>27</v>
      </c>
      <c r="K14" s="124">
        <v>0.16666666666666666</v>
      </c>
      <c r="L14" s="124">
        <f t="shared" si="0"/>
        <v>-0.17909090909090913</v>
      </c>
      <c r="M14" s="130">
        <f t="shared" si="1"/>
        <v>-0.10909090909090911</v>
      </c>
      <c r="N14" s="121" t="s">
        <v>617</v>
      </c>
    </row>
    <row r="15" spans="1:14" ht="45">
      <c r="A15" s="118" t="s">
        <v>373</v>
      </c>
      <c r="B15" s="119" t="s">
        <v>601</v>
      </c>
      <c r="C15" s="120" t="s">
        <v>618</v>
      </c>
      <c r="D15" s="121">
        <v>0.17</v>
      </c>
      <c r="E15" s="121">
        <v>0.17</v>
      </c>
      <c r="F15" s="121"/>
      <c r="G15" s="121"/>
      <c r="H15" s="125">
        <v>0.16666666666666599</v>
      </c>
      <c r="I15" s="124">
        <v>0.17</v>
      </c>
      <c r="J15" s="126">
        <v>17</v>
      </c>
      <c r="K15" s="124">
        <v>0.16666666666666666</v>
      </c>
      <c r="L15" s="124">
        <f t="shared" si="0"/>
        <v>-3.3333333333340209E-3</v>
      </c>
      <c r="M15" s="130">
        <f t="shared" si="1"/>
        <v>-3.3333333333340209E-3</v>
      </c>
      <c r="N15" s="121"/>
    </row>
    <row r="16" spans="1:14" ht="45">
      <c r="A16" s="118" t="s">
        <v>619</v>
      </c>
      <c r="B16" s="119" t="s">
        <v>601</v>
      </c>
      <c r="C16" s="120" t="s">
        <v>620</v>
      </c>
      <c r="D16" s="121">
        <v>0.53449999999999998</v>
      </c>
      <c r="E16" s="121">
        <v>0.52650000000000008</v>
      </c>
      <c r="F16" s="131"/>
      <c r="G16" s="131"/>
      <c r="H16" s="127">
        <v>0.55700000000000005</v>
      </c>
      <c r="I16" s="124">
        <v>0.56999999999999995</v>
      </c>
      <c r="J16" s="126">
        <v>57</v>
      </c>
      <c r="K16" s="124">
        <v>0.56999999999999995</v>
      </c>
      <c r="L16" s="124">
        <f t="shared" si="0"/>
        <v>-1.2999999999999901E-2</v>
      </c>
      <c r="M16" s="130">
        <f t="shared" si="1"/>
        <v>3.0499999999999972E-2</v>
      </c>
      <c r="N16" s="121"/>
    </row>
    <row r="17" spans="1:14" ht="45">
      <c r="A17" s="118" t="s">
        <v>387</v>
      </c>
      <c r="B17" s="119" t="s">
        <v>601</v>
      </c>
      <c r="C17" s="120" t="s">
        <v>621</v>
      </c>
      <c r="D17" s="121">
        <v>0.64</v>
      </c>
      <c r="E17" s="121">
        <v>0.64</v>
      </c>
      <c r="F17" s="121"/>
      <c r="G17" s="121"/>
      <c r="H17" s="125">
        <v>0.64</v>
      </c>
      <c r="I17" s="124">
        <v>0.68</v>
      </c>
      <c r="J17" s="126">
        <v>68</v>
      </c>
      <c r="K17" s="124">
        <v>0.68</v>
      </c>
      <c r="L17" s="124">
        <f t="shared" si="0"/>
        <v>-4.0000000000000036E-2</v>
      </c>
      <c r="M17" s="130">
        <f t="shared" si="1"/>
        <v>0</v>
      </c>
      <c r="N17" s="121"/>
    </row>
    <row r="18" spans="1:14" ht="45">
      <c r="A18" s="118" t="s">
        <v>439</v>
      </c>
      <c r="B18" s="119" t="s">
        <v>601</v>
      </c>
      <c r="C18" s="120" t="s">
        <v>622</v>
      </c>
      <c r="D18" s="121">
        <v>0.75</v>
      </c>
      <c r="E18" s="121">
        <v>0.75</v>
      </c>
      <c r="F18" s="121"/>
      <c r="G18" s="121"/>
      <c r="H18" s="125">
        <v>0.75</v>
      </c>
      <c r="I18" s="124">
        <v>0.75</v>
      </c>
      <c r="J18" s="126">
        <v>75</v>
      </c>
      <c r="K18" s="124">
        <v>0.75</v>
      </c>
      <c r="L18" s="124">
        <f t="shared" si="0"/>
        <v>0</v>
      </c>
      <c r="M18" s="130">
        <f t="shared" si="1"/>
        <v>0</v>
      </c>
      <c r="N18" s="121"/>
    </row>
    <row r="19" spans="1:14" ht="45">
      <c r="A19" s="118" t="s">
        <v>449</v>
      </c>
      <c r="B19" s="119" t="s">
        <v>601</v>
      </c>
      <c r="C19" s="120" t="s">
        <v>623</v>
      </c>
      <c r="D19" s="121">
        <v>0.6</v>
      </c>
      <c r="E19" s="121">
        <v>0.67</v>
      </c>
      <c r="F19" s="121"/>
      <c r="G19" s="121"/>
      <c r="H19" s="125">
        <v>0.75</v>
      </c>
      <c r="I19" s="124">
        <v>0.66700000000000004</v>
      </c>
      <c r="J19" s="126">
        <v>66.7</v>
      </c>
      <c r="K19" s="124">
        <v>0.66666666666666663</v>
      </c>
      <c r="L19" s="124">
        <f t="shared" si="0"/>
        <v>8.2999999999999963E-2</v>
      </c>
      <c r="M19" s="130">
        <f t="shared" si="1"/>
        <v>7.999999999999996E-2</v>
      </c>
      <c r="N19" s="121"/>
    </row>
    <row r="20" spans="1:14" ht="45">
      <c r="A20" s="118" t="s">
        <v>460</v>
      </c>
      <c r="B20" s="119" t="s">
        <v>601</v>
      </c>
      <c r="C20" s="120" t="s">
        <v>624</v>
      </c>
      <c r="D20" s="121">
        <v>0.86</v>
      </c>
      <c r="E20" s="121">
        <v>0.86</v>
      </c>
      <c r="F20" s="121"/>
      <c r="G20" s="121"/>
      <c r="H20" s="125">
        <v>0.86363636363636298</v>
      </c>
      <c r="I20" s="124">
        <v>0.86</v>
      </c>
      <c r="J20" s="126">
        <v>86</v>
      </c>
      <c r="K20" s="124">
        <v>0.86363636363636365</v>
      </c>
      <c r="L20" s="124">
        <f t="shared" si="0"/>
        <v>3.6363636363629936E-3</v>
      </c>
      <c r="M20" s="130">
        <f t="shared" si="1"/>
        <v>3.6363636363629936E-3</v>
      </c>
      <c r="N20" s="121"/>
    </row>
    <row r="21" spans="1:14" ht="285">
      <c r="A21" s="118" t="s">
        <v>505</v>
      </c>
      <c r="B21" s="119" t="s">
        <v>601</v>
      </c>
      <c r="C21" s="120" t="s">
        <v>625</v>
      </c>
      <c r="D21" s="121">
        <v>0.46</v>
      </c>
      <c r="E21" s="121">
        <v>0.46</v>
      </c>
      <c r="F21" s="121"/>
      <c r="G21" s="121"/>
      <c r="H21" s="125">
        <v>0.36363635999999999</v>
      </c>
      <c r="I21" s="124">
        <v>0.46</v>
      </c>
      <c r="J21" s="126">
        <v>46</v>
      </c>
      <c r="K21" s="124">
        <v>0.4</v>
      </c>
      <c r="L21" s="124">
        <f t="shared" si="0"/>
        <v>-9.6363640000000028E-2</v>
      </c>
      <c r="M21" s="130">
        <f t="shared" si="1"/>
        <v>-9.6363640000000028E-2</v>
      </c>
      <c r="N21" s="121" t="s">
        <v>626</v>
      </c>
    </row>
    <row r="22" spans="1:14" ht="45">
      <c r="A22" s="118" t="s">
        <v>532</v>
      </c>
      <c r="B22" s="119" t="s">
        <v>601</v>
      </c>
      <c r="C22" s="120" t="s">
        <v>627</v>
      </c>
      <c r="D22" s="121">
        <v>0.67</v>
      </c>
      <c r="E22" s="121">
        <v>0.67</v>
      </c>
      <c r="F22" s="121"/>
      <c r="G22" s="121"/>
      <c r="H22" s="125">
        <v>0.66666666666666596</v>
      </c>
      <c r="I22" s="124">
        <v>0.67</v>
      </c>
      <c r="J22" s="126">
        <v>67</v>
      </c>
      <c r="K22" s="124">
        <v>0.66666666666666663</v>
      </c>
      <c r="L22" s="124">
        <f t="shared" si="0"/>
        <v>-3.3333333333340764E-3</v>
      </c>
      <c r="M22" s="130">
        <f t="shared" si="1"/>
        <v>-3.3333333333340764E-3</v>
      </c>
      <c r="N22" s="123"/>
    </row>
  </sheetData>
  <conditionalFormatting sqref="L2:L22">
    <cfRule type="iconSet" priority="2">
      <iconSet>
        <cfvo type="percent" val="0"/>
        <cfvo type="num" val="-0.05"/>
        <cfvo type="num" val="0"/>
      </iconSet>
    </cfRule>
  </conditionalFormatting>
  <conditionalFormatting sqref="M2:M22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CC181A11522445969607A9E7CFD221" ma:contentTypeVersion="26" ma:contentTypeDescription="Create a new document." ma:contentTypeScope="" ma:versionID="c62ff63aa1c366f7749a4dd922990412">
  <xsd:schema xmlns:xsd="http://www.w3.org/2001/XMLSchema" xmlns:xs="http://www.w3.org/2001/XMLSchema" xmlns:p="http://schemas.microsoft.com/office/2006/metadata/properties" xmlns:ns2="3f8cebf6-d4a3-4355-9045-0be78aa38269" xmlns:ns3="5d2cf621-9315-4660-bf5e-48cc3ec56a30" targetNamespace="http://schemas.microsoft.com/office/2006/metadata/properties" ma:root="true" ma:fieldsID="1ebf7ad53b235ad39559cdd4f362bbb6" ns2:_="" ns3:_="">
    <xsd:import namespace="3f8cebf6-d4a3-4355-9045-0be78aa38269"/>
    <xsd:import namespace="5d2cf621-9315-4660-bf5e-48cc3ec56a30"/>
    <xsd:element name="properties">
      <xsd:complexType>
        <xsd:sequence>
          <xsd:element name="documentManagement">
            <xsd:complexType>
              <xsd:all>
                <xsd:element ref="ns2:Purpose"/>
                <xsd:element ref="ns2:Customer_x0028_s_x0029_" minOccurs="0"/>
                <xsd:element ref="ns2:Test"/>
                <xsd:element ref="ns2:FileAccess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KeywordTaxHTField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cebf6-d4a3-4355-9045-0be78aa38269" elementFormDefault="qualified">
    <xsd:import namespace="http://schemas.microsoft.com/office/2006/documentManagement/types"/>
    <xsd:import namespace="http://schemas.microsoft.com/office/infopath/2007/PartnerControls"/>
    <xsd:element name="Purpose" ma:index="2" ma:displayName="Purpose" ma:default="Planning" ma:description="What is the purpose of this file? In other words, what is it for?" ma:format="RadioButtons" ma:internalName="Purpose">
      <xsd:simpleType>
        <xsd:restriction base="dms:Choice">
          <xsd:enumeration value="Code"/>
          <xsd:enumeration value="Data"/>
          <xsd:enumeration value="Guidance"/>
          <xsd:enumeration value="Planning"/>
          <xsd:enumeration value="Report"/>
          <xsd:enumeration value="Tools"/>
          <xsd:enumeration value="Requirements"/>
        </xsd:restriction>
      </xsd:simpleType>
    </xsd:element>
    <xsd:element name="Customer_x0028_s_x0029_" ma:index="3" nillable="true" ma:displayName="Customer(s)" ma:default="CC Insights and Analysis Team" ma:description="Who is this file for?" ma:format="Dropdown" ma:internalName="Customer_x0028_s_x0029_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C Insights and Analysis Team"/>
                        <xsd:enumeration value="Libraries and Learning Unit"/>
                        <xsd:enumeration value="Lead Team"/>
                        <xsd:enumeration value="Community &amp; Social Policy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" ma:index="4" ma:displayName="Owner" ma:description="Who owns this document? In other words, who is responsible for it?" ma:format="RadioButtons" ma:internalName="Test">
      <xsd:simpleType>
        <xsd:restriction base="dms:Choice">
          <xsd:enumeration value="Lee Durbin"/>
          <xsd:enumeration value="Lisianne Hoch"/>
          <xsd:enumeration value="Sarah Roberts"/>
          <xsd:enumeration value="Matthew Smitheram"/>
          <xsd:enumeration value="John Kim"/>
          <xsd:enumeration value="Brian Byun"/>
          <xsd:enumeration value="John Faatui"/>
          <xsd:enumeration value="MK Ting"/>
          <xsd:enumeration value="Lead Team"/>
          <xsd:enumeration value="Community Facilities"/>
          <xsd:enumeration value="Māori outcomes"/>
          <xsd:enumeration value="Auckland Insights"/>
          <xsd:enumeration value="BI Team"/>
          <xsd:enumeration value="Other Source"/>
          <xsd:enumeration value="Catherine George"/>
          <xsd:enumeration value="Pierre Fourie"/>
        </xsd:restriction>
      </xsd:simpleType>
    </xsd:element>
    <xsd:element name="FileAccess" ma:index="5" nillable="true" ma:displayName="File Access" ma:format="Dropdown" ma:list="UserInfo" ma:SharePointGroup="0" ma:internalName="FileAcces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AutoTags" ma:index="15" nillable="true" ma:displayName="Tags" ma:hidden="true" ma:internalName="MediaServiceAutoTags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hidden="true" ma:internalName="MediaServiceKeyPoints" ma:readOnly="true">
      <xsd:simpleType>
        <xsd:restriction base="dms:Note"/>
      </xsd:simpleType>
    </xsd:element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d1b3042b-885f-480d-b59e-e43ccdf1ef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cf621-9315-4660-bf5e-48cc3ec56a3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hidden="true" ma:internalName="SharedWithDetails" ma:readOnly="true">
      <xsd:simpleType>
        <xsd:restriction base="dms:Note"/>
      </xsd:simple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d1b3042b-885f-480d-b59e-e43ccdf1efb0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cf3fed3d-16eb-4191-b2e8-2938bf2882b7}" ma:internalName="TaxCatchAll" ma:readOnly="false" ma:showField="CatchAllData" ma:web="5d2cf621-9315-4660-bf5e-48cc3ec56a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3f8cebf6-d4a3-4355-9045-0be78aa38269">Brian Byun</Test>
    <lcf76f155ced4ddcb4097134ff3c332f xmlns="3f8cebf6-d4a3-4355-9045-0be78aa38269">
      <Terms xmlns="http://schemas.microsoft.com/office/infopath/2007/PartnerControls"/>
    </lcf76f155ced4ddcb4097134ff3c332f>
    <FileAccess xmlns="3f8cebf6-d4a3-4355-9045-0be78aa38269">
      <UserInfo>
        <DisplayName/>
        <AccountId xsi:nil="true"/>
        <AccountType/>
      </UserInfo>
    </FileAccess>
    <Customer_x0028_s_x0029_ xmlns="3f8cebf6-d4a3-4355-9045-0be78aa38269">
      <Value>CC Insights and Analysis Team</Value>
    </Customer_x0028_s_x0029_>
    <Purpose xmlns="3f8cebf6-d4a3-4355-9045-0be78aa38269">Data</Purpose>
    <TaxKeywordTaxHTField xmlns="5d2cf621-9315-4660-bf5e-48cc3ec56a30">
      <Terms xmlns="http://schemas.microsoft.com/office/infopath/2007/PartnerControls"/>
    </TaxKeywordTaxHTField>
    <TaxCatchAll xmlns="5d2cf621-9315-4660-bf5e-48cc3ec56a30" xsi:nil="true"/>
  </documentManagement>
</p:properties>
</file>

<file path=customXml/itemProps1.xml><?xml version="1.0" encoding="utf-8"?>
<ds:datastoreItem xmlns:ds="http://schemas.openxmlformats.org/officeDocument/2006/customXml" ds:itemID="{BA69FD00-4D94-498E-BA58-9C9B1A4F76DF}"/>
</file>

<file path=customXml/itemProps2.xml><?xml version="1.0" encoding="utf-8"?>
<ds:datastoreItem xmlns:ds="http://schemas.openxmlformats.org/officeDocument/2006/customXml" ds:itemID="{2465E755-4A64-482E-8296-BE52E9B148B5}"/>
</file>

<file path=customXml/itemProps3.xml><?xml version="1.0" encoding="utf-8"?>
<ds:datastoreItem xmlns:ds="http://schemas.openxmlformats.org/officeDocument/2006/customXml" ds:itemID="{BAA8E822-BB9F-4119-86B0-5D53620768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Auckland Council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Byun</dc:creator>
  <cp:keywords/>
  <dc:description/>
  <cp:lastModifiedBy>Lee Durbin</cp:lastModifiedBy>
  <cp:revision/>
  <dcterms:created xsi:type="dcterms:W3CDTF">2022-06-15T00:29:03Z</dcterms:created>
  <dcterms:modified xsi:type="dcterms:W3CDTF">2022-07-03T08:39:21Z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0x01010089CC181A11522445969607A9E7CFD221</vt:lpwstr>
  </property>
  <property fmtid="{D5CDD505-2E9C-101B-9397-08002B2CF9AE}" pid="3" name="TaxKeyword">
    <vt:lpwstr/>
  </property>
  <property fmtid="{D5CDD505-2E9C-101B-9397-08002B2CF9AE}" pid="4" name="MediaServiceImageTags">
    <vt:lpwstr/>
  </property>
</Properties>
</file>