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<sst xmlns="http://schemas.openxmlformats.org/spreadsheetml/2006/main" count="26" uniqueCount="21">
  <si>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A</t>
  </si>
  <si>
    <t>B</t>
  </si>
  <si>
    <t>C</t>
  </si>
  <si>
    <t>SredniaTot</t>
  </si>
  <si>
    <t>xi. - xsr</t>
  </si>
  <si>
    <t>SSB</t>
  </si>
  <si>
    <t>SredniaA</t>
  </si>
  <si>
    <t>SSE</t>
  </si>
  <si>
    <t>SredniaB</t>
  </si>
  <si>
    <t>SredniaC</t>
  </si>
  <si>
    <t>Alfa</t>
  </si>
  <si>
    <t>SS</t>
  </si>
  <si>
    <t>df</t>
  </si>
  <si>
    <t>MS</t>
  </si>
  <si>
    <t>F</t>
  </si>
  <si>
    <t>F kryt</t>
  </si>
  <si>
    <t>pomiedzy</t>
  </si>
  <si>
    <t>wewnatrz</t>
  </si>
  <si>
    <t>ogolem</t>
  </si>
  <si>
    <t>A-SredniaTot</t>
  </si>
  <si>
    <t>kwadrat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</si>
</sst>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4242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4"/>
  <sheetViews>
    <sheetView tabSelected="1" zoomScale="85" zoomScaleNormal="85" topLeftCell="A3" workbookViewId="0">
      <selection activeCell="K2" sqref="K2"/>
    </sheetView>
  </sheetViews>
  <sheetFormatPr defaultColWidth="8.8" defaultRowHeight="15.75"/>
  <cols>
    <col min="3" max="3" width="13.6"/>
    <col min="4" max="5" width="12.5"/>
    <col min="6" max="6" width="13.6"/>
    <col min="7" max="7" width="12.5"/>
    <col min="9" max="9" width="13.6"/>
    <col min="11" max="11" width="12.5"/>
  </cols>
  <sheetData>
    <row r="1" spans="2:4">
      <c r="B1" t="s">
        <v>0</v>
      </c>
      <c r="C1" t="s">
        <v>1</v>
      </c>
      <c r="D1" t="s">
        <v>2</v>
      </c>
    </row>
    <row r="2" spans="2:11">
      <c r="B2">
        <v>246</v>
      </c>
      <c r="C2">
        <v>243</v>
      </c>
      <c r="D2">
        <v>265</v>
      </c>
      <c r="F2" t="s">
        <v>3</v>
      </c>
      <c r="G2">
        <f>AVERAGE(B2:D6)</f>
        <v>247.466666666667</v>
      </c>
      <c r="I2" t="s">
        <v>4</v>
      </c>
      <c r="J2" t="s">
        <v>5</v>
      </c>
      <c r="K2">
        <f>5*(I3*I3)+5*(I4*I4)+5*(I5*I5)</f>
        <v>2870.93333333334</v>
      </c>
    </row>
    <row r="3" spans="2:11">
      <c r="B3">
        <v>231</v>
      </c>
      <c r="C3">
        <v>246</v>
      </c>
      <c r="D3">
        <v>260</v>
      </c>
      <c r="F3" t="s">
        <v>6</v>
      </c>
      <c r="G3">
        <f>AVERAGE(B2:B6)</f>
        <v>235.2</v>
      </c>
      <c r="I3">
        <f>G3-$G$2</f>
        <v>-12.2666666666667</v>
      </c>
      <c r="J3" t="s">
        <v>7</v>
      </c>
      <c r="K3">
        <f>D24+G24+J24</f>
        <v>1514.8</v>
      </c>
    </row>
    <row r="4" spans="2:9">
      <c r="B4">
        <v>236</v>
      </c>
      <c r="C4">
        <v>243</v>
      </c>
      <c r="D4">
        <v>265</v>
      </c>
      <c r="F4" t="s">
        <v>8</v>
      </c>
      <c r="G4">
        <f>AVERAGE(C2:C6)</f>
        <v>240.4</v>
      </c>
      <c r="I4">
        <f>G4-$G$2</f>
        <v>-7.06666666666666</v>
      </c>
    </row>
    <row r="5" spans="2:9">
      <c r="B5">
        <v>217</v>
      </c>
      <c r="C5">
        <v>235</v>
      </c>
      <c r="D5">
        <v>253</v>
      </c>
      <c r="F5" t="s">
        <v>9</v>
      </c>
      <c r="G5">
        <f>AVERAGE(D2:D6)</f>
        <v>266.8</v>
      </c>
      <c r="I5">
        <f>G5-$G$2</f>
        <v>19.3333333333333</v>
      </c>
    </row>
    <row r="6" spans="2:4">
      <c r="B6">
        <v>246</v>
      </c>
      <c r="C6">
        <v>235</v>
      </c>
      <c r="D6">
        <v>291</v>
      </c>
    </row>
    <row r="7" spans="6:7">
      <c r="F7" t="s">
        <v>10</v>
      </c>
      <c r="G7">
        <v>0.05</v>
      </c>
    </row>
    <row r="11" spans="3:7"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2:7">
      <c r="B12" t="s">
        <v>16</v>
      </c>
      <c r="C12">
        <v>2870.93333333334</v>
      </c>
      <c r="D12">
        <v>2</v>
      </c>
      <c r="E12">
        <f>C12/D12</f>
        <v>1435.46666666667</v>
      </c>
      <c r="F12">
        <f>E12/E13</f>
        <v>11.3715341959335</v>
      </c>
      <c r="G12">
        <v>3.89</v>
      </c>
    </row>
    <row r="13" spans="2:5">
      <c r="B13" t="s">
        <v>17</v>
      </c>
      <c r="C13">
        <v>1514.8</v>
      </c>
      <c r="D13">
        <v>12</v>
      </c>
      <c r="E13">
        <f>C13/D13</f>
        <v>126.233333333333</v>
      </c>
    </row>
    <row r="14" spans="2:4">
      <c r="B14" t="s">
        <v>18</v>
      </c>
      <c r="C14">
        <f>C12+C13</f>
        <v>4385.73333333334</v>
      </c>
      <c r="D14">
        <v>14</v>
      </c>
    </row>
    <row r="18" spans="2:10">
      <c r="B18" t="s">
        <v>0</v>
      </c>
      <c r="C18" t="s">
        <v>19</v>
      </c>
      <c r="D18" t="s">
        <v>20</v>
      </c>
      <c r="E18" t="s">
        <v>1</v>
      </c>
      <c r="G18" t="s">
        <v>20</v>
      </c>
      <c r="H18" t="s">
        <v>2</v>
      </c>
      <c r="J18" t="s">
        <v>20</v>
      </c>
    </row>
    <row r="19" spans="2:10">
      <c r="B19">
        <v>246</v>
      </c>
      <c r="C19">
        <f>B19-$G$3</f>
        <v>10.8</v>
      </c>
      <c r="D19">
        <f>C19*C19</f>
        <v>116.64</v>
      </c>
      <c r="E19">
        <v>243</v>
      </c>
      <c r="F19">
        <f>E19-$G$4</f>
        <v>2.59999999999999</v>
      </c>
      <c r="G19">
        <f t="shared" ref="G19:G23" si="0">F19*F19</f>
        <v>6.75999999999997</v>
      </c>
      <c r="H19">
        <v>265</v>
      </c>
      <c r="I19">
        <f>H19-$G$5</f>
        <v>-1.80000000000001</v>
      </c>
      <c r="J19">
        <f t="shared" ref="J19:J23" si="1">I19*I19</f>
        <v>3.24000000000004</v>
      </c>
    </row>
    <row r="20" spans="2:10">
      <c r="B20">
        <v>231</v>
      </c>
      <c r="C20">
        <f>B20-$G$3</f>
        <v>-4.19999999999999</v>
      </c>
      <c r="D20">
        <f>C20*C20</f>
        <v>17.6399999999999</v>
      </c>
      <c r="E20">
        <v>246</v>
      </c>
      <c r="F20">
        <f>E20-$G$4</f>
        <v>5.59999999999999</v>
      </c>
      <c r="G20">
        <f t="shared" si="0"/>
        <v>31.3599999999999</v>
      </c>
      <c r="H20">
        <v>260</v>
      </c>
      <c r="I20">
        <f>H20-$G$5</f>
        <v>-6.80000000000001</v>
      </c>
      <c r="J20">
        <f t="shared" si="1"/>
        <v>46.2400000000002</v>
      </c>
    </row>
    <row r="21" spans="2:10">
      <c r="B21">
        <v>236</v>
      </c>
      <c r="C21">
        <f>B21-$G$3</f>
        <v>0.800000000000011</v>
      </c>
      <c r="D21">
        <f>C21*C21</f>
        <v>0.640000000000018</v>
      </c>
      <c r="E21">
        <v>243</v>
      </c>
      <c r="F21">
        <f>E21-$G$4</f>
        <v>2.59999999999999</v>
      </c>
      <c r="G21">
        <f t="shared" si="0"/>
        <v>6.75999999999997</v>
      </c>
      <c r="H21">
        <v>265</v>
      </c>
      <c r="I21">
        <f>H21-$G$5</f>
        <v>-1.80000000000001</v>
      </c>
      <c r="J21">
        <f t="shared" si="1"/>
        <v>3.24000000000004</v>
      </c>
    </row>
    <row r="22" spans="2:10">
      <c r="B22">
        <v>217</v>
      </c>
      <c r="C22">
        <f>B22-$G$3</f>
        <v>-18.2</v>
      </c>
      <c r="D22">
        <f>C22*C22</f>
        <v>331.24</v>
      </c>
      <c r="E22">
        <v>235</v>
      </c>
      <c r="F22">
        <f>E22-$G$4</f>
        <v>-5.40000000000001</v>
      </c>
      <c r="G22">
        <f t="shared" si="0"/>
        <v>29.1600000000001</v>
      </c>
      <c r="H22">
        <v>253</v>
      </c>
      <c r="I22">
        <f>H22-$G$5</f>
        <v>-13.8</v>
      </c>
      <c r="J22">
        <f t="shared" si="1"/>
        <v>190.44</v>
      </c>
    </row>
    <row r="23" spans="2:10">
      <c r="B23">
        <v>246</v>
      </c>
      <c r="C23">
        <f>B23-$G$3</f>
        <v>10.8</v>
      </c>
      <c r="D23">
        <f>C23*C23</f>
        <v>116.64</v>
      </c>
      <c r="E23">
        <v>235</v>
      </c>
      <c r="F23">
        <f>E23-$G$4</f>
        <v>-5.40000000000001</v>
      </c>
      <c r="G23">
        <f t="shared" si="0"/>
        <v>29.1600000000001</v>
      </c>
      <c r="H23">
        <v>291</v>
      </c>
      <c r="I23">
        <f>H23-$G$5</f>
        <v>24.2</v>
      </c>
      <c r="J23">
        <f t="shared" si="1"/>
        <v>585.639999999999</v>
      </c>
    </row>
    <row r="24" spans="4:10">
      <c r="D24">
        <f>SUM(D19:D23)</f>
        <v>582.8</v>
      </c>
      <c r="G24">
        <f>SUM(G19:G23)</f>
        <v>103.2</v>
      </c>
      <c r="J24">
        <f>SUM(J19:J23)</f>
        <v>828.8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harry_pottschlang</dc:creator>
  <cp:lastModifiedBy>harry_pottschlang</cp:lastModifiedBy>
  <dcterms:created xsi:type="dcterms:W3CDTF">2019-05-20T11:05:55Z</dcterms:created>
  <dcterms:modified xsi:type="dcterms:W3CDTF">2019-05-20T14:55:52Z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