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P9" i="1"/>
  <c r="P8" i="1"/>
  <c r="P7" i="1"/>
  <c r="N7" i="2"/>
  <c r="Q8" i="2"/>
  <c r="R7" i="2"/>
  <c r="R6" i="2"/>
  <c r="O8" i="2"/>
  <c r="P7" i="2"/>
  <c r="P6" i="2"/>
  <c r="M8" i="2"/>
  <c r="N6" i="2"/>
  <c r="K8" i="2"/>
  <c r="L7" i="2"/>
  <c r="L6" i="2"/>
  <c r="R3" i="2"/>
  <c r="R4" i="2"/>
  <c r="R5" i="2"/>
  <c r="P3" i="2"/>
  <c r="P4" i="2"/>
  <c r="P5" i="2"/>
  <c r="R2" i="2"/>
  <c r="P2" i="2"/>
  <c r="N3" i="2"/>
  <c r="N4" i="2"/>
  <c r="N5" i="2"/>
  <c r="N2" i="2"/>
  <c r="L3" i="2"/>
  <c r="L4" i="2"/>
  <c r="L5" i="2"/>
  <c r="L2" i="2"/>
  <c r="S2" i="2" l="1"/>
  <c r="S6" i="2"/>
  <c r="S7" i="2"/>
  <c r="S5" i="2"/>
  <c r="S3" i="2"/>
  <c r="S4" i="2"/>
</calcChain>
</file>

<file path=xl/sharedStrings.xml><?xml version="1.0" encoding="utf-8"?>
<sst xmlns="http://schemas.openxmlformats.org/spreadsheetml/2006/main" count="165" uniqueCount="74">
  <si>
    <t>PLAYER</t>
  </si>
  <si>
    <t>Field</t>
  </si>
  <si>
    <t>Type</t>
  </si>
  <si>
    <t>Constraint</t>
  </si>
  <si>
    <t>ID</t>
  </si>
  <si>
    <t>INT</t>
  </si>
  <si>
    <t>FirstName</t>
  </si>
  <si>
    <t>VARCHAR(50)</t>
  </si>
  <si>
    <t>LastName</t>
  </si>
  <si>
    <t>DIVISION</t>
  </si>
  <si>
    <t>Name</t>
  </si>
  <si>
    <t>TEAM</t>
  </si>
  <si>
    <t>PLAYER_TEAM</t>
  </si>
  <si>
    <t>playerID</t>
  </si>
  <si>
    <t>teamID</t>
  </si>
  <si>
    <t>PK, NOT NULL</t>
  </si>
  <si>
    <t>FK</t>
  </si>
  <si>
    <t>SEASON</t>
  </si>
  <si>
    <t>StartDate</t>
  </si>
  <si>
    <t>EndDate</t>
  </si>
  <si>
    <t>date</t>
  </si>
  <si>
    <t>NOT NULL
Unique</t>
  </si>
  <si>
    <t>SEASON_TEAM</t>
  </si>
  <si>
    <t>SeasonID</t>
  </si>
  <si>
    <t>TeamID</t>
  </si>
  <si>
    <t>MATCH</t>
  </si>
  <si>
    <t>FIXTURES</t>
  </si>
  <si>
    <t>FixtureID</t>
  </si>
  <si>
    <t>ARENA</t>
  </si>
  <si>
    <t>arenaID</t>
  </si>
  <si>
    <t>time</t>
  </si>
  <si>
    <t>approved</t>
  </si>
  <si>
    <t>bool</t>
  </si>
  <si>
    <t>teamHome</t>
  </si>
  <si>
    <t>teamAway</t>
  </si>
  <si>
    <t>teamHomeScore</t>
  </si>
  <si>
    <t>teamAwayScore</t>
  </si>
  <si>
    <t>playerHome</t>
  </si>
  <si>
    <t>playerAway</t>
  </si>
  <si>
    <t>playerHomeScore</t>
  </si>
  <si>
    <t>playerAwayScore</t>
  </si>
  <si>
    <t>DATE</t>
  </si>
  <si>
    <t>TIME</t>
  </si>
  <si>
    <t>PK</t>
  </si>
  <si>
    <t>CAPTAIN</t>
  </si>
  <si>
    <t>divisionID</t>
  </si>
  <si>
    <t>Home</t>
  </si>
  <si>
    <t>Admin</t>
  </si>
  <si>
    <t>Results</t>
  </si>
  <si>
    <t>---Team Ranking</t>
  </si>
  <si>
    <t>---Player Ranking</t>
  </si>
  <si>
    <t>---Standings</t>
  </si>
  <si>
    <t>Schedule</t>
  </si>
  <si>
    <t>---Teams</t>
  </si>
  <si>
    <t>---Divisions</t>
  </si>
  <si>
    <t>---Seasons</t>
  </si>
  <si>
    <t>---Players</t>
  </si>
  <si>
    <t>---Settings</t>
  </si>
  <si>
    <t>---Men's</t>
  </si>
  <si>
    <t>---Women's</t>
  </si>
  <si>
    <t>P1</t>
  </si>
  <si>
    <t>Brock 1</t>
  </si>
  <si>
    <t>P2</t>
  </si>
  <si>
    <t>P3</t>
  </si>
  <si>
    <t>P4</t>
  </si>
  <si>
    <t>Pos1</t>
  </si>
  <si>
    <t>Pos2</t>
  </si>
  <si>
    <t>Pos3</t>
  </si>
  <si>
    <t>Pos4</t>
  </si>
  <si>
    <t>Given Position</t>
  </si>
  <si>
    <t>Final %</t>
  </si>
  <si>
    <t>P5</t>
  </si>
  <si>
    <t>P6</t>
  </si>
  <si>
    <t>---Matches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</si>
</sst>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12" sqref="P12"/>
    </sheetView>
  </sheetViews>
  <sheetFormatPr defaultRowHeight="15" x14ac:dyDescent="0.25"/>
  <cols>
    <col min="1" max="1" width="9.140625" style="1"/>
    <col min="2" max="2" width="16.85546875" style="1" bestFit="1" customWidth="1"/>
    <col min="3" max="3" width="13.140625" style="1" bestFit="1" customWidth="1"/>
    <col min="4" max="4" width="15.140625" style="1" customWidth="1"/>
    <col min="5" max="5" width="9.140625" style="1"/>
    <col min="6" max="6" width="15.85546875" style="1" bestFit="1" customWidth="1"/>
    <col min="7" max="7" width="13.140625" style="1" bestFit="1" customWidth="1"/>
    <col min="8" max="8" width="14" style="1" customWidth="1"/>
    <col min="9" max="11" width="9.140625" style="1"/>
    <col min="12" max="12" width="13.140625" style="1" bestFit="1" customWidth="1"/>
    <col min="13" max="13" width="9.42578125" style="1" bestFit="1" customWidth="1"/>
    <col min="14" max="16384" width="9.140625" style="1"/>
  </cols>
  <sheetData>
    <row r="1" spans="1:16" x14ac:dyDescent="0.25">
      <c r="B1" s="4"/>
      <c r="C1" s="4"/>
      <c r="D1" s="4"/>
      <c r="F1" s="4"/>
      <c r="G1" s="4"/>
      <c r="H1" s="4"/>
      <c r="J1" s="4"/>
      <c r="K1" s="4"/>
      <c r="L1" s="4"/>
    </row>
    <row r="2" spans="1:16" x14ac:dyDescent="0.25">
      <c r="A2" s="2"/>
      <c r="B2" s="12" t="s">
        <v>0</v>
      </c>
      <c r="C2" s="13"/>
      <c r="D2" s="14"/>
      <c r="E2" s="7"/>
      <c r="F2" s="12" t="s">
        <v>9</v>
      </c>
      <c r="G2" s="13"/>
      <c r="H2" s="14"/>
      <c r="I2" s="7"/>
      <c r="J2" s="9" t="s">
        <v>17</v>
      </c>
      <c r="K2" s="9"/>
      <c r="L2" s="9"/>
    </row>
    <row r="3" spans="1:16" x14ac:dyDescent="0.25">
      <c r="A3" s="2"/>
      <c r="B3" s="6" t="s">
        <v>1</v>
      </c>
      <c r="C3" s="6" t="s">
        <v>2</v>
      </c>
      <c r="D3" s="6" t="s">
        <v>3</v>
      </c>
      <c r="E3" s="7"/>
      <c r="F3" s="6" t="s">
        <v>1</v>
      </c>
      <c r="G3" s="6" t="s">
        <v>2</v>
      </c>
      <c r="H3" s="6" t="s">
        <v>3</v>
      </c>
      <c r="I3" s="7"/>
      <c r="J3" s="6" t="s">
        <v>1</v>
      </c>
      <c r="K3" s="6" t="s">
        <v>2</v>
      </c>
      <c r="L3" s="6" t="s">
        <v>3</v>
      </c>
    </row>
    <row r="4" spans="1:16" x14ac:dyDescent="0.25">
      <c r="A4" s="2"/>
      <c r="B4" s="6" t="s">
        <v>4</v>
      </c>
      <c r="C4" s="6" t="s">
        <v>5</v>
      </c>
      <c r="D4" s="6" t="s">
        <v>15</v>
      </c>
      <c r="E4" s="7"/>
      <c r="F4" s="6" t="s">
        <v>4</v>
      </c>
      <c r="G4" s="6" t="s">
        <v>5</v>
      </c>
      <c r="H4" s="6" t="s">
        <v>15</v>
      </c>
      <c r="I4" s="7"/>
      <c r="J4" s="6" t="s">
        <v>4</v>
      </c>
      <c r="K4" s="6" t="s">
        <v>5</v>
      </c>
      <c r="L4" s="6" t="s">
        <v>15</v>
      </c>
    </row>
    <row r="5" spans="1:16" x14ac:dyDescent="0.25">
      <c r="A5" s="2"/>
      <c r="B5" s="6" t="s">
        <v>6</v>
      </c>
      <c r="C5" s="6" t="s">
        <v>7</v>
      </c>
      <c r="D5" s="6"/>
      <c r="E5" s="7"/>
      <c r="F5" s="6" t="s">
        <v>10</v>
      </c>
      <c r="G5" s="6" t="s">
        <v>7</v>
      </c>
      <c r="H5" s="6"/>
      <c r="I5" s="7"/>
      <c r="J5" s="6" t="s">
        <v>18</v>
      </c>
      <c r="K5" s="6" t="s">
        <v>20</v>
      </c>
      <c r="L5" s="15" t="s">
        <v>21</v>
      </c>
    </row>
    <row r="6" spans="1:16" x14ac:dyDescent="0.25">
      <c r="A6" s="2"/>
      <c r="B6" s="6" t="s">
        <v>8</v>
      </c>
      <c r="C6" s="6" t="s">
        <v>7</v>
      </c>
      <c r="D6" s="6"/>
      <c r="E6" s="3"/>
      <c r="F6" s="5"/>
      <c r="G6" s="5"/>
      <c r="H6" s="5"/>
      <c r="I6" s="2"/>
      <c r="J6" s="6" t="s">
        <v>19</v>
      </c>
      <c r="K6" s="6" t="s">
        <v>20</v>
      </c>
      <c r="L6" s="16"/>
    </row>
    <row r="7" spans="1:16" x14ac:dyDescent="0.25">
      <c r="B7" s="5"/>
      <c r="C7" s="5"/>
      <c r="D7" s="5"/>
      <c r="F7" s="4"/>
      <c r="G7" s="4"/>
      <c r="H7" s="4"/>
      <c r="J7" s="8"/>
      <c r="K7" s="8"/>
      <c r="L7" s="8"/>
      <c r="O7" s="1">
        <v>5</v>
      </c>
      <c r="P7" s="1">
        <f>O7</f>
        <v>5</v>
      </c>
    </row>
    <row r="8" spans="1:16" x14ac:dyDescent="0.25">
      <c r="B8" s="12" t="s">
        <v>11</v>
      </c>
      <c r="C8" s="13"/>
      <c r="D8" s="14"/>
      <c r="E8" s="2"/>
      <c r="F8" s="9" t="s">
        <v>28</v>
      </c>
      <c r="G8" s="9"/>
      <c r="H8" s="9"/>
      <c r="I8" s="7"/>
      <c r="J8" s="12" t="s">
        <v>22</v>
      </c>
      <c r="K8" s="13"/>
      <c r="L8" s="14"/>
      <c r="O8" s="1">
        <v>7</v>
      </c>
      <c r="P8" s="1">
        <f>P7+O8</f>
        <v>12</v>
      </c>
    </row>
    <row r="9" spans="1:16" x14ac:dyDescent="0.25">
      <c r="B9" s="6" t="s">
        <v>1</v>
      </c>
      <c r="C9" s="6" t="s">
        <v>2</v>
      </c>
      <c r="D9" s="6" t="s">
        <v>3</v>
      </c>
      <c r="F9" s="6" t="s">
        <v>1</v>
      </c>
      <c r="G9" s="6" t="s">
        <v>2</v>
      </c>
      <c r="H9" s="6" t="s">
        <v>3</v>
      </c>
      <c r="I9" s="2"/>
      <c r="J9" s="6" t="s">
        <v>1</v>
      </c>
      <c r="K9" s="6" t="s">
        <v>2</v>
      </c>
      <c r="L9" s="6" t="s">
        <v>3</v>
      </c>
      <c r="O9" s="1">
        <v>9</v>
      </c>
      <c r="P9" s="1">
        <f>P8+O9</f>
        <v>21</v>
      </c>
    </row>
    <row r="10" spans="1:16" x14ac:dyDescent="0.25">
      <c r="B10" s="6" t="s">
        <v>4</v>
      </c>
      <c r="C10" s="6" t="s">
        <v>5</v>
      </c>
      <c r="D10" s="6" t="s">
        <v>15</v>
      </c>
      <c r="F10" s="6" t="s">
        <v>4</v>
      </c>
      <c r="G10" s="6" t="s">
        <v>5</v>
      </c>
      <c r="H10" s="6" t="s">
        <v>15</v>
      </c>
      <c r="I10" s="2"/>
      <c r="J10" s="6" t="s">
        <v>4</v>
      </c>
      <c r="K10" s="6" t="s">
        <v>5</v>
      </c>
      <c r="L10" s="6" t="s">
        <v>15</v>
      </c>
      <c r="O10" s="1">
        <v>6</v>
      </c>
      <c r="P10" s="1">
        <v>27</v>
      </c>
    </row>
    <row r="11" spans="1:16" x14ac:dyDescent="0.25">
      <c r="A11" s="2"/>
      <c r="B11" s="6" t="s">
        <v>10</v>
      </c>
      <c r="C11" s="6" t="s">
        <v>7</v>
      </c>
      <c r="D11" s="6"/>
      <c r="E11" s="3"/>
      <c r="F11" s="6" t="s">
        <v>10</v>
      </c>
      <c r="G11" s="6" t="s">
        <v>7</v>
      </c>
      <c r="H11" s="6"/>
      <c r="I11" s="2"/>
      <c r="J11" s="6" t="s">
        <v>23</v>
      </c>
      <c r="K11" s="6" t="s">
        <v>5</v>
      </c>
      <c r="L11" s="6" t="s">
        <v>16</v>
      </c>
      <c r="O11" s="1">
        <v>5</v>
      </c>
      <c r="P11" s="1">
        <v>32</v>
      </c>
    </row>
    <row r="12" spans="1:16" x14ac:dyDescent="0.25">
      <c r="A12" s="2"/>
      <c r="E12" s="3"/>
      <c r="F12" s="4"/>
      <c r="G12" s="4"/>
      <c r="H12" s="4"/>
      <c r="I12" s="2"/>
      <c r="J12" s="6" t="s">
        <v>24</v>
      </c>
      <c r="K12" s="6" t="s">
        <v>5</v>
      </c>
      <c r="L12" s="6" t="s">
        <v>16</v>
      </c>
      <c r="O12" s="1">
        <f>SUM(O7:O11)</f>
        <v>32</v>
      </c>
    </row>
    <row r="13" spans="1:16" x14ac:dyDescent="0.25">
      <c r="A13" s="2"/>
      <c r="B13" s="12" t="s">
        <v>12</v>
      </c>
      <c r="C13" s="13"/>
      <c r="D13" s="14"/>
      <c r="E13" s="7"/>
      <c r="F13" s="12" t="s">
        <v>44</v>
      </c>
      <c r="G13" s="13"/>
      <c r="H13" s="14"/>
      <c r="I13" s="3"/>
      <c r="J13" s="5"/>
      <c r="K13" s="5"/>
      <c r="L13" s="5"/>
    </row>
    <row r="14" spans="1:16" x14ac:dyDescent="0.25">
      <c r="A14" s="2"/>
      <c r="B14" s="6" t="s">
        <v>1</v>
      </c>
      <c r="C14" s="6" t="s">
        <v>2</v>
      </c>
      <c r="D14" s="6" t="s">
        <v>3</v>
      </c>
      <c r="E14" s="7"/>
      <c r="F14" s="6" t="s">
        <v>1</v>
      </c>
      <c r="G14" s="6" t="s">
        <v>2</v>
      </c>
      <c r="H14" s="6" t="s">
        <v>3</v>
      </c>
      <c r="I14" s="3"/>
    </row>
    <row r="15" spans="1:16" x14ac:dyDescent="0.25">
      <c r="A15" s="2"/>
      <c r="B15" s="6" t="s">
        <v>4</v>
      </c>
      <c r="C15" s="6" t="s">
        <v>5</v>
      </c>
      <c r="D15" s="6" t="s">
        <v>15</v>
      </c>
      <c r="E15" s="7"/>
      <c r="F15" s="6" t="s">
        <v>14</v>
      </c>
      <c r="G15" s="6" t="s">
        <v>5</v>
      </c>
      <c r="H15" s="10" t="s">
        <v>43</v>
      </c>
      <c r="I15" s="3"/>
    </row>
    <row r="16" spans="1:16" x14ac:dyDescent="0.25">
      <c r="B16" s="6" t="s">
        <v>13</v>
      </c>
      <c r="C16" s="6" t="s">
        <v>5</v>
      </c>
      <c r="D16" s="6" t="s">
        <v>16</v>
      </c>
      <c r="E16" s="2"/>
      <c r="F16" s="6" t="s">
        <v>13</v>
      </c>
      <c r="G16" s="6" t="s">
        <v>5</v>
      </c>
      <c r="H16" s="11"/>
      <c r="I16" s="3"/>
    </row>
    <row r="17" spans="1:9" x14ac:dyDescent="0.25">
      <c r="B17" s="6" t="s">
        <v>14</v>
      </c>
      <c r="C17" s="6" t="s">
        <v>5</v>
      </c>
      <c r="D17" s="6" t="s">
        <v>16</v>
      </c>
      <c r="F17" s="5"/>
      <c r="G17" s="5"/>
      <c r="H17" s="5"/>
    </row>
    <row r="19" spans="1:9" x14ac:dyDescent="0.25">
      <c r="B19" s="4"/>
      <c r="C19" s="4"/>
      <c r="D19" s="4"/>
      <c r="F19" s="4"/>
      <c r="G19" s="4"/>
      <c r="H19" s="4"/>
    </row>
    <row r="20" spans="1:9" x14ac:dyDescent="0.25">
      <c r="A20" s="2"/>
      <c r="B20" s="9" t="s">
        <v>25</v>
      </c>
      <c r="C20" s="9"/>
      <c r="D20" s="9"/>
      <c r="E20" s="7"/>
      <c r="F20" s="9" t="s">
        <v>26</v>
      </c>
      <c r="G20" s="9"/>
      <c r="H20" s="9"/>
      <c r="I20" s="3"/>
    </row>
    <row r="21" spans="1:9" x14ac:dyDescent="0.25">
      <c r="A21" s="2"/>
      <c r="B21" s="6" t="s">
        <v>1</v>
      </c>
      <c r="C21" s="6" t="s">
        <v>2</v>
      </c>
      <c r="D21" s="6" t="s">
        <v>3</v>
      </c>
      <c r="E21" s="7"/>
      <c r="F21" s="6" t="s">
        <v>1</v>
      </c>
      <c r="G21" s="6" t="s">
        <v>2</v>
      </c>
      <c r="H21" s="6" t="s">
        <v>3</v>
      </c>
      <c r="I21" s="3"/>
    </row>
    <row r="22" spans="1:9" x14ac:dyDescent="0.25">
      <c r="A22" s="2"/>
      <c r="B22" s="6" t="s">
        <v>4</v>
      </c>
      <c r="C22" s="6" t="s">
        <v>5</v>
      </c>
      <c r="D22" s="6" t="s">
        <v>15</v>
      </c>
      <c r="E22" s="7"/>
      <c r="F22" s="6" t="s">
        <v>4</v>
      </c>
      <c r="G22" s="6" t="s">
        <v>5</v>
      </c>
      <c r="H22" s="6" t="s">
        <v>15</v>
      </c>
      <c r="I22" s="3"/>
    </row>
    <row r="23" spans="1:9" x14ac:dyDescent="0.25">
      <c r="A23" s="2"/>
      <c r="B23" s="6" t="s">
        <v>27</v>
      </c>
      <c r="C23" s="6" t="s">
        <v>5</v>
      </c>
      <c r="D23" s="6" t="s">
        <v>16</v>
      </c>
      <c r="E23" s="7"/>
      <c r="F23" s="6" t="s">
        <v>45</v>
      </c>
      <c r="G23" s="6" t="s">
        <v>5</v>
      </c>
      <c r="H23" s="6" t="s">
        <v>16</v>
      </c>
      <c r="I23" s="3"/>
    </row>
    <row r="24" spans="1:9" x14ac:dyDescent="0.25">
      <c r="A24" s="2"/>
      <c r="B24" s="6" t="s">
        <v>37</v>
      </c>
      <c r="C24" s="6" t="s">
        <v>5</v>
      </c>
      <c r="D24" s="6" t="s">
        <v>16</v>
      </c>
      <c r="E24" s="7"/>
      <c r="F24" s="6" t="s">
        <v>33</v>
      </c>
      <c r="G24" s="6" t="s">
        <v>5</v>
      </c>
      <c r="H24" s="6" t="s">
        <v>16</v>
      </c>
      <c r="I24" s="3"/>
    </row>
    <row r="25" spans="1:9" x14ac:dyDescent="0.25">
      <c r="A25" s="2"/>
      <c r="B25" s="6" t="s">
        <v>38</v>
      </c>
      <c r="C25" s="6" t="s">
        <v>5</v>
      </c>
      <c r="D25" s="6" t="s">
        <v>16</v>
      </c>
      <c r="E25" s="7"/>
      <c r="F25" s="6" t="s">
        <v>34</v>
      </c>
      <c r="G25" s="6" t="s">
        <v>5</v>
      </c>
      <c r="H25" s="6" t="s">
        <v>16</v>
      </c>
      <c r="I25" s="3"/>
    </row>
    <row r="26" spans="1:9" x14ac:dyDescent="0.25">
      <c r="B26" s="6" t="s">
        <v>39</v>
      </c>
      <c r="C26" s="6" t="s">
        <v>5</v>
      </c>
      <c r="D26" s="6"/>
      <c r="E26" s="7"/>
      <c r="F26" s="6" t="s">
        <v>20</v>
      </c>
      <c r="G26" s="6" t="s">
        <v>41</v>
      </c>
      <c r="H26" s="6"/>
      <c r="I26" s="3"/>
    </row>
    <row r="27" spans="1:9" x14ac:dyDescent="0.25">
      <c r="B27" s="6" t="s">
        <v>40</v>
      </c>
      <c r="C27" s="6" t="s">
        <v>5</v>
      </c>
      <c r="D27" s="6"/>
      <c r="E27" s="7"/>
      <c r="F27" s="6" t="s">
        <v>30</v>
      </c>
      <c r="G27" s="6" t="s">
        <v>42</v>
      </c>
      <c r="H27" s="6"/>
      <c r="I27" s="3"/>
    </row>
    <row r="28" spans="1:9" x14ac:dyDescent="0.25">
      <c r="B28" s="5"/>
      <c r="C28" s="5"/>
      <c r="D28" s="5"/>
      <c r="E28" s="2"/>
      <c r="F28" s="6" t="s">
        <v>29</v>
      </c>
      <c r="G28" s="6" t="s">
        <v>5</v>
      </c>
      <c r="H28" s="6" t="s">
        <v>16</v>
      </c>
      <c r="I28" s="3"/>
    </row>
    <row r="29" spans="1:9" x14ac:dyDescent="0.25">
      <c r="E29" s="2"/>
      <c r="F29" s="6" t="s">
        <v>35</v>
      </c>
      <c r="G29" s="6" t="s">
        <v>5</v>
      </c>
      <c r="H29" s="6"/>
      <c r="I29" s="3"/>
    </row>
    <row r="30" spans="1:9" x14ac:dyDescent="0.25">
      <c r="E30" s="2"/>
      <c r="F30" s="6" t="s">
        <v>36</v>
      </c>
      <c r="G30" s="6" t="s">
        <v>5</v>
      </c>
      <c r="H30" s="6"/>
      <c r="I30" s="3"/>
    </row>
    <row r="31" spans="1:9" x14ac:dyDescent="0.25">
      <c r="F31" s="6" t="s">
        <v>31</v>
      </c>
      <c r="G31" s="6" t="s">
        <v>32</v>
      </c>
      <c r="H31" s="6"/>
    </row>
  </sheetData>
  <mergeCells count="12">
    <mergeCell ref="B2:D2"/>
    <mergeCell ref="F2:H2"/>
    <mergeCell ref="B8:D8"/>
    <mergeCell ref="B13:D13"/>
    <mergeCell ref="J2:L2"/>
    <mergeCell ref="L5:L6"/>
    <mergeCell ref="J8:L8"/>
    <mergeCell ref="B20:D20"/>
    <mergeCell ref="F20:H20"/>
    <mergeCell ref="F8:H8"/>
    <mergeCell ref="H15:H16"/>
    <mergeCell ref="F13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B7" sqref="B7"/>
    </sheetView>
  </sheetViews>
  <sheetFormatPr defaultRowHeight="15" x14ac:dyDescent="0.25"/>
  <cols>
    <col min="1" max="1" width="6.28515625" bestFit="1" customWidth="1"/>
    <col min="2" max="2" width="11.140625" bestFit="1" customWidth="1"/>
    <col min="3" max="3" width="16.28515625" bestFit="1" customWidth="1"/>
    <col min="4" max="4" width="11.42578125" bestFit="1" customWidth="1"/>
    <col min="8" max="8" width="7.28515625" bestFit="1" customWidth="1"/>
    <col min="9" max="9" width="3" bestFit="1" customWidth="1"/>
    <col min="10" max="10" width="3.140625" bestFit="1" customWidth="1"/>
    <col min="11" max="11" width="5.140625" bestFit="1" customWidth="1"/>
    <col min="12" max="12" width="14" bestFit="1" customWidth="1"/>
    <col min="13" max="13" width="5.140625" bestFit="1" customWidth="1"/>
    <col min="14" max="14" width="14" bestFit="1" customWidth="1"/>
    <col min="15" max="15" width="5.140625" bestFit="1" customWidth="1"/>
    <col min="16" max="16" width="14" bestFit="1" customWidth="1"/>
    <col min="17" max="17" width="5.140625" bestFit="1" customWidth="1"/>
    <col min="18" max="18" width="14" bestFit="1" customWidth="1"/>
    <col min="19" max="19" width="7.28515625" bestFit="1" customWidth="1"/>
    <col min="20" max="20" width="5" bestFit="1" customWidth="1"/>
  </cols>
  <sheetData>
    <row r="1" spans="1:19" x14ac:dyDescent="0.25">
      <c r="A1" t="s">
        <v>46</v>
      </c>
      <c r="B1" t="s">
        <v>47</v>
      </c>
      <c r="C1" t="s">
        <v>48</v>
      </c>
      <c r="D1" t="s">
        <v>52</v>
      </c>
      <c r="H1" t="s">
        <v>61</v>
      </c>
      <c r="K1" t="s">
        <v>65</v>
      </c>
      <c r="L1" t="s">
        <v>69</v>
      </c>
      <c r="M1" t="s">
        <v>66</v>
      </c>
      <c r="N1" t="s">
        <v>69</v>
      </c>
      <c r="O1" t="s">
        <v>67</v>
      </c>
      <c r="P1" t="s">
        <v>69</v>
      </c>
      <c r="Q1" t="s">
        <v>68</v>
      </c>
      <c r="R1" t="s">
        <v>69</v>
      </c>
      <c r="S1" t="s">
        <v>70</v>
      </c>
    </row>
    <row r="2" spans="1:19" x14ac:dyDescent="0.25">
      <c r="B2" s="17" t="s">
        <v>55</v>
      </c>
      <c r="C2" s="17" t="s">
        <v>49</v>
      </c>
      <c r="D2" s="17" t="s">
        <v>58</v>
      </c>
      <c r="H2">
        <v>25</v>
      </c>
      <c r="I2">
        <v>20</v>
      </c>
      <c r="J2" t="s">
        <v>60</v>
      </c>
      <c r="K2">
        <v>10</v>
      </c>
      <c r="L2" s="18">
        <f>K2/$I$2</f>
        <v>0.5</v>
      </c>
      <c r="M2">
        <v>1</v>
      </c>
      <c r="N2" s="18">
        <f>M2/$I$2</f>
        <v>0.05</v>
      </c>
      <c r="O2">
        <v>0</v>
      </c>
      <c r="P2" s="18">
        <f>O2/$I$2</f>
        <v>0</v>
      </c>
      <c r="Q2">
        <v>0</v>
      </c>
      <c r="R2" s="18">
        <f>Q2/$I$2</f>
        <v>0</v>
      </c>
      <c r="S2" s="19">
        <f>R2+P2+N2+L2</f>
        <v>0.55000000000000004</v>
      </c>
    </row>
    <row r="3" spans="1:19" x14ac:dyDescent="0.25">
      <c r="B3" s="17" t="s">
        <v>54</v>
      </c>
      <c r="C3" s="17" t="s">
        <v>50</v>
      </c>
      <c r="D3" s="17" t="s">
        <v>59</v>
      </c>
      <c r="J3" t="s">
        <v>62</v>
      </c>
      <c r="K3">
        <v>3</v>
      </c>
      <c r="L3" s="18">
        <f t="shared" ref="L3:L7" si="0">K3/$I$2</f>
        <v>0.15</v>
      </c>
      <c r="M3">
        <v>1</v>
      </c>
      <c r="N3" s="18">
        <f t="shared" ref="N3:N7" si="1">M3/$I$2</f>
        <v>0.05</v>
      </c>
      <c r="O3">
        <v>1</v>
      </c>
      <c r="P3" s="18">
        <f t="shared" ref="P3:P7" si="2">O3/$I$2</f>
        <v>0.05</v>
      </c>
      <c r="Q3">
        <v>1</v>
      </c>
      <c r="R3" s="18">
        <f t="shared" ref="R3:R7" si="3">Q3/$I$2</f>
        <v>0.05</v>
      </c>
      <c r="S3" s="19">
        <f t="shared" ref="S3:S7" si="4">R3+P3+N3+L3</f>
        <v>0.30000000000000004</v>
      </c>
    </row>
    <row r="4" spans="1:19" x14ac:dyDescent="0.25">
      <c r="B4" s="17" t="s">
        <v>53</v>
      </c>
      <c r="C4" s="17" t="s">
        <v>51</v>
      </c>
      <c r="J4" t="s">
        <v>63</v>
      </c>
      <c r="K4">
        <v>1</v>
      </c>
      <c r="L4" s="18">
        <f t="shared" si="0"/>
        <v>0.05</v>
      </c>
      <c r="M4">
        <v>1</v>
      </c>
      <c r="N4" s="18">
        <f t="shared" si="1"/>
        <v>0.05</v>
      </c>
      <c r="O4">
        <v>3</v>
      </c>
      <c r="P4" s="18">
        <f t="shared" si="2"/>
        <v>0.15</v>
      </c>
      <c r="Q4">
        <v>5</v>
      </c>
      <c r="R4" s="18">
        <f t="shared" si="3"/>
        <v>0.25</v>
      </c>
      <c r="S4" s="19">
        <f t="shared" si="4"/>
        <v>0.5</v>
      </c>
    </row>
    <row r="5" spans="1:19" x14ac:dyDescent="0.25">
      <c r="B5" s="17" t="s">
        <v>56</v>
      </c>
      <c r="J5" t="s">
        <v>64</v>
      </c>
      <c r="K5">
        <v>1</v>
      </c>
      <c r="L5" s="18">
        <f t="shared" si="0"/>
        <v>0.05</v>
      </c>
      <c r="M5">
        <v>1</v>
      </c>
      <c r="N5" s="18">
        <f t="shared" si="1"/>
        <v>0.05</v>
      </c>
      <c r="O5">
        <v>5</v>
      </c>
      <c r="P5" s="18">
        <f t="shared" si="2"/>
        <v>0.25</v>
      </c>
      <c r="Q5">
        <v>3</v>
      </c>
      <c r="R5" s="18">
        <f t="shared" si="3"/>
        <v>0.15</v>
      </c>
      <c r="S5" s="19">
        <f t="shared" si="4"/>
        <v>0.5</v>
      </c>
    </row>
    <row r="6" spans="1:19" x14ac:dyDescent="0.25">
      <c r="B6" s="17" t="s">
        <v>73</v>
      </c>
      <c r="J6" t="s">
        <v>71</v>
      </c>
      <c r="K6">
        <v>2</v>
      </c>
      <c r="L6" s="18">
        <f t="shared" si="0"/>
        <v>0.1</v>
      </c>
      <c r="M6">
        <v>1</v>
      </c>
      <c r="N6" s="18">
        <f t="shared" si="1"/>
        <v>0.05</v>
      </c>
      <c r="O6">
        <v>1</v>
      </c>
      <c r="P6" s="18">
        <f t="shared" si="2"/>
        <v>0.05</v>
      </c>
      <c r="Q6">
        <v>0</v>
      </c>
      <c r="R6" s="18">
        <f t="shared" si="3"/>
        <v>0</v>
      </c>
      <c r="S6" s="19">
        <f t="shared" si="4"/>
        <v>0.2</v>
      </c>
    </row>
    <row r="7" spans="1:19" x14ac:dyDescent="0.25">
      <c r="B7" s="17" t="s">
        <v>57</v>
      </c>
      <c r="J7" t="s">
        <v>72</v>
      </c>
      <c r="K7">
        <v>3</v>
      </c>
      <c r="L7" s="18">
        <f t="shared" si="0"/>
        <v>0.15</v>
      </c>
      <c r="M7">
        <v>7</v>
      </c>
      <c r="N7" s="18">
        <f t="shared" si="1"/>
        <v>0.35</v>
      </c>
      <c r="O7">
        <v>0</v>
      </c>
      <c r="P7" s="18">
        <f t="shared" si="2"/>
        <v>0</v>
      </c>
      <c r="Q7">
        <v>1</v>
      </c>
      <c r="R7" s="18">
        <f t="shared" si="3"/>
        <v>0.05</v>
      </c>
      <c r="S7" s="19">
        <f t="shared" si="4"/>
        <v>0.54999999999999993</v>
      </c>
    </row>
    <row r="8" spans="1:19" x14ac:dyDescent="0.25">
      <c r="K8">
        <f>SUM(K2:K7)</f>
        <v>20</v>
      </c>
      <c r="M8">
        <f>SUM(M2:M7)</f>
        <v>12</v>
      </c>
      <c r="O8">
        <f>SUM(O2:O7)</f>
        <v>10</v>
      </c>
      <c r="Q8">
        <f>SUM(Q2:Q7)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Niagara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2019-01-17T18:39:58Z</dcterms:created>
  <dcterms:modified xsi:type="dcterms:W3CDTF">2019-01-21T20:31:14Z</dcterms:modified>
</cp:coreProperties>
</file>