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hn Karasinski\Downloads\"/>
    </mc:Choice>
  </mc:AlternateContent>
  <bookViews>
    <workbookView xWindow="39377" yWindow="1903" windowWidth="15377" windowHeight="15463"/>
  </bookViews>
  <sheets>
    <sheet name="Questions" sheetId="1" r:id="rId1"/>
    <sheet name="Topics" sheetId="2" state="hidden" r:id="rId2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" l="1"/>
  <c r="E50" i="2"/>
  <c r="A50" i="2"/>
  <c r="F49" i="2"/>
  <c r="E49" i="2"/>
  <c r="F48" i="2"/>
  <c r="E48" i="2"/>
  <c r="A48" i="2"/>
  <c r="F47" i="2"/>
  <c r="E47" i="2"/>
  <c r="F46" i="2"/>
  <c r="E46" i="2"/>
  <c r="A46" i="2"/>
  <c r="F45" i="2"/>
  <c r="E45" i="2"/>
  <c r="F44" i="2"/>
  <c r="E44" i="2"/>
  <c r="A44" i="2"/>
  <c r="F43" i="2"/>
  <c r="E43" i="2"/>
  <c r="A43" i="2"/>
  <c r="F42" i="2"/>
  <c r="E42" i="2"/>
  <c r="A42" i="2"/>
  <c r="F41" i="2"/>
  <c r="E41" i="2"/>
  <c r="F40" i="2"/>
  <c r="E40" i="2"/>
  <c r="A40" i="2"/>
  <c r="F39" i="2"/>
  <c r="E39" i="2"/>
  <c r="F38" i="2"/>
  <c r="E38" i="2"/>
  <c r="A38" i="2"/>
  <c r="F37" i="2"/>
  <c r="E37" i="2"/>
  <c r="A37" i="2"/>
  <c r="F36" i="2"/>
  <c r="E36" i="2"/>
  <c r="A36" i="2"/>
  <c r="F35" i="2"/>
  <c r="E35" i="2"/>
  <c r="F34" i="2"/>
  <c r="E34" i="2"/>
  <c r="A34" i="2"/>
  <c r="F33" i="2"/>
  <c r="E33" i="2"/>
  <c r="A33" i="2"/>
  <c r="F32" i="2"/>
  <c r="E32" i="2"/>
  <c r="A32" i="2"/>
  <c r="F31" i="2"/>
  <c r="E31" i="2"/>
  <c r="A31" i="2"/>
  <c r="F30" i="2"/>
  <c r="E30" i="2"/>
  <c r="F29" i="2"/>
  <c r="E29" i="2"/>
  <c r="A29" i="2"/>
  <c r="F28" i="2"/>
  <c r="E28" i="2"/>
  <c r="A28" i="2"/>
  <c r="F27" i="2"/>
  <c r="E27" i="2"/>
  <c r="A27" i="2"/>
  <c r="B3" i="2"/>
  <c r="C3" i="1"/>
  <c r="F26" i="2"/>
  <c r="E26" i="2"/>
  <c r="A26" i="2"/>
  <c r="F25" i="2"/>
  <c r="F4" i="2"/>
  <c r="D4" i="2"/>
  <c r="E5" i="2"/>
  <c r="E6" i="2"/>
  <c r="E7" i="2"/>
  <c r="A41" i="2"/>
  <c r="A45" i="2"/>
  <c r="A49" i="2"/>
  <c r="A47" i="2"/>
  <c r="E25" i="2"/>
  <c r="E14" i="2"/>
  <c r="A14" i="2"/>
  <c r="E15" i="2"/>
  <c r="E16" i="2"/>
  <c r="A16" i="2"/>
  <c r="E17" i="2"/>
  <c r="E18" i="2"/>
  <c r="A18" i="2"/>
  <c r="E19" i="2"/>
  <c r="E20" i="2"/>
  <c r="A20" i="2"/>
  <c r="E21" i="2"/>
  <c r="E22" i="2"/>
  <c r="A22" i="2"/>
  <c r="E23" i="2"/>
  <c r="E24" i="2"/>
  <c r="A24" i="2"/>
  <c r="A5" i="2"/>
  <c r="F14" i="2"/>
  <c r="F15" i="2"/>
  <c r="A15" i="2"/>
  <c r="F16" i="2"/>
  <c r="F19" i="2"/>
  <c r="A19" i="2"/>
  <c r="F18" i="2"/>
  <c r="F17" i="2"/>
  <c r="A17" i="2"/>
  <c r="F21" i="2"/>
  <c r="A21" i="2"/>
  <c r="F20" i="2"/>
  <c r="F22" i="2"/>
  <c r="F23" i="2"/>
  <c r="A23" i="2"/>
  <c r="F24" i="2"/>
  <c r="A25" i="2"/>
  <c r="A30" i="2"/>
  <c r="A35" i="2"/>
  <c r="A39" i="2"/>
  <c r="E8" i="2"/>
  <c r="E9" i="2"/>
  <c r="F9" i="2"/>
  <c r="A9" i="2"/>
  <c r="E10" i="2"/>
  <c r="E11" i="2"/>
  <c r="F11" i="2"/>
  <c r="A11" i="2"/>
  <c r="F10" i="2"/>
  <c r="A10" i="2"/>
  <c r="E12" i="2"/>
  <c r="F12" i="2"/>
  <c r="A12" i="2"/>
  <c r="E13" i="2"/>
  <c r="F13" i="2"/>
  <c r="A13" i="2"/>
  <c r="C3" i="2"/>
  <c r="A7" i="2"/>
  <c r="A6" i="2"/>
  <c r="A8" i="2"/>
  <c r="B2" i="2"/>
  <c r="C4" i="2"/>
  <c r="D4" i="1"/>
  <c r="B7" i="1"/>
  <c r="D3" i="1"/>
  <c r="C4" i="1"/>
  <c r="F7" i="2"/>
  <c r="F6" i="2"/>
  <c r="F8" i="2"/>
  <c r="F5" i="2"/>
  <c r="C12" i="1"/>
  <c r="C10" i="1"/>
  <c r="A6" i="1"/>
  <c r="C8" i="1"/>
  <c r="C9" i="1"/>
  <c r="C11" i="1"/>
  <c r="B14" i="1"/>
  <c r="C18" i="1"/>
  <c r="C17" i="1"/>
  <c r="A13" i="1"/>
  <c r="C15" i="1"/>
  <c r="C19" i="1"/>
  <c r="B21" i="1"/>
  <c r="C16" i="1"/>
  <c r="A20" i="1"/>
  <c r="C23" i="1"/>
  <c r="C22" i="1"/>
  <c r="C25" i="1"/>
  <c r="C24" i="1"/>
  <c r="B28" i="1"/>
  <c r="C26" i="1"/>
  <c r="C32" i="1"/>
  <c r="A27" i="1"/>
  <c r="C31" i="1"/>
  <c r="C30" i="1"/>
  <c r="C29" i="1"/>
  <c r="C33" i="1"/>
  <c r="B35" i="1"/>
  <c r="C37" i="1"/>
  <c r="C39" i="1"/>
  <c r="C36" i="1"/>
  <c r="B42" i="1"/>
  <c r="C40" i="1"/>
  <c r="A34" i="1"/>
  <c r="C38" i="1"/>
  <c r="C43" i="1"/>
  <c r="C44" i="1"/>
  <c r="C47" i="1"/>
  <c r="C46" i="1"/>
  <c r="B49" i="1"/>
  <c r="C45" i="1"/>
  <c r="A41" i="1"/>
  <c r="B56" i="1"/>
  <c r="C51" i="1"/>
  <c r="C50" i="1"/>
  <c r="C53" i="1"/>
  <c r="C54" i="1"/>
  <c r="A48" i="1"/>
  <c r="C52" i="1"/>
  <c r="C57" i="1"/>
  <c r="C60" i="1"/>
  <c r="C59" i="1"/>
  <c r="A55" i="1"/>
  <c r="C58" i="1"/>
  <c r="B63" i="1"/>
  <c r="C61" i="1"/>
  <c r="C66" i="1"/>
  <c r="C64" i="1"/>
  <c r="C65" i="1"/>
  <c r="B70" i="1"/>
  <c r="C68" i="1"/>
  <c r="A62" i="1"/>
  <c r="C67" i="1"/>
  <c r="C71" i="1"/>
  <c r="B77" i="1"/>
  <c r="A69" i="1"/>
  <c r="C73" i="1"/>
  <c r="C75" i="1"/>
  <c r="C74" i="1"/>
  <c r="C72" i="1"/>
  <c r="B84" i="1"/>
  <c r="C82" i="1"/>
  <c r="C79" i="1"/>
  <c r="C78" i="1"/>
  <c r="A76" i="1"/>
  <c r="C80" i="1"/>
  <c r="C81" i="1"/>
  <c r="C86" i="1"/>
  <c r="C89" i="1"/>
  <c r="C87" i="1"/>
  <c r="A83" i="1"/>
  <c r="C88" i="1"/>
  <c r="B91" i="1"/>
  <c r="C85" i="1"/>
  <c r="B98" i="1"/>
  <c r="C96" i="1"/>
  <c r="C93" i="1"/>
  <c r="A90" i="1"/>
  <c r="C94" i="1"/>
  <c r="C92" i="1"/>
  <c r="C95" i="1"/>
  <c r="C102" i="1"/>
  <c r="B105" i="1"/>
  <c r="C103" i="1"/>
  <c r="C101" i="1"/>
  <c r="C99" i="1"/>
  <c r="A97" i="1"/>
  <c r="C100" i="1"/>
  <c r="C110" i="1"/>
  <c r="C108" i="1"/>
  <c r="C106" i="1"/>
  <c r="A104" i="1"/>
  <c r="B112" i="1"/>
  <c r="C109" i="1"/>
  <c r="C107" i="1"/>
  <c r="A111" i="1"/>
  <c r="C115" i="1"/>
  <c r="B119" i="1"/>
  <c r="C114" i="1"/>
  <c r="C117" i="1"/>
  <c r="C113" i="1"/>
  <c r="C116" i="1"/>
  <c r="C121" i="1"/>
  <c r="C120" i="1"/>
  <c r="A118" i="1"/>
  <c r="C124" i="1"/>
  <c r="C122" i="1"/>
  <c r="C123" i="1"/>
  <c r="B126" i="1"/>
  <c r="B133" i="1"/>
  <c r="C131" i="1"/>
  <c r="C129" i="1"/>
  <c r="C130" i="1"/>
  <c r="A125" i="1"/>
  <c r="C127" i="1"/>
  <c r="C128" i="1"/>
  <c r="C135" i="1"/>
  <c r="B140" i="1"/>
  <c r="C138" i="1"/>
  <c r="C136" i="1"/>
  <c r="C134" i="1"/>
  <c r="A132" i="1"/>
  <c r="C137" i="1"/>
  <c r="B147" i="1"/>
  <c r="C145" i="1"/>
  <c r="C143" i="1"/>
  <c r="C144" i="1"/>
  <c r="A139" i="1"/>
  <c r="C141" i="1"/>
  <c r="C142" i="1"/>
  <c r="C150" i="1"/>
  <c r="C149" i="1"/>
  <c r="C151" i="1"/>
  <c r="A146" i="1"/>
  <c r="C152" i="1"/>
  <c r="B154" i="1"/>
  <c r="C148" i="1"/>
  <c r="B161" i="1"/>
  <c r="A153" i="1"/>
  <c r="C158" i="1"/>
  <c r="C157" i="1"/>
  <c r="C155" i="1"/>
  <c r="C156" i="1"/>
  <c r="C159" i="1"/>
  <c r="C164" i="1"/>
  <c r="A160" i="1"/>
  <c r="C165" i="1"/>
  <c r="C162" i="1"/>
  <c r="B168" i="1"/>
  <c r="C163" i="1"/>
  <c r="C166" i="1"/>
  <c r="B175" i="1"/>
  <c r="C173" i="1"/>
  <c r="C171" i="1"/>
  <c r="C169" i="1"/>
  <c r="A167" i="1"/>
  <c r="C172" i="1"/>
  <c r="C170" i="1"/>
  <c r="C176" i="1"/>
  <c r="A174" i="1"/>
  <c r="C179" i="1"/>
  <c r="C177" i="1"/>
  <c r="B182" i="1"/>
  <c r="C180" i="1"/>
  <c r="C178" i="1"/>
  <c r="C186" i="1"/>
  <c r="A181" i="1"/>
  <c r="C187" i="1"/>
  <c r="C183" i="1"/>
  <c r="C185" i="1"/>
  <c r="C184" i="1"/>
</calcChain>
</file>

<file path=xl/sharedStrings.xml><?xml version="1.0" encoding="utf-8"?>
<sst xmlns="http://schemas.openxmlformats.org/spreadsheetml/2006/main" count="131" uniqueCount="42">
  <si>
    <t>Other (depth)</t>
  </si>
  <si>
    <t>Please do not modify anything on this sheet</t>
  </si>
  <si>
    <t>Student ID#:</t>
  </si>
  <si>
    <t>Please type your student ID number in the space above</t>
  </si>
  <si>
    <t>&lt;= all students get same set of topics</t>
  </si>
  <si>
    <t>&lt;= number of questions that students are being asked to submit</t>
  </si>
  <si>
    <t>&lt;use this topic?</t>
  </si>
  <si>
    <t>&lt;= number of questions requested on Question Sheet (max if C1 is TRUE)</t>
  </si>
  <si>
    <t xml:space="preserve">Step 1: </t>
  </si>
  <si>
    <t>Enter list of topics below and indicate with "TRUE" which to use</t>
  </si>
  <si>
    <t>SID valid:</t>
  </si>
  <si>
    <t>Question:</t>
  </si>
  <si>
    <t>Topic:</t>
  </si>
  <si>
    <t>Flower Confidential, Chapters 1 to 3</t>
  </si>
  <si>
    <t>Flower Confidential, Chapters 4 to 6</t>
  </si>
  <si>
    <t>Lectures during weeks 1 or 2</t>
  </si>
  <si>
    <t>Lectures during weeks 3 or 4</t>
  </si>
  <si>
    <t>Who is Carlos Clusius?</t>
  </si>
  <si>
    <t>The man who first brought tulips to Holland</t>
  </si>
  <si>
    <t>A TA for PLS 6</t>
  </si>
  <si>
    <t>a</t>
  </si>
  <si>
    <t>The author of Flower Power</t>
  </si>
  <si>
    <t>An artist who specializes in paintings of flowers</t>
  </si>
  <si>
    <t>The current Secretary of the Treasury</t>
  </si>
  <si>
    <t>Who is Leslie Woodriff?</t>
  </si>
  <si>
    <t>The horticultural legend responsible for the 'Star Gazer' lily</t>
  </si>
  <si>
    <t>The CEO of Google</t>
  </si>
  <si>
    <t>A barista at Mishkas</t>
  </si>
  <si>
    <t>This person does not exist</t>
  </si>
  <si>
    <t>Author of the hit 1955 folk song "Where Have All the Flowers Gone?"</t>
  </si>
  <si>
    <t>How did this course originate?</t>
  </si>
  <si>
    <t>Prof. Lieth had the idea while attending a workshop on flower production in Montenegro</t>
  </si>
  <si>
    <t>The course was created by former Chancellor Katehi</t>
  </si>
  <si>
    <t>The PLS department wanted to increase their enrollment numbers</t>
  </si>
  <si>
    <t>The study body demanded a course on flowers</t>
  </si>
  <si>
    <t>The flower industry demanded that UCD teach students about flowers</t>
  </si>
  <si>
    <t>We attended a "virtual field trip" to a rose flower grower called California Pajarosa. Where is the California Pajarosa located?</t>
  </si>
  <si>
    <t>Watsonville, CA</t>
  </si>
  <si>
    <t>Rotterdam, Holland</t>
  </si>
  <si>
    <t>Washington, DC</t>
  </si>
  <si>
    <t>Davis, CA</t>
  </si>
  <si>
    <t>San Diego,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</si>
</sst>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2" borderId="1" xfId="0" applyFill="1" applyBorder="1"/>
    <xf numFmtId="0" fontId="0" fillId="2" borderId="0" xfId="0" applyFill="1"/>
    <xf numFmtId="0" fontId="1" fillId="2" borderId="1" xfId="0" applyFont="1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0" fontId="1" fillId="0" borderId="1" xfId="0" applyFont="1" applyFill="1" applyBorder="1"/>
    <xf numFmtId="0" fontId="3" fillId="4" borderId="0" xfId="0" applyFont="1" applyFill="1"/>
    <xf numFmtId="0" fontId="0" fillId="0" borderId="0" xfId="0" applyFill="1" applyAlignment="1">
      <alignment horizontal="center"/>
    </xf>
    <xf numFmtId="0" fontId="1" fillId="0" borderId="0" xfId="0" applyFont="1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0" fontId="0" fillId="4" borderId="0" xfId="0" applyFill="1" applyAlignment="1">
      <alignment horizontal="right"/>
    </xf>
    <xf numFmtId="0" fontId="3" fillId="2" borderId="0" xfId="0" applyFont="1" applyFill="1"/>
    <xf numFmtId="0" fontId="4" fillId="5" borderId="0" xfId="0" applyFont="1" applyFill="1" applyAlignment="1">
      <alignment wrapText="1"/>
    </xf>
    <xf numFmtId="0" fontId="0" fillId="5" borderId="1" xfId="0" applyFill="1" applyBorder="1" applyAlignment="1">
      <alignment wrapText="1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Protection="1">
      <protection locked="0"/>
    </xf>
    <xf numFmtId="0" fontId="3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87"/>
  <sheetViews>
    <sheetView tabSelected="1" workbookViewId="0">
      <selection activeCell="D35" sqref="D35"/>
    </sheetView>
  </sheetViews>
  <sheetFormatPr defaultColWidth="8.84375" defaultRowHeight="14.6" x14ac:dyDescent="0.4"/>
  <cols>
    <col min="1" max="1" width="4.69140625" style="5" customWidth="1"/>
    <col min="2" max="2" width="3.3046875" style="5" customWidth="1"/>
    <col min="3" max="3" width="4" style="5" customWidth="1"/>
    <col min="4" max="4" width="105.4609375" style="1" customWidth="1"/>
  </cols>
  <sheetData>
    <row r="1" spans="1:4" x14ac:dyDescent="0.4">
      <c r="A1" s="5" t="s">
        <v>2</v>
      </c>
      <c r="D1" s="19">
        <v>998608912</v>
      </c>
    </row>
    <row r="2" spans="1:4" ht="18.45" x14ac:dyDescent="0.5">
      <c r="A2" s="16"/>
      <c r="C2" s="22" t="s">
        <v>8</v>
      </c>
      <c r="D2" s="17" t="s">
        <v>3</v>
      </c>
    </row>
    <row r="3" spans="1:4" ht="31.5" customHeight="1" x14ac:dyDescent="0.4">
      <c r="A3" s="2"/>
      <c r="B3" s="2"/>
      <c r="C3" s="23" t="str">
        <f>IF(Topics!B3,"Step 2: ","")</f>
        <v xml:space="preserve">Step 2: </v>
      </c>
      <c r="D3" s="3" t="str">
        <f>IF(Topics!B3,"Enter "&amp;TEXT(Topics!C2,"###")&amp;" multiple-choice questions related to the given topic and up to 5 Answers in this column (Do not write into yellow cells)","(further instructions appear after valid Student ID number is provided.)")</f>
        <v>Enter 4 multiple-choice questions related to the given topic and up to 5 Answers in this column (Do not write into yellow cells)</v>
      </c>
    </row>
    <row r="4" spans="1:4" ht="33" customHeight="1" x14ac:dyDescent="0.4">
      <c r="A4" s="2"/>
      <c r="B4" s="2"/>
      <c r="C4" s="23" t="str">
        <f>IF(Topics!B3,"Step 3: ","")</f>
        <v xml:space="preserve">Step 3: </v>
      </c>
      <c r="D4" s="3" t="str">
        <f>IF(Topics!B3,"For each question put the letter that you think is the correct answer into the light-blue cell in column A. Save xls file then submit through Smartsite Assignment tool","")</f>
        <v>For each question put the letter that you think is the correct answer into the light-blue cell in column A. Save xls file then submit through Smartsite Assignment tool</v>
      </c>
    </row>
    <row r="5" spans="1:4" x14ac:dyDescent="0.4">
      <c r="A5" s="2" t="s">
        <v>12</v>
      </c>
      <c r="B5" s="2"/>
      <c r="C5" s="24" t="s">
        <v>11</v>
      </c>
      <c r="D5" s="3"/>
    </row>
    <row r="6" spans="1:4" x14ac:dyDescent="0.4">
      <c r="A6" s="6" t="str">
        <f>IF(B7="","",VLOOKUP(B7,Topics!$A$5:$B$50,2,FALSE))</f>
        <v>Flower Confidential, Chapters 1 to 3</v>
      </c>
      <c r="B6" s="4"/>
      <c r="C6" s="4"/>
      <c r="D6" s="18"/>
    </row>
    <row r="7" spans="1:4" x14ac:dyDescent="0.4">
      <c r="A7" s="21" t="s">
        <v>20</v>
      </c>
      <c r="B7" s="5">
        <f>IF(Topics!B3,1,"")</f>
        <v>1</v>
      </c>
      <c r="D7" s="20" t="s">
        <v>24</v>
      </c>
    </row>
    <row r="8" spans="1:4" x14ac:dyDescent="0.4">
      <c r="C8" s="5" t="str">
        <f>IF(B7="","","a.")</f>
        <v>a.</v>
      </c>
      <c r="D8" s="20" t="s">
        <v>25</v>
      </c>
    </row>
    <row r="9" spans="1:4" x14ac:dyDescent="0.4">
      <c r="C9" s="5" t="str">
        <f>IF(B7="","","b.")</f>
        <v>b.</v>
      </c>
      <c r="D9" s="20" t="s">
        <v>26</v>
      </c>
    </row>
    <row r="10" spans="1:4" x14ac:dyDescent="0.4">
      <c r="C10" s="5" t="str">
        <f>IF(B7="","","c.")</f>
        <v>c.</v>
      </c>
      <c r="D10" s="20" t="s">
        <v>27</v>
      </c>
    </row>
    <row r="11" spans="1:4" x14ac:dyDescent="0.4">
      <c r="C11" s="5" t="str">
        <f>IF(B7="","","d.")</f>
        <v>d.</v>
      </c>
      <c r="D11" s="20" t="s">
        <v>29</v>
      </c>
    </row>
    <row r="12" spans="1:4" x14ac:dyDescent="0.4">
      <c r="C12" s="5" t="str">
        <f>IF(B7="","","e.")</f>
        <v>e.</v>
      </c>
      <c r="D12" s="20" t="s">
        <v>28</v>
      </c>
    </row>
    <row r="13" spans="1:4" x14ac:dyDescent="0.4">
      <c r="A13" s="6" t="str">
        <f>IF(B14="","",VLOOKUP(B14,Topics!$A$5:$B$50,2,FALSE))</f>
        <v>Flower Confidential, Chapters 4 to 6</v>
      </c>
      <c r="B13" s="4"/>
      <c r="C13" s="4"/>
      <c r="D13" s="18"/>
    </row>
    <row r="14" spans="1:4" x14ac:dyDescent="0.4">
      <c r="A14" s="21" t="s">
        <v>20</v>
      </c>
      <c r="B14" s="5">
        <f>IF(B7="","",IF(+B7+1&gt;Topics!$C$3,"",B7+1))</f>
        <v>2</v>
      </c>
      <c r="D14" s="20" t="s">
        <v>17</v>
      </c>
    </row>
    <row r="15" spans="1:4" x14ac:dyDescent="0.4">
      <c r="C15" s="5" t="str">
        <f>IF(B14="","","a.")</f>
        <v>a.</v>
      </c>
      <c r="D15" s="20" t="s">
        <v>18</v>
      </c>
    </row>
    <row r="16" spans="1:4" x14ac:dyDescent="0.4">
      <c r="C16" s="5" t="str">
        <f>IF(B14="","","b.")</f>
        <v>b.</v>
      </c>
      <c r="D16" s="20" t="s">
        <v>19</v>
      </c>
    </row>
    <row r="17" spans="1:4" x14ac:dyDescent="0.4">
      <c r="C17" s="5" t="str">
        <f>IF(B14="","","c.")</f>
        <v>c.</v>
      </c>
      <c r="D17" s="20" t="s">
        <v>21</v>
      </c>
    </row>
    <row r="18" spans="1:4" x14ac:dyDescent="0.4">
      <c r="C18" s="5" t="str">
        <f>IF(B14="","","d.")</f>
        <v>d.</v>
      </c>
      <c r="D18" s="20" t="s">
        <v>22</v>
      </c>
    </row>
    <row r="19" spans="1:4" x14ac:dyDescent="0.4">
      <c r="C19" s="5" t="str">
        <f>IF(B14="","","e.")</f>
        <v>e.</v>
      </c>
      <c r="D19" s="20" t="s">
        <v>23</v>
      </c>
    </row>
    <row r="20" spans="1:4" x14ac:dyDescent="0.4">
      <c r="A20" s="6" t="str">
        <f>IF(B21="","",VLOOKUP(B21,Topics!$A$5:$B$50,2,FALSE))</f>
        <v>Lectures during weeks 1 or 2</v>
      </c>
      <c r="B20" s="4"/>
      <c r="C20" s="4"/>
      <c r="D20" s="18"/>
    </row>
    <row r="21" spans="1:4" x14ac:dyDescent="0.4">
      <c r="A21" s="21" t="s">
        <v>20</v>
      </c>
      <c r="B21" s="5">
        <f>IF(B14="","",IF(+B14+1&gt;Topics!$C$3,"",B14+1))</f>
        <v>3</v>
      </c>
      <c r="D21" s="20" t="s">
        <v>30</v>
      </c>
    </row>
    <row r="22" spans="1:4" x14ac:dyDescent="0.4">
      <c r="C22" s="5" t="str">
        <f>IF(B21="","","a.")</f>
        <v>a.</v>
      </c>
      <c r="D22" s="20" t="s">
        <v>31</v>
      </c>
    </row>
    <row r="23" spans="1:4" x14ac:dyDescent="0.4">
      <c r="C23" s="5" t="str">
        <f>IF(B21="","","b.")</f>
        <v>b.</v>
      </c>
      <c r="D23" s="20" t="s">
        <v>32</v>
      </c>
    </row>
    <row r="24" spans="1:4" x14ac:dyDescent="0.4">
      <c r="C24" s="5" t="str">
        <f>IF(B21="","","c.")</f>
        <v>c.</v>
      </c>
      <c r="D24" s="20" t="s">
        <v>33</v>
      </c>
    </row>
    <row r="25" spans="1:4" x14ac:dyDescent="0.4">
      <c r="C25" s="5" t="str">
        <f>IF(B21="","","d.")</f>
        <v>d.</v>
      </c>
      <c r="D25" s="20" t="s">
        <v>34</v>
      </c>
    </row>
    <row r="26" spans="1:4" x14ac:dyDescent="0.4">
      <c r="C26" s="5" t="str">
        <f>IF(B21="","","e.")</f>
        <v>e.</v>
      </c>
      <c r="D26" s="20" t="s">
        <v>35</v>
      </c>
    </row>
    <row r="27" spans="1:4" x14ac:dyDescent="0.4">
      <c r="A27" s="6" t="str">
        <f>IF(B28="","",VLOOKUP(B28,Topics!$A$5:$B$50,2,FALSE))</f>
        <v>Lectures during weeks 3 or 4</v>
      </c>
      <c r="B27" s="4"/>
      <c r="C27" s="4"/>
      <c r="D27" s="18"/>
    </row>
    <row r="28" spans="1:4" x14ac:dyDescent="0.4">
      <c r="A28" s="21" t="s">
        <v>20</v>
      </c>
      <c r="B28" s="5">
        <f>IF(B21="","",IF(+B21+1&gt;Topics!$C$3,"",B21+1))</f>
        <v>4</v>
      </c>
      <c r="D28" s="20" t="s">
        <v>36</v>
      </c>
    </row>
    <row r="29" spans="1:4" x14ac:dyDescent="0.4">
      <c r="C29" s="5" t="str">
        <f>IF(B28="","","a.")</f>
        <v>a.</v>
      </c>
      <c r="D29" s="20" t="s">
        <v>37</v>
      </c>
    </row>
    <row r="30" spans="1:4" x14ac:dyDescent="0.4">
      <c r="C30" s="5" t="str">
        <f>IF(B28="","","b.")</f>
        <v>b.</v>
      </c>
      <c r="D30" s="20" t="s">
        <v>38</v>
      </c>
    </row>
    <row r="31" spans="1:4" x14ac:dyDescent="0.4">
      <c r="C31" s="5" t="str">
        <f>IF(B28="","","c.")</f>
        <v>c.</v>
      </c>
      <c r="D31" s="20" t="s">
        <v>39</v>
      </c>
    </row>
    <row r="32" spans="1:4" x14ac:dyDescent="0.4">
      <c r="C32" s="5" t="str">
        <f>IF(B28="","","d.")</f>
        <v>d.</v>
      </c>
      <c r="D32" s="20" t="s">
        <v>40</v>
      </c>
    </row>
    <row r="33" spans="1:4" x14ac:dyDescent="0.4">
      <c r="C33" s="5" t="str">
        <f>IF(B28="","","e.")</f>
        <v>e.</v>
      </c>
      <c r="D33" s="20" t="s">
        <v>41</v>
      </c>
    </row>
    <row r="34" spans="1:4" x14ac:dyDescent="0.4">
      <c r="A34" s="6" t="str">
        <f>IF(B35="","",VLOOKUP(B35,Topics!$A$5:$B$50,2,FALSE))</f>
        <v/>
      </c>
      <c r="B34" s="4"/>
      <c r="C34" s="4"/>
      <c r="D34" s="18"/>
    </row>
    <row r="35" spans="1:4" x14ac:dyDescent="0.4">
      <c r="A35" s="21"/>
      <c r="B35" s="5" t="str">
        <f>IF(B28="","",IF(+B28+1&gt;Topics!$C$3,"",B28+1))</f>
        <v/>
      </c>
      <c r="D35" s="20"/>
    </row>
    <row r="36" spans="1:4" x14ac:dyDescent="0.4">
      <c r="C36" s="5" t="str">
        <f>IF(B35="","","a.")</f>
        <v/>
      </c>
      <c r="D36" s="20"/>
    </row>
    <row r="37" spans="1:4" x14ac:dyDescent="0.4">
      <c r="C37" s="5" t="str">
        <f>IF(B35="","","b.")</f>
        <v/>
      </c>
      <c r="D37" s="20"/>
    </row>
    <row r="38" spans="1:4" x14ac:dyDescent="0.4">
      <c r="C38" s="5" t="str">
        <f>IF(B35="","","c.")</f>
        <v/>
      </c>
      <c r="D38" s="20"/>
    </row>
    <row r="39" spans="1:4" x14ac:dyDescent="0.4">
      <c r="C39" s="5" t="str">
        <f>IF(B35="","","d.")</f>
        <v/>
      </c>
      <c r="D39" s="20"/>
    </row>
    <row r="40" spans="1:4" x14ac:dyDescent="0.4">
      <c r="C40" s="5" t="str">
        <f>IF(B35="","","e.")</f>
        <v/>
      </c>
      <c r="D40" s="20"/>
    </row>
    <row r="41" spans="1:4" x14ac:dyDescent="0.4">
      <c r="A41" s="6" t="str">
        <f>IF(B42="","",VLOOKUP(B42,Topics!$A$5:$B$50,2,FALSE))</f>
        <v/>
      </c>
      <c r="B41" s="4"/>
      <c r="C41" s="4"/>
      <c r="D41" s="18"/>
    </row>
    <row r="42" spans="1:4" x14ac:dyDescent="0.4">
      <c r="A42" s="21"/>
      <c r="B42" s="5" t="str">
        <f>IF(B35="","",IF(+B35+1&gt;Topics!$C$3,"",B35+1))</f>
        <v/>
      </c>
      <c r="D42" s="20"/>
    </row>
    <row r="43" spans="1:4" x14ac:dyDescent="0.4">
      <c r="C43" s="5" t="str">
        <f>IF(B42="","","a.")</f>
        <v/>
      </c>
      <c r="D43" s="20"/>
    </row>
    <row r="44" spans="1:4" x14ac:dyDescent="0.4">
      <c r="C44" s="5" t="str">
        <f>IF(B42="","","b.")</f>
        <v/>
      </c>
      <c r="D44" s="20"/>
    </row>
    <row r="45" spans="1:4" x14ac:dyDescent="0.4">
      <c r="C45" s="5" t="str">
        <f>IF(B42="","","c.")</f>
        <v/>
      </c>
      <c r="D45" s="20"/>
    </row>
    <row r="46" spans="1:4" x14ac:dyDescent="0.4">
      <c r="C46" s="5" t="str">
        <f>IF(B42="","","d.")</f>
        <v/>
      </c>
      <c r="D46" s="20"/>
    </row>
    <row r="47" spans="1:4" x14ac:dyDescent="0.4">
      <c r="C47" s="5" t="str">
        <f>IF(B42="","","e.")</f>
        <v/>
      </c>
      <c r="D47" s="20"/>
    </row>
    <row r="48" spans="1:4" x14ac:dyDescent="0.4">
      <c r="A48" s="6" t="str">
        <f>IF(B49="","",VLOOKUP(B49,Topics!$A$5:$B$50,2,FALSE))</f>
        <v/>
      </c>
      <c r="B48" s="4"/>
      <c r="C48" s="4"/>
      <c r="D48" s="18"/>
    </row>
    <row r="49" spans="1:4" x14ac:dyDescent="0.4">
      <c r="A49" s="21"/>
      <c r="B49" s="5" t="str">
        <f>IF(B42="","",IF(+B42+1&gt;Topics!$C$3,"",B42+1))</f>
        <v/>
      </c>
      <c r="D49" s="20"/>
    </row>
    <row r="50" spans="1:4" x14ac:dyDescent="0.4">
      <c r="C50" s="5" t="str">
        <f>IF(B49="","","a.")</f>
        <v/>
      </c>
      <c r="D50" s="20"/>
    </row>
    <row r="51" spans="1:4" x14ac:dyDescent="0.4">
      <c r="C51" s="5" t="str">
        <f>IF(B49="","","b.")</f>
        <v/>
      </c>
      <c r="D51" s="20"/>
    </row>
    <row r="52" spans="1:4" x14ac:dyDescent="0.4">
      <c r="C52" s="5" t="str">
        <f>IF(B49="","","c.")</f>
        <v/>
      </c>
      <c r="D52" s="20"/>
    </row>
    <row r="53" spans="1:4" x14ac:dyDescent="0.4">
      <c r="C53" s="5" t="str">
        <f>IF(B49="","","d.")</f>
        <v/>
      </c>
      <c r="D53" s="20"/>
    </row>
    <row r="54" spans="1:4" x14ac:dyDescent="0.4">
      <c r="C54" s="5" t="str">
        <f>IF(B49="","","e.")</f>
        <v/>
      </c>
      <c r="D54" s="20"/>
    </row>
    <row r="55" spans="1:4" x14ac:dyDescent="0.4">
      <c r="A55" s="6" t="str">
        <f>IF(B56="","",VLOOKUP(B56,Topics!$A$5:$B$50,2,FALSE))</f>
        <v/>
      </c>
      <c r="B55" s="4"/>
      <c r="C55" s="4"/>
      <c r="D55" s="18"/>
    </row>
    <row r="56" spans="1:4" x14ac:dyDescent="0.4">
      <c r="A56" s="21"/>
      <c r="B56" s="5" t="str">
        <f>IF(B49="","",IF(+B49+1&gt;Topics!$C$3,"",B49+1))</f>
        <v/>
      </c>
      <c r="D56" s="20"/>
    </row>
    <row r="57" spans="1:4" x14ac:dyDescent="0.4">
      <c r="C57" s="5" t="str">
        <f>IF(B56="","","a.")</f>
        <v/>
      </c>
      <c r="D57" s="20"/>
    </row>
    <row r="58" spans="1:4" x14ac:dyDescent="0.4">
      <c r="C58" s="5" t="str">
        <f>IF(B56="","","b.")</f>
        <v/>
      </c>
      <c r="D58" s="20"/>
    </row>
    <row r="59" spans="1:4" x14ac:dyDescent="0.4">
      <c r="C59" s="5" t="str">
        <f>IF(B56="","","c.")</f>
        <v/>
      </c>
      <c r="D59" s="20"/>
    </row>
    <row r="60" spans="1:4" x14ac:dyDescent="0.4">
      <c r="C60" s="5" t="str">
        <f>IF(B56="","","d.")</f>
        <v/>
      </c>
      <c r="D60" s="20"/>
    </row>
    <row r="61" spans="1:4" x14ac:dyDescent="0.4">
      <c r="C61" s="5" t="str">
        <f>IF(B56="","","e.")</f>
        <v/>
      </c>
      <c r="D61" s="20"/>
    </row>
    <row r="62" spans="1:4" x14ac:dyDescent="0.4">
      <c r="A62" s="6" t="str">
        <f>IF(B63="","",VLOOKUP(B63,Topics!$A$5:$B$50,2,FALSE))</f>
        <v/>
      </c>
      <c r="B62" s="4"/>
      <c r="C62" s="4"/>
      <c r="D62" s="18"/>
    </row>
    <row r="63" spans="1:4" x14ac:dyDescent="0.4">
      <c r="A63" s="21"/>
      <c r="B63" s="5" t="str">
        <f>IF(B56="","",IF(+B56+1&gt;Topics!$C$3,"",B56+1))</f>
        <v/>
      </c>
      <c r="D63" s="20"/>
    </row>
    <row r="64" spans="1:4" x14ac:dyDescent="0.4">
      <c r="C64" s="5" t="str">
        <f>IF(B63="","","a.")</f>
        <v/>
      </c>
      <c r="D64" s="20"/>
    </row>
    <row r="65" spans="1:4" x14ac:dyDescent="0.4">
      <c r="C65" s="5" t="str">
        <f>IF(B63="","","b.")</f>
        <v/>
      </c>
      <c r="D65" s="20"/>
    </row>
    <row r="66" spans="1:4" x14ac:dyDescent="0.4">
      <c r="C66" s="5" t="str">
        <f>IF(B63="","","c.")</f>
        <v/>
      </c>
      <c r="D66" s="20"/>
    </row>
    <row r="67" spans="1:4" x14ac:dyDescent="0.4">
      <c r="C67" s="5" t="str">
        <f>IF(B63="","","d.")</f>
        <v/>
      </c>
      <c r="D67" s="20"/>
    </row>
    <row r="68" spans="1:4" x14ac:dyDescent="0.4">
      <c r="C68" s="5" t="str">
        <f>IF(B63="","","e.")</f>
        <v/>
      </c>
      <c r="D68" s="20"/>
    </row>
    <row r="69" spans="1:4" x14ac:dyDescent="0.4">
      <c r="A69" s="6" t="str">
        <f>IF(B70="","",VLOOKUP(B70,Topics!$A$5:$B$50,2,FALSE))</f>
        <v/>
      </c>
      <c r="B69" s="4"/>
      <c r="C69" s="4"/>
      <c r="D69" s="18"/>
    </row>
    <row r="70" spans="1:4" x14ac:dyDescent="0.4">
      <c r="A70" s="21"/>
      <c r="B70" s="5" t="str">
        <f>IF(B63="","",IF(+B63+1&gt;Topics!$C$3,"",B63+1))</f>
        <v/>
      </c>
      <c r="D70" s="20"/>
    </row>
    <row r="71" spans="1:4" x14ac:dyDescent="0.4">
      <c r="C71" s="5" t="str">
        <f>IF(B70="","","a.")</f>
        <v/>
      </c>
      <c r="D71" s="20"/>
    </row>
    <row r="72" spans="1:4" x14ac:dyDescent="0.4">
      <c r="C72" s="5" t="str">
        <f>IF(B70="","","b.")</f>
        <v/>
      </c>
      <c r="D72" s="20"/>
    </row>
    <row r="73" spans="1:4" x14ac:dyDescent="0.4">
      <c r="C73" s="5" t="str">
        <f>IF(B70="","","c.")</f>
        <v/>
      </c>
      <c r="D73" s="20"/>
    </row>
    <row r="74" spans="1:4" x14ac:dyDescent="0.4">
      <c r="C74" s="5" t="str">
        <f>IF(B70="","","d.")</f>
        <v/>
      </c>
      <c r="D74" s="20"/>
    </row>
    <row r="75" spans="1:4" x14ac:dyDescent="0.4">
      <c r="C75" s="5" t="str">
        <f>IF(B70="","","e.")</f>
        <v/>
      </c>
      <c r="D75" s="20"/>
    </row>
    <row r="76" spans="1:4" x14ac:dyDescent="0.4">
      <c r="A76" s="6" t="str">
        <f>IF(B77="","",VLOOKUP(B77,Topics!$A$5:$B$50,2,FALSE))</f>
        <v/>
      </c>
      <c r="B76" s="4"/>
      <c r="C76" s="4"/>
      <c r="D76" s="18"/>
    </row>
    <row r="77" spans="1:4" x14ac:dyDescent="0.4">
      <c r="A77" s="21"/>
      <c r="B77" s="5" t="str">
        <f>IF(B70="","",IF(+B70+1&gt;Topics!$C$3,"",B70+1))</f>
        <v/>
      </c>
      <c r="D77" s="20"/>
    </row>
    <row r="78" spans="1:4" x14ac:dyDescent="0.4">
      <c r="C78" s="5" t="str">
        <f>IF(B77="","","a.")</f>
        <v/>
      </c>
      <c r="D78" s="20"/>
    </row>
    <row r="79" spans="1:4" x14ac:dyDescent="0.4">
      <c r="C79" s="5" t="str">
        <f>IF(B77="","","b.")</f>
        <v/>
      </c>
      <c r="D79" s="20"/>
    </row>
    <row r="80" spans="1:4" x14ac:dyDescent="0.4">
      <c r="C80" s="5" t="str">
        <f>IF(B77="","","c.")</f>
        <v/>
      </c>
      <c r="D80" s="20"/>
    </row>
    <row r="81" spans="1:4" x14ac:dyDescent="0.4">
      <c r="C81" s="5" t="str">
        <f>IF(B77="","","d.")</f>
        <v/>
      </c>
      <c r="D81" s="20"/>
    </row>
    <row r="82" spans="1:4" x14ac:dyDescent="0.4">
      <c r="C82" s="5" t="str">
        <f>IF(B77="","","e.")</f>
        <v/>
      </c>
      <c r="D82" s="20"/>
    </row>
    <row r="83" spans="1:4" x14ac:dyDescent="0.4">
      <c r="A83" s="6" t="str">
        <f>IF(B84="","",VLOOKUP(B84,Topics!$A$5:$B$50,2,FALSE))</f>
        <v/>
      </c>
      <c r="B83" s="4"/>
      <c r="C83" s="4"/>
      <c r="D83" s="18"/>
    </row>
    <row r="84" spans="1:4" x14ac:dyDescent="0.4">
      <c r="A84" s="21"/>
      <c r="B84" s="5" t="str">
        <f>IF(B77="","",IF(+B77+1&gt;Topics!$C$3,"",B77+1))</f>
        <v/>
      </c>
      <c r="D84" s="20"/>
    </row>
    <row r="85" spans="1:4" x14ac:dyDescent="0.4">
      <c r="C85" s="5" t="str">
        <f>IF(B84="","","a.")</f>
        <v/>
      </c>
      <c r="D85" s="20"/>
    </row>
    <row r="86" spans="1:4" x14ac:dyDescent="0.4">
      <c r="C86" s="5" t="str">
        <f>IF(B84="","","b.")</f>
        <v/>
      </c>
      <c r="D86" s="20"/>
    </row>
    <row r="87" spans="1:4" x14ac:dyDescent="0.4">
      <c r="C87" s="5" t="str">
        <f>IF(B84="","","c.")</f>
        <v/>
      </c>
      <c r="D87" s="20"/>
    </row>
    <row r="88" spans="1:4" x14ac:dyDescent="0.4">
      <c r="C88" s="5" t="str">
        <f>IF(B84="","","d.")</f>
        <v/>
      </c>
      <c r="D88" s="20"/>
    </row>
    <row r="89" spans="1:4" x14ac:dyDescent="0.4">
      <c r="C89" s="5" t="str">
        <f>IF(B84="","","e.")</f>
        <v/>
      </c>
      <c r="D89" s="20"/>
    </row>
    <row r="90" spans="1:4" x14ac:dyDescent="0.4">
      <c r="A90" s="6" t="str">
        <f>IF(B91="","",VLOOKUP(B91,Topics!$A$5:$B$50,2,FALSE))</f>
        <v/>
      </c>
      <c r="B90" s="4"/>
      <c r="C90" s="4"/>
      <c r="D90" s="18"/>
    </row>
    <row r="91" spans="1:4" x14ac:dyDescent="0.4">
      <c r="A91" s="21"/>
      <c r="B91" s="5" t="str">
        <f>IF(B84="","",IF(+B84+1&gt;Topics!$C$3,"",B84+1))</f>
        <v/>
      </c>
      <c r="D91" s="20"/>
    </row>
    <row r="92" spans="1:4" x14ac:dyDescent="0.4">
      <c r="C92" s="5" t="str">
        <f>IF(B91="","","a.")</f>
        <v/>
      </c>
      <c r="D92" s="20"/>
    </row>
    <row r="93" spans="1:4" x14ac:dyDescent="0.4">
      <c r="C93" s="5" t="str">
        <f>IF(B91="","","b.")</f>
        <v/>
      </c>
      <c r="D93" s="20"/>
    </row>
    <row r="94" spans="1:4" x14ac:dyDescent="0.4">
      <c r="C94" s="5" t="str">
        <f>IF(B91="","","c.")</f>
        <v/>
      </c>
      <c r="D94" s="20"/>
    </row>
    <row r="95" spans="1:4" x14ac:dyDescent="0.4">
      <c r="C95" s="5" t="str">
        <f>IF(B91="","","d.")</f>
        <v/>
      </c>
      <c r="D95" s="20"/>
    </row>
    <row r="96" spans="1:4" x14ac:dyDescent="0.4">
      <c r="C96" s="5" t="str">
        <f>IF(B91="","","e.")</f>
        <v/>
      </c>
      <c r="D96" s="20"/>
    </row>
    <row r="97" spans="1:4" x14ac:dyDescent="0.4">
      <c r="A97" s="6" t="str">
        <f>IF(B98="","",VLOOKUP(B98,Topics!$A$5:$B$50,2,FALSE))</f>
        <v/>
      </c>
      <c r="B97" s="4"/>
      <c r="C97" s="4"/>
      <c r="D97" s="18"/>
    </row>
    <row r="98" spans="1:4" x14ac:dyDescent="0.4">
      <c r="A98" s="21"/>
      <c r="B98" s="5" t="str">
        <f>IF(B91="","",IF(+B91+1&gt;Topics!$C$3,"",B91+1))</f>
        <v/>
      </c>
      <c r="D98" s="20"/>
    </row>
    <row r="99" spans="1:4" x14ac:dyDescent="0.4">
      <c r="C99" s="5" t="str">
        <f>IF(B98="","","a.")</f>
        <v/>
      </c>
      <c r="D99" s="20"/>
    </row>
    <row r="100" spans="1:4" x14ac:dyDescent="0.4">
      <c r="C100" s="5" t="str">
        <f>IF(B98="","","b.")</f>
        <v/>
      </c>
      <c r="D100" s="20"/>
    </row>
    <row r="101" spans="1:4" x14ac:dyDescent="0.4">
      <c r="C101" s="5" t="str">
        <f>IF(B98="","","c.")</f>
        <v/>
      </c>
      <c r="D101" s="20"/>
    </row>
    <row r="102" spans="1:4" x14ac:dyDescent="0.4">
      <c r="C102" s="5" t="str">
        <f>IF(B98="","","d.")</f>
        <v/>
      </c>
      <c r="D102" s="20"/>
    </row>
    <row r="103" spans="1:4" x14ac:dyDescent="0.4">
      <c r="C103" s="5" t="str">
        <f>IF(B98="","","e.")</f>
        <v/>
      </c>
      <c r="D103" s="20"/>
    </row>
    <row r="104" spans="1:4" x14ac:dyDescent="0.4">
      <c r="A104" s="6" t="str">
        <f>IF(B105="","",VLOOKUP(B105,Topics!$A$5:$B$50,2,FALSE))</f>
        <v/>
      </c>
      <c r="B104" s="4"/>
      <c r="C104" s="4"/>
      <c r="D104" s="18"/>
    </row>
    <row r="105" spans="1:4" x14ac:dyDescent="0.4">
      <c r="A105" s="21"/>
      <c r="B105" s="5" t="str">
        <f>IF(B98="","",IF(+B98+1&gt;Topics!$C$3,"",B98+1))</f>
        <v/>
      </c>
      <c r="D105" s="20"/>
    </row>
    <row r="106" spans="1:4" x14ac:dyDescent="0.4">
      <c r="C106" s="5" t="str">
        <f>IF(B105="","","a.")</f>
        <v/>
      </c>
      <c r="D106" s="20"/>
    </row>
    <row r="107" spans="1:4" x14ac:dyDescent="0.4">
      <c r="C107" s="5" t="str">
        <f>IF(B105="","","b.")</f>
        <v/>
      </c>
      <c r="D107" s="20"/>
    </row>
    <row r="108" spans="1:4" x14ac:dyDescent="0.4">
      <c r="C108" s="5" t="str">
        <f>IF(B105="","","c.")</f>
        <v/>
      </c>
      <c r="D108" s="20"/>
    </row>
    <row r="109" spans="1:4" x14ac:dyDescent="0.4">
      <c r="C109" s="5" t="str">
        <f>IF(B105="","","d.")</f>
        <v/>
      </c>
      <c r="D109" s="20"/>
    </row>
    <row r="110" spans="1:4" x14ac:dyDescent="0.4">
      <c r="C110" s="5" t="str">
        <f>IF(B105="","","e.")</f>
        <v/>
      </c>
      <c r="D110" s="20"/>
    </row>
    <row r="111" spans="1:4" x14ac:dyDescent="0.4">
      <c r="A111" s="6" t="str">
        <f>IF(B112="","",VLOOKUP(B112,Topics!$A$5:$B$50,2,FALSE))</f>
        <v/>
      </c>
      <c r="B111" s="4"/>
      <c r="C111" s="4"/>
      <c r="D111" s="18"/>
    </row>
    <row r="112" spans="1:4" x14ac:dyDescent="0.4">
      <c r="A112" s="21"/>
      <c r="B112" s="5" t="str">
        <f>IF(B105="","",IF(+B105+1&gt;Topics!$C$3,"",B105+1))</f>
        <v/>
      </c>
      <c r="D112" s="20"/>
    </row>
    <row r="113" spans="1:4" x14ac:dyDescent="0.4">
      <c r="C113" s="5" t="str">
        <f>IF(B112="","","a.")</f>
        <v/>
      </c>
      <c r="D113" s="20"/>
    </row>
    <row r="114" spans="1:4" x14ac:dyDescent="0.4">
      <c r="C114" s="5" t="str">
        <f>IF(B112="","","b.")</f>
        <v/>
      </c>
      <c r="D114" s="20"/>
    </row>
    <row r="115" spans="1:4" x14ac:dyDescent="0.4">
      <c r="C115" s="5" t="str">
        <f>IF(B112="","","c.")</f>
        <v/>
      </c>
      <c r="D115" s="20"/>
    </row>
    <row r="116" spans="1:4" x14ac:dyDescent="0.4">
      <c r="C116" s="5" t="str">
        <f>IF(B112="","","d.")</f>
        <v/>
      </c>
      <c r="D116" s="20"/>
    </row>
    <row r="117" spans="1:4" x14ac:dyDescent="0.4">
      <c r="C117" s="5" t="str">
        <f>IF(B112="","","e.")</f>
        <v/>
      </c>
      <c r="D117" s="20"/>
    </row>
    <row r="118" spans="1:4" x14ac:dyDescent="0.4">
      <c r="A118" s="6" t="str">
        <f>IF(B119="","",VLOOKUP(B119,Topics!$A$5:$B$50,2,FALSE))</f>
        <v/>
      </c>
      <c r="B118" s="4"/>
      <c r="C118" s="4"/>
      <c r="D118" s="18"/>
    </row>
    <row r="119" spans="1:4" x14ac:dyDescent="0.4">
      <c r="A119" s="21"/>
      <c r="B119" s="5" t="str">
        <f>IF(B112="","",IF(+B112+1&gt;Topics!$C$3,"",B112+1))</f>
        <v/>
      </c>
      <c r="D119" s="20"/>
    </row>
    <row r="120" spans="1:4" x14ac:dyDescent="0.4">
      <c r="C120" s="5" t="str">
        <f>IF(B119="","","a.")</f>
        <v/>
      </c>
      <c r="D120" s="20"/>
    </row>
    <row r="121" spans="1:4" x14ac:dyDescent="0.4">
      <c r="C121" s="5" t="str">
        <f>IF(B119="","","b.")</f>
        <v/>
      </c>
      <c r="D121" s="20"/>
    </row>
    <row r="122" spans="1:4" x14ac:dyDescent="0.4">
      <c r="C122" s="5" t="str">
        <f>IF(B119="","","c.")</f>
        <v/>
      </c>
      <c r="D122" s="20"/>
    </row>
    <row r="123" spans="1:4" x14ac:dyDescent="0.4">
      <c r="C123" s="5" t="str">
        <f>IF(B119="","","d.")</f>
        <v/>
      </c>
      <c r="D123" s="20"/>
    </row>
    <row r="124" spans="1:4" x14ac:dyDescent="0.4">
      <c r="C124" s="5" t="str">
        <f>IF(B119="","","e.")</f>
        <v/>
      </c>
      <c r="D124" s="20"/>
    </row>
    <row r="125" spans="1:4" x14ac:dyDescent="0.4">
      <c r="A125" s="6" t="str">
        <f>IF(B126="","",VLOOKUP(B126,Topics!$A$5:$B$50,2,FALSE))</f>
        <v/>
      </c>
      <c r="B125" s="4"/>
      <c r="C125" s="4"/>
      <c r="D125" s="18"/>
    </row>
    <row r="126" spans="1:4" x14ac:dyDescent="0.4">
      <c r="A126" s="21"/>
      <c r="B126" s="5" t="str">
        <f>IF(B119="","",IF(+B119+1&gt;Topics!$C$3,"",B119+1))</f>
        <v/>
      </c>
      <c r="D126" s="20"/>
    </row>
    <row r="127" spans="1:4" x14ac:dyDescent="0.4">
      <c r="C127" s="5" t="str">
        <f>IF(B126="","","a.")</f>
        <v/>
      </c>
      <c r="D127" s="20"/>
    </row>
    <row r="128" spans="1:4" x14ac:dyDescent="0.4">
      <c r="C128" s="5" t="str">
        <f>IF(B126="","","b.")</f>
        <v/>
      </c>
      <c r="D128" s="20"/>
    </row>
    <row r="129" spans="1:4" x14ac:dyDescent="0.4">
      <c r="C129" s="5" t="str">
        <f>IF(B126="","","c.")</f>
        <v/>
      </c>
      <c r="D129" s="20"/>
    </row>
    <row r="130" spans="1:4" x14ac:dyDescent="0.4">
      <c r="C130" s="5" t="str">
        <f>IF(B126="","","d.")</f>
        <v/>
      </c>
      <c r="D130" s="20"/>
    </row>
    <row r="131" spans="1:4" x14ac:dyDescent="0.4">
      <c r="C131" s="5" t="str">
        <f>IF(B126="","","e.")</f>
        <v/>
      </c>
      <c r="D131" s="20"/>
    </row>
    <row r="132" spans="1:4" x14ac:dyDescent="0.4">
      <c r="A132" s="6" t="str">
        <f>IF(B133="","",VLOOKUP(B133,Topics!$A$5:$B$50,2,FALSE))</f>
        <v/>
      </c>
      <c r="B132" s="4"/>
      <c r="C132" s="4"/>
      <c r="D132" s="18"/>
    </row>
    <row r="133" spans="1:4" x14ac:dyDescent="0.4">
      <c r="A133" s="21"/>
      <c r="B133" s="5" t="str">
        <f>IF(B126="","",IF(+B126+1&gt;Topics!$C$3,"",B126+1))</f>
        <v/>
      </c>
      <c r="D133" s="20"/>
    </row>
    <row r="134" spans="1:4" x14ac:dyDescent="0.4">
      <c r="C134" s="5" t="str">
        <f>IF(B133="","","a.")</f>
        <v/>
      </c>
      <c r="D134" s="20"/>
    </row>
    <row r="135" spans="1:4" x14ac:dyDescent="0.4">
      <c r="C135" s="5" t="str">
        <f>IF(B133="","","b.")</f>
        <v/>
      </c>
      <c r="D135" s="20"/>
    </row>
    <row r="136" spans="1:4" x14ac:dyDescent="0.4">
      <c r="C136" s="5" t="str">
        <f>IF(B133="","","c.")</f>
        <v/>
      </c>
      <c r="D136" s="20"/>
    </row>
    <row r="137" spans="1:4" x14ac:dyDescent="0.4">
      <c r="C137" s="5" t="str">
        <f>IF(B133="","","d.")</f>
        <v/>
      </c>
      <c r="D137" s="20"/>
    </row>
    <row r="138" spans="1:4" x14ac:dyDescent="0.4">
      <c r="C138" s="5" t="str">
        <f>IF(B133="","","e.")</f>
        <v/>
      </c>
      <c r="D138" s="20"/>
    </row>
    <row r="139" spans="1:4" x14ac:dyDescent="0.4">
      <c r="A139" s="6" t="str">
        <f>IF(B140="","",VLOOKUP(B140,Topics!$A$5:$B$50,2,FALSE))</f>
        <v/>
      </c>
      <c r="B139" s="4"/>
      <c r="C139" s="4"/>
      <c r="D139" s="18"/>
    </row>
    <row r="140" spans="1:4" x14ac:dyDescent="0.4">
      <c r="A140" s="21"/>
      <c r="B140" s="5" t="str">
        <f>IF(B133="","",IF(+B133+1&gt;Topics!$C$3,"",B133+1))</f>
        <v/>
      </c>
      <c r="D140" s="20"/>
    </row>
    <row r="141" spans="1:4" x14ac:dyDescent="0.4">
      <c r="C141" s="5" t="str">
        <f>IF(B140="","","a.")</f>
        <v/>
      </c>
      <c r="D141" s="20"/>
    </row>
    <row r="142" spans="1:4" x14ac:dyDescent="0.4">
      <c r="C142" s="5" t="str">
        <f>IF(B140="","","b.")</f>
        <v/>
      </c>
      <c r="D142" s="20"/>
    </row>
    <row r="143" spans="1:4" x14ac:dyDescent="0.4">
      <c r="C143" s="5" t="str">
        <f>IF(B140="","","c.")</f>
        <v/>
      </c>
      <c r="D143" s="20"/>
    </row>
    <row r="144" spans="1:4" x14ac:dyDescent="0.4">
      <c r="C144" s="5" t="str">
        <f>IF(B140="","","d.")</f>
        <v/>
      </c>
      <c r="D144" s="20"/>
    </row>
    <row r="145" spans="1:4" x14ac:dyDescent="0.4">
      <c r="C145" s="5" t="str">
        <f>IF(B140="","","e.")</f>
        <v/>
      </c>
      <c r="D145" s="20"/>
    </row>
    <row r="146" spans="1:4" x14ac:dyDescent="0.4">
      <c r="A146" s="6" t="str">
        <f>IF(B147="","",VLOOKUP(B147,Topics!$A$5:$B$50,2,FALSE))</f>
        <v/>
      </c>
      <c r="B146" s="4"/>
      <c r="C146" s="4"/>
      <c r="D146" s="18"/>
    </row>
    <row r="147" spans="1:4" x14ac:dyDescent="0.4">
      <c r="A147" s="21"/>
      <c r="B147" s="5" t="str">
        <f>IF(B140="","",IF(+B140+1&gt;Topics!$C$3,"",B140+1))</f>
        <v/>
      </c>
      <c r="D147" s="20"/>
    </row>
    <row r="148" spans="1:4" x14ac:dyDescent="0.4">
      <c r="C148" s="5" t="str">
        <f>IF(B147="","","a.")</f>
        <v/>
      </c>
      <c r="D148" s="20"/>
    </row>
    <row r="149" spans="1:4" x14ac:dyDescent="0.4">
      <c r="C149" s="5" t="str">
        <f>IF(B147="","","b.")</f>
        <v/>
      </c>
      <c r="D149" s="20"/>
    </row>
    <row r="150" spans="1:4" x14ac:dyDescent="0.4">
      <c r="C150" s="5" t="str">
        <f>IF(B147="","","c.")</f>
        <v/>
      </c>
      <c r="D150" s="20"/>
    </row>
    <row r="151" spans="1:4" x14ac:dyDescent="0.4">
      <c r="C151" s="5" t="str">
        <f>IF(B147="","","d.")</f>
        <v/>
      </c>
      <c r="D151" s="20"/>
    </row>
    <row r="152" spans="1:4" x14ac:dyDescent="0.4">
      <c r="C152" s="5" t="str">
        <f>IF(B147="","","e.")</f>
        <v/>
      </c>
      <c r="D152" s="20"/>
    </row>
    <row r="153" spans="1:4" x14ac:dyDescent="0.4">
      <c r="A153" s="6" t="str">
        <f>IF(B154="","",VLOOKUP(B154,Topics!$A$5:$B$50,2,FALSE))</f>
        <v/>
      </c>
      <c r="B153" s="4"/>
      <c r="C153" s="4"/>
      <c r="D153" s="18"/>
    </row>
    <row r="154" spans="1:4" x14ac:dyDescent="0.4">
      <c r="A154" s="21"/>
      <c r="B154" s="5" t="str">
        <f>IF(B147="","",IF(+B147+1&gt;Topics!$C$3,"",B147+1))</f>
        <v/>
      </c>
      <c r="D154" s="20"/>
    </row>
    <row r="155" spans="1:4" x14ac:dyDescent="0.4">
      <c r="C155" s="5" t="str">
        <f>IF(B154="","","a.")</f>
        <v/>
      </c>
      <c r="D155" s="20"/>
    </row>
    <row r="156" spans="1:4" x14ac:dyDescent="0.4">
      <c r="C156" s="5" t="str">
        <f>IF(B154="","","b.")</f>
        <v/>
      </c>
      <c r="D156" s="20"/>
    </row>
    <row r="157" spans="1:4" x14ac:dyDescent="0.4">
      <c r="C157" s="5" t="str">
        <f>IF(B154="","","c.")</f>
        <v/>
      </c>
      <c r="D157" s="20"/>
    </row>
    <row r="158" spans="1:4" x14ac:dyDescent="0.4">
      <c r="C158" s="5" t="str">
        <f>IF(B154="","","d.")</f>
        <v/>
      </c>
      <c r="D158" s="20"/>
    </row>
    <row r="159" spans="1:4" x14ac:dyDescent="0.4">
      <c r="C159" s="5" t="str">
        <f>IF(B154="","","e.")</f>
        <v/>
      </c>
      <c r="D159" s="20"/>
    </row>
    <row r="160" spans="1:4" x14ac:dyDescent="0.4">
      <c r="A160" s="6" t="str">
        <f>IF(B161="","",VLOOKUP(B161,Topics!$A$5:$B$50,2,FALSE))</f>
        <v/>
      </c>
      <c r="B160" s="4"/>
      <c r="C160" s="4"/>
      <c r="D160" s="18"/>
    </row>
    <row r="161" spans="1:4" x14ac:dyDescent="0.4">
      <c r="A161" s="21"/>
      <c r="B161" s="5" t="str">
        <f>IF(B154="","",IF(+B154+1&gt;Topics!$C$3,"",B154+1))</f>
        <v/>
      </c>
      <c r="D161" s="20"/>
    </row>
    <row r="162" spans="1:4" x14ac:dyDescent="0.4">
      <c r="C162" s="5" t="str">
        <f>IF(B161="","","a.")</f>
        <v/>
      </c>
      <c r="D162" s="20"/>
    </row>
    <row r="163" spans="1:4" x14ac:dyDescent="0.4">
      <c r="C163" s="5" t="str">
        <f>IF(B161="","","b.")</f>
        <v/>
      </c>
      <c r="D163" s="20"/>
    </row>
    <row r="164" spans="1:4" x14ac:dyDescent="0.4">
      <c r="C164" s="5" t="str">
        <f>IF(B161="","","c.")</f>
        <v/>
      </c>
      <c r="D164" s="20"/>
    </row>
    <row r="165" spans="1:4" x14ac:dyDescent="0.4">
      <c r="C165" s="5" t="str">
        <f>IF(B161="","","d.")</f>
        <v/>
      </c>
      <c r="D165" s="20"/>
    </row>
    <row r="166" spans="1:4" x14ac:dyDescent="0.4">
      <c r="C166" s="5" t="str">
        <f>IF(B161="","","e.")</f>
        <v/>
      </c>
      <c r="D166" s="20"/>
    </row>
    <row r="167" spans="1:4" x14ac:dyDescent="0.4">
      <c r="A167" s="6" t="str">
        <f>IF(B168="","",VLOOKUP(B168,Topics!$A$5:$B$50,2,FALSE))</f>
        <v/>
      </c>
      <c r="B167" s="4"/>
      <c r="C167" s="4"/>
      <c r="D167" s="18"/>
    </row>
    <row r="168" spans="1:4" x14ac:dyDescent="0.4">
      <c r="A168" s="21"/>
      <c r="B168" s="5" t="str">
        <f>IF(B161="","",IF(+B161+1&gt;Topics!$C$3,"",B161+1))</f>
        <v/>
      </c>
      <c r="D168" s="20"/>
    </row>
    <row r="169" spans="1:4" x14ac:dyDescent="0.4">
      <c r="C169" s="5" t="str">
        <f>IF(B168="","","a.")</f>
        <v/>
      </c>
      <c r="D169" s="20"/>
    </row>
    <row r="170" spans="1:4" x14ac:dyDescent="0.4">
      <c r="C170" s="5" t="str">
        <f>IF(B168="","","b.")</f>
        <v/>
      </c>
      <c r="D170" s="20"/>
    </row>
    <row r="171" spans="1:4" x14ac:dyDescent="0.4">
      <c r="C171" s="5" t="str">
        <f>IF(B168="","","c.")</f>
        <v/>
      </c>
      <c r="D171" s="20"/>
    </row>
    <row r="172" spans="1:4" x14ac:dyDescent="0.4">
      <c r="C172" s="5" t="str">
        <f>IF(B168="","","d.")</f>
        <v/>
      </c>
      <c r="D172" s="20"/>
    </row>
    <row r="173" spans="1:4" x14ac:dyDescent="0.4">
      <c r="C173" s="5" t="str">
        <f>IF(B168="","","e.")</f>
        <v/>
      </c>
      <c r="D173" s="20"/>
    </row>
    <row r="174" spans="1:4" x14ac:dyDescent="0.4">
      <c r="A174" s="6" t="str">
        <f>IF(B175="","",VLOOKUP(B175,Topics!$A$5:$B$50,2,FALSE))</f>
        <v/>
      </c>
      <c r="B174" s="4"/>
      <c r="C174" s="4"/>
      <c r="D174" s="18"/>
    </row>
    <row r="175" spans="1:4" x14ac:dyDescent="0.4">
      <c r="A175" s="21"/>
      <c r="B175" s="5" t="str">
        <f>IF(B168="","",IF(+B168+1&gt;Topics!$C$3,"",B168+1))</f>
        <v/>
      </c>
      <c r="D175" s="20"/>
    </row>
    <row r="176" spans="1:4" x14ac:dyDescent="0.4">
      <c r="C176" s="5" t="str">
        <f>IF(B175="","","a.")</f>
        <v/>
      </c>
      <c r="D176" s="20"/>
    </row>
    <row r="177" spans="1:4" x14ac:dyDescent="0.4">
      <c r="C177" s="5" t="str">
        <f>IF(B175="","","b.")</f>
        <v/>
      </c>
      <c r="D177" s="20"/>
    </row>
    <row r="178" spans="1:4" x14ac:dyDescent="0.4">
      <c r="C178" s="5" t="str">
        <f>IF(B175="","","c.")</f>
        <v/>
      </c>
      <c r="D178" s="20"/>
    </row>
    <row r="179" spans="1:4" x14ac:dyDescent="0.4">
      <c r="C179" s="5" t="str">
        <f>IF(B175="","","d.")</f>
        <v/>
      </c>
      <c r="D179" s="20"/>
    </row>
    <row r="180" spans="1:4" x14ac:dyDescent="0.4">
      <c r="C180" s="5" t="str">
        <f>IF(B175="","","e.")</f>
        <v/>
      </c>
      <c r="D180" s="20"/>
    </row>
    <row r="181" spans="1:4" x14ac:dyDescent="0.4">
      <c r="A181" s="6" t="str">
        <f>IF(B182="","",VLOOKUP(B182,Topics!$A$5:$B$50,2,FALSE))</f>
        <v/>
      </c>
      <c r="B181" s="4"/>
      <c r="C181" s="4"/>
      <c r="D181" s="18"/>
    </row>
    <row r="182" spans="1:4" x14ac:dyDescent="0.4">
      <c r="A182" s="21"/>
      <c r="B182" s="5" t="str">
        <f>IF(B175="","",IF(+B175+1&gt;Topics!$C$3,"",B175+1))</f>
        <v/>
      </c>
      <c r="D182" s="20"/>
    </row>
    <row r="183" spans="1:4" x14ac:dyDescent="0.4">
      <c r="C183" s="5" t="str">
        <f>IF(B182="","","a.")</f>
        <v/>
      </c>
      <c r="D183" s="20"/>
    </row>
    <row r="184" spans="1:4" x14ac:dyDescent="0.4">
      <c r="C184" s="5" t="str">
        <f>IF(B182="","","b.")</f>
        <v/>
      </c>
      <c r="D184" s="20"/>
    </row>
    <row r="185" spans="1:4" x14ac:dyDescent="0.4">
      <c r="C185" s="5" t="str">
        <f>IF(B182="","","c.")</f>
        <v/>
      </c>
      <c r="D185" s="20"/>
    </row>
    <row r="186" spans="1:4" x14ac:dyDescent="0.4">
      <c r="C186" s="5" t="str">
        <f>IF(B182="","","d.")</f>
        <v/>
      </c>
      <c r="D186" s="20"/>
    </row>
    <row r="187" spans="1:4" x14ac:dyDescent="0.4">
      <c r="C187" s="5" t="str">
        <f>IF(B182="","","e.")</f>
        <v/>
      </c>
      <c r="D187" s="20"/>
    </row>
  </sheetData>
  <sheetProtection sheet="1" scenarios="1" insertHyperlinks="0" selectLockedCells="1"/>
  <phoneticPr fontId="2" type="noConversion"/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50"/>
  <sheetViews>
    <sheetView workbookViewId="0">
      <selection activeCell="C9" sqref="C9"/>
    </sheetView>
  </sheetViews>
  <sheetFormatPr defaultColWidth="8.84375" defaultRowHeight="14.6" x14ac:dyDescent="0.4"/>
  <cols>
    <col min="1" max="1" width="9.15234375" style="11" customWidth="1"/>
    <col min="2" max="2" width="57.15234375" customWidth="1"/>
    <col min="3" max="3" width="10" bestFit="1" customWidth="1"/>
    <col min="4" max="4" width="16.84375" customWidth="1"/>
    <col min="5" max="5" width="12.3046875" customWidth="1"/>
    <col min="6" max="6" width="5.84375" customWidth="1"/>
    <col min="7" max="7" width="29.3046875" customWidth="1"/>
    <col min="8" max="8" width="11" bestFit="1" customWidth="1"/>
  </cols>
  <sheetData>
    <row r="1" spans="1:7" x14ac:dyDescent="0.4">
      <c r="A1" s="8"/>
      <c r="B1" s="10" t="s">
        <v>1</v>
      </c>
      <c r="C1" t="b">
        <v>1</v>
      </c>
      <c r="D1" s="7" t="s">
        <v>4</v>
      </c>
      <c r="E1" s="8"/>
      <c r="F1" s="7"/>
      <c r="G1" s="7"/>
    </row>
    <row r="2" spans="1:7" x14ac:dyDescent="0.4">
      <c r="A2" s="8"/>
      <c r="B2" s="15" t="str">
        <f>IF(AND(C1,C2&lt;&gt;C3),"Set this number to "&amp;TEXT(C3,"###")&amp;" or else Question sheet is bad.=&gt;","")</f>
        <v/>
      </c>
      <c r="C2">
        <v>4</v>
      </c>
      <c r="D2" s="7" t="s">
        <v>5</v>
      </c>
      <c r="E2" s="8"/>
      <c r="F2" s="7"/>
      <c r="G2" s="7"/>
    </row>
    <row r="3" spans="1:7" x14ac:dyDescent="0.4">
      <c r="A3" s="8" t="s">
        <v>10</v>
      </c>
      <c r="B3" s="7" t="b">
        <f>IF(ISNUMBER(Questions!D1),IF(VALUE(RIGHT(TEXT(+Questions!D1,"###########"),4))/10000&gt;0,TRUE,FALSE),FALSE)</f>
        <v>1</v>
      </c>
      <c r="C3" s="7">
        <f>IF(C1,MAX(E:E),C2)</f>
        <v>4</v>
      </c>
      <c r="D3" s="7" t="s">
        <v>7</v>
      </c>
      <c r="E3" s="8"/>
      <c r="F3" s="7"/>
      <c r="G3" s="7"/>
    </row>
    <row r="4" spans="1:7" ht="15" thickBot="1" x14ac:dyDescent="0.45">
      <c r="A4" s="13"/>
      <c r="B4" s="14" t="s">
        <v>9</v>
      </c>
      <c r="C4" s="14">
        <f>IF(B3,INT(1+MAX(E:E)*VALUE(RIGHT(TEXT(+Questions!D1,"###########"),4))/10000),F4-1)</f>
        <v>4</v>
      </c>
      <c r="D4" s="14" t="str">
        <f>"&lt;= starting point in topic list max: "&amp;TEXT(COUNTIF(C5:C50,TRUE),"###")</f>
        <v>&lt;= starting point in topic list max: 4</v>
      </c>
      <c r="E4" s="13"/>
      <c r="F4" s="14">
        <f>COUNTIF(C5:C50,TRUE)</f>
        <v>4</v>
      </c>
      <c r="G4" s="7"/>
    </row>
    <row r="5" spans="1:7" ht="15" thickTop="1" x14ac:dyDescent="0.4">
      <c r="A5" s="8">
        <f t="shared" ref="A5:A26" si="0">IF(C$1,IF(E5&lt;=$C$2,E5,""),IF(F5&lt;=$C$2,F5,""))</f>
        <v>1</v>
      </c>
      <c r="B5" s="12" t="s">
        <v>13</v>
      </c>
      <c r="C5" t="b">
        <v>1</v>
      </c>
      <c r="D5" s="7" t="s">
        <v>6</v>
      </c>
      <c r="E5" s="8">
        <f>IF(C5,MAX(E$1:E4)+1,"")</f>
        <v>1</v>
      </c>
      <c r="F5" s="7">
        <f t="shared" ref="F5:F26" si="1">IF(C5,IF(E5-$C$4+1&gt;0,E5-$C$4+1,E5-$C$4+1+F$4),"")</f>
        <v>2</v>
      </c>
    </row>
    <row r="6" spans="1:7" x14ac:dyDescent="0.4">
      <c r="A6" s="8">
        <f t="shared" si="0"/>
        <v>2</v>
      </c>
      <c r="B6" s="12" t="s">
        <v>14</v>
      </c>
      <c r="C6" t="b">
        <v>1</v>
      </c>
      <c r="D6" s="7" t="s">
        <v>6</v>
      </c>
      <c r="E6" s="8">
        <f>IF(C6,MAX(E$1:E5)+1,"")</f>
        <v>2</v>
      </c>
      <c r="F6" s="7">
        <f t="shared" si="1"/>
        <v>3</v>
      </c>
    </row>
    <row r="7" spans="1:7" x14ac:dyDescent="0.4">
      <c r="A7" s="8">
        <f t="shared" si="0"/>
        <v>3</v>
      </c>
      <c r="B7" s="9" t="s">
        <v>15</v>
      </c>
      <c r="C7" t="b">
        <v>1</v>
      </c>
      <c r="D7" s="7" t="s">
        <v>6</v>
      </c>
      <c r="E7" s="8">
        <f>IF(C7,MAX(E$1:E6)+1,"")</f>
        <v>3</v>
      </c>
      <c r="F7" s="7">
        <f t="shared" si="1"/>
        <v>4</v>
      </c>
    </row>
    <row r="8" spans="1:7" x14ac:dyDescent="0.4">
      <c r="A8" s="8">
        <f t="shared" si="0"/>
        <v>4</v>
      </c>
      <c r="B8" s="9" t="s">
        <v>16</v>
      </c>
      <c r="C8" t="b">
        <v>1</v>
      </c>
      <c r="D8" s="7" t="s">
        <v>6</v>
      </c>
      <c r="E8" s="8">
        <f>IF(C8,MAX(E$1:E7)+1,"")</f>
        <v>4</v>
      </c>
      <c r="F8" s="7">
        <f t="shared" si="1"/>
        <v>1</v>
      </c>
    </row>
    <row r="9" spans="1:7" x14ac:dyDescent="0.4">
      <c r="A9" s="8" t="str">
        <f t="shared" si="0"/>
        <v/>
      </c>
      <c r="B9" s="9" t="s">
        <v>0</v>
      </c>
      <c r="C9" t="b">
        <v>0</v>
      </c>
      <c r="D9" s="7" t="s">
        <v>6</v>
      </c>
      <c r="E9" s="8" t="str">
        <f>IF(C9,MAX(E$1:E8)+1,"")</f>
        <v/>
      </c>
      <c r="F9" s="7" t="str">
        <f t="shared" si="1"/>
        <v/>
      </c>
    </row>
    <row r="10" spans="1:7" x14ac:dyDescent="0.4">
      <c r="A10" s="8" t="str">
        <f t="shared" si="0"/>
        <v/>
      </c>
      <c r="B10" s="9" t="s">
        <v>0</v>
      </c>
      <c r="C10" t="b">
        <v>0</v>
      </c>
      <c r="D10" s="7" t="s">
        <v>6</v>
      </c>
      <c r="E10" s="8" t="str">
        <f>IF(C10,MAX(E$1:E9)+1,"")</f>
        <v/>
      </c>
      <c r="F10" s="7" t="str">
        <f t="shared" si="1"/>
        <v/>
      </c>
    </row>
    <row r="11" spans="1:7" x14ac:dyDescent="0.4">
      <c r="A11" s="8" t="str">
        <f t="shared" si="0"/>
        <v/>
      </c>
      <c r="B11" s="9" t="s">
        <v>0</v>
      </c>
      <c r="C11" t="b">
        <v>0</v>
      </c>
      <c r="D11" s="7" t="s">
        <v>6</v>
      </c>
      <c r="E11" s="8" t="str">
        <f>IF(C11,MAX(E$1:E10)+1,"")</f>
        <v/>
      </c>
      <c r="F11" s="7" t="str">
        <f t="shared" si="1"/>
        <v/>
      </c>
    </row>
    <row r="12" spans="1:7" x14ac:dyDescent="0.4">
      <c r="A12" s="8" t="str">
        <f t="shared" si="0"/>
        <v/>
      </c>
      <c r="B12" s="9" t="s">
        <v>0</v>
      </c>
      <c r="C12" t="b">
        <v>0</v>
      </c>
      <c r="D12" s="7" t="s">
        <v>6</v>
      </c>
      <c r="E12" s="8" t="str">
        <f>IF(C12,MAX(E$1:E11)+1,"")</f>
        <v/>
      </c>
      <c r="F12" s="7" t="str">
        <f t="shared" si="1"/>
        <v/>
      </c>
    </row>
    <row r="13" spans="1:7" x14ac:dyDescent="0.4">
      <c r="A13" s="8" t="str">
        <f t="shared" si="0"/>
        <v/>
      </c>
      <c r="B13" s="9" t="s">
        <v>0</v>
      </c>
      <c r="C13" t="b">
        <v>0</v>
      </c>
      <c r="D13" s="7" t="s">
        <v>6</v>
      </c>
      <c r="E13" s="8" t="str">
        <f>IF(C13,MAX(E$1:E12)+1,"")</f>
        <v/>
      </c>
      <c r="F13" s="7" t="str">
        <f t="shared" si="1"/>
        <v/>
      </c>
    </row>
    <row r="14" spans="1:7" x14ac:dyDescent="0.4">
      <c r="A14" s="8" t="str">
        <f t="shared" si="0"/>
        <v/>
      </c>
      <c r="B14" s="9" t="s">
        <v>0</v>
      </c>
      <c r="C14" t="b">
        <v>0</v>
      </c>
      <c r="D14" s="7" t="s">
        <v>6</v>
      </c>
      <c r="E14" s="8" t="str">
        <f>IF(C14,MAX(E$1:E13)+1,"")</f>
        <v/>
      </c>
      <c r="F14" s="7" t="str">
        <f t="shared" si="1"/>
        <v/>
      </c>
    </row>
    <row r="15" spans="1:7" x14ac:dyDescent="0.4">
      <c r="A15" s="8" t="str">
        <f t="shared" si="0"/>
        <v/>
      </c>
      <c r="B15" s="9" t="s">
        <v>0</v>
      </c>
      <c r="C15" t="b">
        <v>0</v>
      </c>
      <c r="D15" s="7" t="s">
        <v>6</v>
      </c>
      <c r="E15" s="8" t="str">
        <f>IF(C15,MAX(E$1:E14)+1,"")</f>
        <v/>
      </c>
      <c r="F15" s="7" t="str">
        <f t="shared" si="1"/>
        <v/>
      </c>
    </row>
    <row r="16" spans="1:7" x14ac:dyDescent="0.4">
      <c r="A16" s="8" t="str">
        <f t="shared" si="0"/>
        <v/>
      </c>
      <c r="B16" s="9" t="s">
        <v>0</v>
      </c>
      <c r="C16" t="b">
        <v>0</v>
      </c>
      <c r="D16" s="7" t="s">
        <v>6</v>
      </c>
      <c r="E16" s="8" t="str">
        <f>IF(C16,MAX(E$1:E15)+1,"")</f>
        <v/>
      </c>
      <c r="F16" s="7" t="str">
        <f t="shared" si="1"/>
        <v/>
      </c>
    </row>
    <row r="17" spans="1:6" x14ac:dyDescent="0.4">
      <c r="A17" s="8" t="str">
        <f t="shared" si="0"/>
        <v/>
      </c>
      <c r="B17" s="9" t="s">
        <v>0</v>
      </c>
      <c r="C17" t="b">
        <v>0</v>
      </c>
      <c r="D17" s="7" t="s">
        <v>6</v>
      </c>
      <c r="E17" s="8" t="str">
        <f>IF(C17,MAX(E$1:E16)+1,"")</f>
        <v/>
      </c>
      <c r="F17" s="7" t="str">
        <f t="shared" si="1"/>
        <v/>
      </c>
    </row>
    <row r="18" spans="1:6" x14ac:dyDescent="0.4">
      <c r="A18" s="8" t="str">
        <f t="shared" si="0"/>
        <v/>
      </c>
      <c r="B18" s="9" t="s">
        <v>0</v>
      </c>
      <c r="C18" t="b">
        <v>0</v>
      </c>
      <c r="D18" s="7" t="s">
        <v>6</v>
      </c>
      <c r="E18" s="8" t="str">
        <f>IF(C18,MAX(E$1:E17)+1,"")</f>
        <v/>
      </c>
      <c r="F18" s="7" t="str">
        <f t="shared" si="1"/>
        <v/>
      </c>
    </row>
    <row r="19" spans="1:6" x14ac:dyDescent="0.4">
      <c r="A19" s="8" t="str">
        <f t="shared" si="0"/>
        <v/>
      </c>
      <c r="B19" s="9" t="s">
        <v>0</v>
      </c>
      <c r="C19" t="b">
        <v>0</v>
      </c>
      <c r="D19" s="7" t="s">
        <v>6</v>
      </c>
      <c r="E19" s="8" t="str">
        <f>IF(C19,MAX(E$1:E18)+1,"")</f>
        <v/>
      </c>
      <c r="F19" s="7" t="str">
        <f t="shared" si="1"/>
        <v/>
      </c>
    </row>
    <row r="20" spans="1:6" x14ac:dyDescent="0.4">
      <c r="A20" s="8" t="str">
        <f t="shared" si="0"/>
        <v/>
      </c>
      <c r="B20" s="9" t="s">
        <v>0</v>
      </c>
      <c r="C20" t="b">
        <v>0</v>
      </c>
      <c r="D20" s="7" t="s">
        <v>6</v>
      </c>
      <c r="E20" s="8" t="str">
        <f>IF(C20,MAX(E$1:E19)+1,"")</f>
        <v/>
      </c>
      <c r="F20" s="7" t="str">
        <f t="shared" si="1"/>
        <v/>
      </c>
    </row>
    <row r="21" spans="1:6" x14ac:dyDescent="0.4">
      <c r="A21" s="8" t="str">
        <f t="shared" si="0"/>
        <v/>
      </c>
      <c r="B21" s="9" t="s">
        <v>0</v>
      </c>
      <c r="C21" t="b">
        <v>0</v>
      </c>
      <c r="D21" s="7" t="s">
        <v>6</v>
      </c>
      <c r="E21" s="8" t="str">
        <f>IF(C21,MAX(E$1:E20)+1,"")</f>
        <v/>
      </c>
      <c r="F21" s="7" t="str">
        <f t="shared" si="1"/>
        <v/>
      </c>
    </row>
    <row r="22" spans="1:6" x14ac:dyDescent="0.4">
      <c r="A22" s="8" t="str">
        <f t="shared" si="0"/>
        <v/>
      </c>
      <c r="B22" s="9" t="s">
        <v>0</v>
      </c>
      <c r="C22" t="b">
        <v>0</v>
      </c>
      <c r="D22" s="7" t="s">
        <v>6</v>
      </c>
      <c r="E22" s="8" t="str">
        <f>IF(C22,MAX(E$1:E21)+1,"")</f>
        <v/>
      </c>
      <c r="F22" s="7" t="str">
        <f t="shared" si="1"/>
        <v/>
      </c>
    </row>
    <row r="23" spans="1:6" x14ac:dyDescent="0.4">
      <c r="A23" s="8" t="str">
        <f t="shared" si="0"/>
        <v/>
      </c>
      <c r="B23" s="9" t="s">
        <v>0</v>
      </c>
      <c r="C23" t="b">
        <v>0</v>
      </c>
      <c r="D23" s="7" t="s">
        <v>6</v>
      </c>
      <c r="E23" s="8" t="str">
        <f>IF(C23,MAX(E$1:E22)+1,"")</f>
        <v/>
      </c>
      <c r="F23" s="7" t="str">
        <f t="shared" si="1"/>
        <v/>
      </c>
    </row>
    <row r="24" spans="1:6" x14ac:dyDescent="0.4">
      <c r="A24" s="8" t="str">
        <f t="shared" si="0"/>
        <v/>
      </c>
      <c r="B24" s="9" t="s">
        <v>0</v>
      </c>
      <c r="C24" t="b">
        <v>0</v>
      </c>
      <c r="D24" s="7" t="s">
        <v>6</v>
      </c>
      <c r="E24" s="8" t="str">
        <f>IF(C24,MAX(E$1:E23)+1,"")</f>
        <v/>
      </c>
      <c r="F24" s="7" t="str">
        <f t="shared" si="1"/>
        <v/>
      </c>
    </row>
    <row r="25" spans="1:6" x14ac:dyDescent="0.4">
      <c r="A25" s="8" t="str">
        <f t="shared" si="0"/>
        <v/>
      </c>
      <c r="B25" s="9" t="s">
        <v>0</v>
      </c>
      <c r="C25" t="b">
        <v>0</v>
      </c>
      <c r="D25" s="7" t="s">
        <v>6</v>
      </c>
      <c r="E25" s="8" t="str">
        <f>IF(C25,MAX(E$1:E24)+1,"")</f>
        <v/>
      </c>
      <c r="F25" s="7" t="str">
        <f t="shared" si="1"/>
        <v/>
      </c>
    </row>
    <row r="26" spans="1:6" x14ac:dyDescent="0.4">
      <c r="A26" s="8" t="str">
        <f t="shared" si="0"/>
        <v/>
      </c>
      <c r="B26" s="9" t="s">
        <v>0</v>
      </c>
      <c r="C26" t="b">
        <v>0</v>
      </c>
      <c r="D26" s="7" t="s">
        <v>6</v>
      </c>
      <c r="E26" s="8" t="str">
        <f>IF(C26,MAX(E$1:E25)+1,"")</f>
        <v/>
      </c>
      <c r="F26" s="7" t="str">
        <f t="shared" si="1"/>
        <v/>
      </c>
    </row>
    <row r="27" spans="1:6" x14ac:dyDescent="0.4">
      <c r="A27" s="8" t="str">
        <f t="shared" ref="A27:A50" si="2">IF(C$1,IF(E27&lt;=$C$2,E27,""),IF(F27&lt;=$C$2,F27,""))</f>
        <v/>
      </c>
      <c r="B27" s="9" t="s">
        <v>0</v>
      </c>
      <c r="C27" t="b">
        <v>0</v>
      </c>
      <c r="D27" s="7" t="s">
        <v>6</v>
      </c>
      <c r="E27" s="8" t="str">
        <f>IF(C27,MAX(E$1:E26)+1,"")</f>
        <v/>
      </c>
      <c r="F27" s="7" t="str">
        <f t="shared" ref="F27:F50" si="3">IF(C27,IF(E27-$C$4+1&gt;0,E27-$C$4+1,E27-$C$4+1+F$4),"")</f>
        <v/>
      </c>
    </row>
    <row r="28" spans="1:6" x14ac:dyDescent="0.4">
      <c r="A28" s="8" t="str">
        <f t="shared" si="2"/>
        <v/>
      </c>
      <c r="B28" s="9" t="s">
        <v>0</v>
      </c>
      <c r="C28" t="b">
        <v>0</v>
      </c>
      <c r="D28" s="7" t="s">
        <v>6</v>
      </c>
      <c r="E28" s="8" t="str">
        <f>IF(C28,MAX(E$1:E27)+1,"")</f>
        <v/>
      </c>
      <c r="F28" s="7" t="str">
        <f t="shared" si="3"/>
        <v/>
      </c>
    </row>
    <row r="29" spans="1:6" x14ac:dyDescent="0.4">
      <c r="A29" s="8" t="str">
        <f t="shared" si="2"/>
        <v/>
      </c>
      <c r="B29" s="9" t="s">
        <v>0</v>
      </c>
      <c r="C29" t="b">
        <v>0</v>
      </c>
      <c r="D29" s="7" t="s">
        <v>6</v>
      </c>
      <c r="E29" s="8" t="str">
        <f>IF(C29,MAX(E$1:E28)+1,"")</f>
        <v/>
      </c>
      <c r="F29" s="7" t="str">
        <f t="shared" si="3"/>
        <v/>
      </c>
    </row>
    <row r="30" spans="1:6" x14ac:dyDescent="0.4">
      <c r="A30" s="8" t="str">
        <f t="shared" si="2"/>
        <v/>
      </c>
      <c r="B30" s="9" t="s">
        <v>0</v>
      </c>
      <c r="C30" t="b">
        <v>0</v>
      </c>
      <c r="D30" s="7" t="s">
        <v>6</v>
      </c>
      <c r="E30" s="8" t="str">
        <f>IF(C30,MAX(E$1:E29)+1,"")</f>
        <v/>
      </c>
      <c r="F30" s="7" t="str">
        <f t="shared" si="3"/>
        <v/>
      </c>
    </row>
    <row r="31" spans="1:6" x14ac:dyDescent="0.4">
      <c r="A31" s="8" t="str">
        <f t="shared" si="2"/>
        <v/>
      </c>
      <c r="B31" s="9" t="s">
        <v>0</v>
      </c>
      <c r="C31" t="b">
        <v>0</v>
      </c>
      <c r="D31" s="7" t="s">
        <v>6</v>
      </c>
      <c r="E31" s="8" t="str">
        <f>IF(C31,MAX(E$1:E30)+1,"")</f>
        <v/>
      </c>
      <c r="F31" s="7" t="str">
        <f t="shared" si="3"/>
        <v/>
      </c>
    </row>
    <row r="32" spans="1:6" x14ac:dyDescent="0.4">
      <c r="A32" s="8" t="str">
        <f t="shared" si="2"/>
        <v/>
      </c>
      <c r="B32" s="9" t="s">
        <v>0</v>
      </c>
      <c r="C32" t="b">
        <v>0</v>
      </c>
      <c r="D32" s="7" t="s">
        <v>6</v>
      </c>
      <c r="E32" s="8" t="str">
        <f>IF(C32,MAX(E$1:E31)+1,"")</f>
        <v/>
      </c>
      <c r="F32" s="7" t="str">
        <f t="shared" si="3"/>
        <v/>
      </c>
    </row>
    <row r="33" spans="1:6" x14ac:dyDescent="0.4">
      <c r="A33" s="8" t="str">
        <f t="shared" si="2"/>
        <v/>
      </c>
      <c r="B33" s="9" t="s">
        <v>0</v>
      </c>
      <c r="C33" t="b">
        <v>0</v>
      </c>
      <c r="D33" s="7" t="s">
        <v>6</v>
      </c>
      <c r="E33" s="8" t="str">
        <f>IF(C33,MAX(E$1:E32)+1,"")</f>
        <v/>
      </c>
      <c r="F33" s="7" t="str">
        <f t="shared" si="3"/>
        <v/>
      </c>
    </row>
    <row r="34" spans="1:6" x14ac:dyDescent="0.4">
      <c r="A34" s="8" t="str">
        <f t="shared" si="2"/>
        <v/>
      </c>
      <c r="B34" s="9" t="s">
        <v>0</v>
      </c>
      <c r="C34" t="b">
        <v>0</v>
      </c>
      <c r="D34" s="7" t="s">
        <v>6</v>
      </c>
      <c r="E34" s="8" t="str">
        <f>IF(C34,MAX(E$1:E33)+1,"")</f>
        <v/>
      </c>
      <c r="F34" s="7" t="str">
        <f t="shared" si="3"/>
        <v/>
      </c>
    </row>
    <row r="35" spans="1:6" x14ac:dyDescent="0.4">
      <c r="A35" s="8" t="str">
        <f t="shared" si="2"/>
        <v/>
      </c>
      <c r="B35" s="9" t="s">
        <v>0</v>
      </c>
      <c r="C35" t="b">
        <v>0</v>
      </c>
      <c r="D35" s="7" t="s">
        <v>6</v>
      </c>
      <c r="E35" s="8" t="str">
        <f>IF(C35,MAX(E$1:E34)+1,"")</f>
        <v/>
      </c>
      <c r="F35" s="7" t="str">
        <f t="shared" si="3"/>
        <v/>
      </c>
    </row>
    <row r="36" spans="1:6" x14ac:dyDescent="0.4">
      <c r="A36" s="8" t="str">
        <f t="shared" si="2"/>
        <v/>
      </c>
      <c r="B36" s="9" t="s">
        <v>0</v>
      </c>
      <c r="C36" t="b">
        <v>0</v>
      </c>
      <c r="D36" s="7" t="s">
        <v>6</v>
      </c>
      <c r="E36" s="8" t="str">
        <f>IF(C36,MAX(E$1:E35)+1,"")</f>
        <v/>
      </c>
      <c r="F36" s="7" t="str">
        <f t="shared" si="3"/>
        <v/>
      </c>
    </row>
    <row r="37" spans="1:6" x14ac:dyDescent="0.4">
      <c r="A37" s="8" t="str">
        <f t="shared" si="2"/>
        <v/>
      </c>
      <c r="B37" s="9" t="s">
        <v>0</v>
      </c>
      <c r="C37" t="b">
        <v>0</v>
      </c>
      <c r="D37" s="7" t="s">
        <v>6</v>
      </c>
      <c r="E37" s="8" t="str">
        <f>IF(C37,MAX(E$1:E36)+1,"")</f>
        <v/>
      </c>
      <c r="F37" s="7" t="str">
        <f t="shared" si="3"/>
        <v/>
      </c>
    </row>
    <row r="38" spans="1:6" x14ac:dyDescent="0.4">
      <c r="A38" s="8" t="str">
        <f t="shared" si="2"/>
        <v/>
      </c>
      <c r="B38" s="9" t="s">
        <v>0</v>
      </c>
      <c r="C38" t="b">
        <v>0</v>
      </c>
      <c r="D38" s="7" t="s">
        <v>6</v>
      </c>
      <c r="E38" s="8" t="str">
        <f>IF(C38,MAX(E$1:E37)+1,"")</f>
        <v/>
      </c>
      <c r="F38" s="7" t="str">
        <f t="shared" si="3"/>
        <v/>
      </c>
    </row>
    <row r="39" spans="1:6" x14ac:dyDescent="0.4">
      <c r="A39" s="8" t="str">
        <f t="shared" si="2"/>
        <v/>
      </c>
      <c r="B39" s="9" t="s">
        <v>0</v>
      </c>
      <c r="C39" t="b">
        <v>0</v>
      </c>
      <c r="D39" s="7" t="s">
        <v>6</v>
      </c>
      <c r="E39" s="8" t="str">
        <f>IF(C39,MAX(E$1:E38)+1,"")</f>
        <v/>
      </c>
      <c r="F39" s="7" t="str">
        <f t="shared" si="3"/>
        <v/>
      </c>
    </row>
    <row r="40" spans="1:6" x14ac:dyDescent="0.4">
      <c r="A40" s="8" t="str">
        <f t="shared" si="2"/>
        <v/>
      </c>
      <c r="B40" s="9" t="s">
        <v>0</v>
      </c>
      <c r="C40" t="b">
        <v>0</v>
      </c>
      <c r="D40" s="7" t="s">
        <v>6</v>
      </c>
      <c r="E40" s="8" t="str">
        <f>IF(C40,MAX(E$1:E39)+1,"")</f>
        <v/>
      </c>
      <c r="F40" s="7" t="str">
        <f t="shared" si="3"/>
        <v/>
      </c>
    </row>
    <row r="41" spans="1:6" x14ac:dyDescent="0.4">
      <c r="A41" s="8" t="str">
        <f t="shared" si="2"/>
        <v/>
      </c>
      <c r="B41" s="9" t="s">
        <v>0</v>
      </c>
      <c r="C41" t="b">
        <v>0</v>
      </c>
      <c r="D41" s="7" t="s">
        <v>6</v>
      </c>
      <c r="E41" s="8" t="str">
        <f>IF(C41,MAX(E$1:E40)+1,"")</f>
        <v/>
      </c>
      <c r="F41" s="7" t="str">
        <f t="shared" si="3"/>
        <v/>
      </c>
    </row>
    <row r="42" spans="1:6" x14ac:dyDescent="0.4">
      <c r="A42" s="8" t="str">
        <f t="shared" si="2"/>
        <v/>
      </c>
      <c r="B42" s="9" t="s">
        <v>0</v>
      </c>
      <c r="C42" t="b">
        <v>0</v>
      </c>
      <c r="D42" s="7" t="s">
        <v>6</v>
      </c>
      <c r="E42" s="8" t="str">
        <f>IF(C42,MAX(E$1:E41)+1,"")</f>
        <v/>
      </c>
      <c r="F42" s="7" t="str">
        <f t="shared" si="3"/>
        <v/>
      </c>
    </row>
    <row r="43" spans="1:6" x14ac:dyDescent="0.4">
      <c r="A43" s="8" t="str">
        <f t="shared" si="2"/>
        <v/>
      </c>
      <c r="B43" s="9" t="s">
        <v>0</v>
      </c>
      <c r="C43" t="b">
        <v>0</v>
      </c>
      <c r="D43" s="7" t="s">
        <v>6</v>
      </c>
      <c r="E43" s="8" t="str">
        <f>IF(C43,MAX(E$1:E42)+1,"")</f>
        <v/>
      </c>
      <c r="F43" s="7" t="str">
        <f t="shared" si="3"/>
        <v/>
      </c>
    </row>
    <row r="44" spans="1:6" x14ac:dyDescent="0.4">
      <c r="A44" s="8" t="str">
        <f t="shared" si="2"/>
        <v/>
      </c>
      <c r="B44" s="9" t="s">
        <v>0</v>
      </c>
      <c r="C44" t="b">
        <v>0</v>
      </c>
      <c r="D44" s="7" t="s">
        <v>6</v>
      </c>
      <c r="E44" s="8" t="str">
        <f>IF(C44,MAX(E$1:E43)+1,"")</f>
        <v/>
      </c>
      <c r="F44" s="7" t="str">
        <f t="shared" si="3"/>
        <v/>
      </c>
    </row>
    <row r="45" spans="1:6" x14ac:dyDescent="0.4">
      <c r="A45" s="8" t="str">
        <f t="shared" si="2"/>
        <v/>
      </c>
      <c r="B45" s="9" t="s">
        <v>0</v>
      </c>
      <c r="C45" t="b">
        <v>0</v>
      </c>
      <c r="D45" s="7" t="s">
        <v>6</v>
      </c>
      <c r="E45" s="8" t="str">
        <f>IF(C45,MAX(E$1:E44)+1,"")</f>
        <v/>
      </c>
      <c r="F45" s="7" t="str">
        <f t="shared" si="3"/>
        <v/>
      </c>
    </row>
    <row r="46" spans="1:6" x14ac:dyDescent="0.4">
      <c r="A46" s="8" t="str">
        <f t="shared" si="2"/>
        <v/>
      </c>
      <c r="B46" s="9" t="s">
        <v>0</v>
      </c>
      <c r="C46" t="b">
        <v>0</v>
      </c>
      <c r="D46" s="7" t="s">
        <v>6</v>
      </c>
      <c r="E46" s="8" t="str">
        <f>IF(C46,MAX(E$1:E45)+1,"")</f>
        <v/>
      </c>
      <c r="F46" s="7" t="str">
        <f t="shared" si="3"/>
        <v/>
      </c>
    </row>
    <row r="47" spans="1:6" x14ac:dyDescent="0.4">
      <c r="A47" s="8" t="str">
        <f t="shared" si="2"/>
        <v/>
      </c>
      <c r="B47" s="9" t="s">
        <v>0</v>
      </c>
      <c r="C47" t="b">
        <v>0</v>
      </c>
      <c r="D47" s="7" t="s">
        <v>6</v>
      </c>
      <c r="E47" s="8" t="str">
        <f>IF(C47,MAX(E$1:E46)+1,"")</f>
        <v/>
      </c>
      <c r="F47" s="7" t="str">
        <f t="shared" si="3"/>
        <v/>
      </c>
    </row>
    <row r="48" spans="1:6" x14ac:dyDescent="0.4">
      <c r="A48" s="8" t="str">
        <f t="shared" si="2"/>
        <v/>
      </c>
      <c r="B48" s="9" t="s">
        <v>0</v>
      </c>
      <c r="C48" t="b">
        <v>0</v>
      </c>
      <c r="D48" s="7" t="s">
        <v>6</v>
      </c>
      <c r="E48" s="8" t="str">
        <f>IF(C48,MAX(E$1:E47)+1,"")</f>
        <v/>
      </c>
      <c r="F48" s="7" t="str">
        <f t="shared" si="3"/>
        <v/>
      </c>
    </row>
    <row r="49" spans="1:6" x14ac:dyDescent="0.4">
      <c r="A49" s="8" t="str">
        <f t="shared" si="2"/>
        <v/>
      </c>
      <c r="B49" s="9" t="s">
        <v>0</v>
      </c>
      <c r="C49" t="b">
        <v>0</v>
      </c>
      <c r="D49" s="7" t="s">
        <v>6</v>
      </c>
      <c r="E49" s="8" t="str">
        <f>IF(C49,MAX(E$1:E48)+1,"")</f>
        <v/>
      </c>
      <c r="F49" s="7" t="str">
        <f t="shared" si="3"/>
        <v/>
      </c>
    </row>
    <row r="50" spans="1:6" x14ac:dyDescent="0.4">
      <c r="A50" s="8" t="str">
        <f t="shared" si="2"/>
        <v/>
      </c>
      <c r="B50" s="9" t="s">
        <v>0</v>
      </c>
      <c r="C50" t="b">
        <v>0</v>
      </c>
      <c r="D50" s="7" t="s">
        <v>6</v>
      </c>
      <c r="E50" s="8" t="str">
        <f>IF(C50,MAX(E$1:E49)+1,"")</f>
        <v/>
      </c>
      <c r="F50" s="7" t="str">
        <f t="shared" si="3"/>
        <v/>
      </c>
    </row>
  </sheetData>
  <sheetProtection selectLockedCells="1" selectUnlockedCells="1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Topics</vt:lpstr>
    </vt:vector>
  </TitlesOfParts>
  <Company>UC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Heiner Lieth</dc:creator>
  <cp:lastModifiedBy>John Karasinski</cp:lastModifiedBy>
  <dcterms:created xsi:type="dcterms:W3CDTF">2008-02-14T06:51:00Z</dcterms:created>
  <dcterms:modified xsi:type="dcterms:W3CDTF">2017-04-27T00:45:53Z</dcterms:modified>
</cp:coreProperties>
</file>