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timalisatieIVS\"/>
    </mc:Choice>
  </mc:AlternateContent>
  <bookViews>
    <workbookView xWindow="480" yWindow="495" windowWidth="22995" windowHeight="10125"/>
  </bookViews>
  <sheets>
    <sheet name="overzichtstabel" sheetId="1" r:id="rId1"/>
    <sheet name="berekening index" sheetId="2" r:id="rId2"/>
    <sheet name=" clusters" sheetId="4" r:id="rId3"/>
    <sheet name="lijsten" sheetId="5" r:id="rId4"/>
  </sheets>
  <definedNames>
    <definedName name="_xlnm.Print_Area" localSheetId="0">overzichtstabel!$A:$O</definedName>
  </definedNames>
  <calcPr calcId="152511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" i="2"/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" i="2"/>
  <c r="P10" i="1"/>
  <c r="P38" i="1"/>
  <c r="P2" i="1"/>
  <c r="P4" i="1"/>
  <c r="P12" i="1"/>
  <c r="P20" i="1"/>
  <c r="P28" i="1"/>
  <c r="P36" i="1"/>
  <c r="P26" i="1"/>
  <c r="P18" i="1"/>
  <c r="P34" i="1"/>
  <c r="P37" i="1"/>
  <c r="P13" i="1"/>
  <c r="P14" i="1"/>
  <c r="P3" i="1" l="1"/>
  <c r="P30" i="1"/>
  <c r="P22" i="1"/>
  <c r="P6" i="1"/>
  <c r="P29" i="1"/>
  <c r="P21" i="1"/>
  <c r="P5" i="1"/>
  <c r="P32" i="1"/>
  <c r="P31" i="1"/>
  <c r="P40" i="1"/>
  <c r="P39" i="1"/>
  <c r="P17" i="1"/>
  <c r="P35" i="1"/>
  <c r="P27" i="1"/>
  <c r="P19" i="1"/>
  <c r="P11" i="1"/>
  <c r="P41" i="1"/>
  <c r="P8" i="1"/>
  <c r="P23" i="1"/>
  <c r="P15" i="1"/>
  <c r="P7" i="1"/>
  <c r="P25" i="1"/>
  <c r="P24" i="1"/>
  <c r="P33" i="1"/>
  <c r="P9" i="1"/>
  <c r="P16" i="1"/>
</calcChain>
</file>

<file path=xl/comments1.xml><?xml version="1.0" encoding="utf-8"?>
<comments xmlns="http://schemas.openxmlformats.org/spreadsheetml/2006/main">
  <authors>
    <author>An Van den Putte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An Van den Putte:</t>
        </r>
        <r>
          <rPr>
            <sz val="9"/>
            <color indexed="81"/>
            <rFont val="Tahoma"/>
            <family val="2"/>
          </rPr>
          <t xml:space="preserve">
hetgeen al uitgevoerd is</t>
        </r>
      </text>
    </comment>
  </commentList>
</comments>
</file>

<file path=xl/sharedStrings.xml><?xml version="1.0" encoding="utf-8"?>
<sst xmlns="http://schemas.openxmlformats.org/spreadsheetml/2006/main" count="576" uniqueCount="333">
  <si>
    <t>Dossiernaam</t>
  </si>
  <si>
    <t>Dossiernummer</t>
  </si>
  <si>
    <t>Verontreinigende activiteit</t>
  </si>
  <si>
    <t>Parameters grond</t>
  </si>
  <si>
    <t>Parameters grondwater</t>
  </si>
  <si>
    <t>Opmerkingen en aandachtspunten</t>
  </si>
  <si>
    <t>Raming kostprijs BBO (€)</t>
  </si>
  <si>
    <t>Raming kostprijs BSP (€)</t>
  </si>
  <si>
    <t>Raming kostprijs BSW (€)</t>
  </si>
  <si>
    <t>geen</t>
  </si>
  <si>
    <t>onbekend</t>
  </si>
  <si>
    <t>beleidsmatige prioriteit</t>
  </si>
  <si>
    <t>actueel risico:</t>
  </si>
  <si>
    <t>uitleg berekening:</t>
  </si>
  <si>
    <t>bekend</t>
  </si>
  <si>
    <t>geen BBO:</t>
  </si>
  <si>
    <t>wel BBO:</t>
  </si>
  <si>
    <t>humaan en verspreidingsrisico</t>
  </si>
  <si>
    <t>enkel humaan risico</t>
  </si>
  <si>
    <t>enkel verspreidingsrisico en/of ecologisch risico</t>
  </si>
  <si>
    <t>risico materiële schade</t>
  </si>
  <si>
    <t>andere actuele risico's</t>
  </si>
  <si>
    <t>geen actueel risico</t>
  </si>
  <si>
    <t>integratie:</t>
  </si>
  <si>
    <t>geen integratie mogelijk</t>
  </si>
  <si>
    <t>waarde ontwikkelingsproject:</t>
  </si>
  <si>
    <t>&lt;50000</t>
  </si>
  <si>
    <t>&lt;100000</t>
  </si>
  <si>
    <t>&lt;500000</t>
  </si>
  <si>
    <t>&lt;1000000</t>
  </si>
  <si>
    <t>&gt;1000000</t>
  </si>
  <si>
    <t>potentieel risico:</t>
  </si>
  <si>
    <t>andere potentiële risico's</t>
  </si>
  <si>
    <t>geen potentieel risico</t>
  </si>
  <si>
    <t>veiligheid</t>
  </si>
  <si>
    <t>score</t>
  </si>
  <si>
    <t>gewicht</t>
  </si>
  <si>
    <t>dossiernummer</t>
  </si>
  <si>
    <r>
      <t xml:space="preserve">prioriteitsindex </t>
    </r>
    <r>
      <rPr>
        <b/>
        <sz val="11"/>
        <color rgb="FFFF0000"/>
        <rFont val="Calibri"/>
        <family val="2"/>
        <scheme val="minor"/>
      </rPr>
      <t>(niet zelf invullen!)</t>
    </r>
  </si>
  <si>
    <t>index</t>
  </si>
  <si>
    <t>actueel risico</t>
  </si>
  <si>
    <t>integratie</t>
  </si>
  <si>
    <t>potentieel risico</t>
  </si>
  <si>
    <t>gewichten eventueel aan te passen</t>
  </si>
  <si>
    <t>scores invullen</t>
  </si>
  <si>
    <t>resulterende index: komt automatisch ook in overzichtstabel terecht</t>
  </si>
  <si>
    <t>bepalende parameter(s)</t>
  </si>
  <si>
    <t>Fase (OBO/BBO)</t>
  </si>
  <si>
    <t>verduidelijking ontwikkelingswaarde</t>
  </si>
  <si>
    <t>timing ontwikkeling</t>
  </si>
  <si>
    <t>raming looptijd BBO  (maand)</t>
  </si>
  <si>
    <t>raming looptijd BSP (maand)</t>
  </si>
  <si>
    <t>raming looptijd BSW (maand)</t>
  </si>
  <si>
    <t>VOCl</t>
  </si>
  <si>
    <t>vluchtige koolwaterstoffen</t>
  </si>
  <si>
    <t>niet-vluchtige koolwaterstoffen</t>
  </si>
  <si>
    <t>cyaniden</t>
  </si>
  <si>
    <t>niet-standaard parameters</t>
  </si>
  <si>
    <t>beleidsmatige prioriteit:</t>
  </si>
  <si>
    <t>Arendonk, De Dariës 58</t>
  </si>
  <si>
    <t>Garage Westhof</t>
  </si>
  <si>
    <t>onschuld</t>
  </si>
  <si>
    <t>BBO</t>
  </si>
  <si>
    <t>garage</t>
  </si>
  <si>
    <t>minerale olie, ethylbenzeen, xylenen</t>
  </si>
  <si>
    <t>-</t>
  </si>
  <si>
    <t>garage in uitbating, moeilijk te bereiken (achter rijwoningen)</t>
  </si>
  <si>
    <t>minerale olie</t>
  </si>
  <si>
    <t>verkoop woonhuis + garage</t>
  </si>
  <si>
    <t>maatschappelijk</t>
  </si>
  <si>
    <t>Haaltert, Eigenstraat 133</t>
  </si>
  <si>
    <t>Coppens BVBA</t>
  </si>
  <si>
    <t>in gebreke</t>
  </si>
  <si>
    <t>OBO</t>
  </si>
  <si>
    <t>opslag afvalolie</t>
  </si>
  <si>
    <t>Herentals, Welvaartstraat 20</t>
  </si>
  <si>
    <t>Jugetra</t>
  </si>
  <si>
    <t>BSP</t>
  </si>
  <si>
    <t>mazouttank</t>
  </si>
  <si>
    <t>Deurne, Tweemontstraat 297</t>
  </si>
  <si>
    <t>Altunbay</t>
  </si>
  <si>
    <t>voormalige metaalbewerking en/of carrosseriewerkplaats</t>
  </si>
  <si>
    <t>PAK's, zware metalen</t>
  </si>
  <si>
    <t>VOCl's</t>
  </si>
  <si>
    <t>VOCL verontreiniging nog niet afgeperkt, in bebouwd woongebied</t>
  </si>
  <si>
    <t>TCE, TRI, VC, 1,2-DCE</t>
  </si>
  <si>
    <t>Mollem, Z.5 Mollem 49</t>
  </si>
  <si>
    <t>Dario Total Construct</t>
  </si>
  <si>
    <t>onbekende verontreinigingsgraad</t>
  </si>
  <si>
    <t>Beernem, Hoogstraat 43A</t>
  </si>
  <si>
    <t>Noppe</t>
  </si>
  <si>
    <t>mazouttanks</t>
  </si>
  <si>
    <t>minerale olie, fenantreen, naftaleen</t>
  </si>
  <si>
    <t>oude resultaten</t>
  </si>
  <si>
    <t>Bellegem, Doornikserijksweg 163</t>
  </si>
  <si>
    <t>Delbeltex</t>
  </si>
  <si>
    <t>oude tanks met benzine/mazout</t>
  </si>
  <si>
    <t>benzeen, ethylbenzeen en xylenen</t>
  </si>
  <si>
    <t>BBO volgens eigenaar reeds finaal ingediend dit jaar</t>
  </si>
  <si>
    <t>BEX</t>
  </si>
  <si>
    <t>Dendermonde, Briel 16-2</t>
  </si>
  <si>
    <t>Desbo brandstoffen</t>
  </si>
  <si>
    <t>uitbating tankenpark brandstoffen</t>
  </si>
  <si>
    <t>minerale olie, BTEX</t>
  </si>
  <si>
    <t>minerale olie, benzeen, xylenen</t>
  </si>
  <si>
    <t>bedrijf in exploitatie</t>
  </si>
  <si>
    <t>BTEX</t>
  </si>
  <si>
    <t>Grobbendonk, Industrieweg 8</t>
  </si>
  <si>
    <t>No Leak</t>
  </si>
  <si>
    <t>metaalbewerkingsbedrijf</t>
  </si>
  <si>
    <t>minerale olie, zware metalen</t>
  </si>
  <si>
    <t>arseen</t>
  </si>
  <si>
    <t>Halle, Nederhem</t>
  </si>
  <si>
    <t>Molens Dedobbeleer</t>
  </si>
  <si>
    <t>gedeeltelijke onschuld (50% vrijgesteld)</t>
  </si>
  <si>
    <t>voormalige spooractiviteiten en schroothandels</t>
  </si>
  <si>
    <t>zware metalen, minerale olie, PAK's, PCB's</t>
  </si>
  <si>
    <t>eigenaar voor 2 kernen saneringsplichtig (50%)</t>
  </si>
  <si>
    <t>zware metalen</t>
  </si>
  <si>
    <t>Deurne, Boshovestraat 87</t>
  </si>
  <si>
    <t>Corzy bvba</t>
  </si>
  <si>
    <t>onbekend voor historische verontreiniging</t>
  </si>
  <si>
    <t>arseen, minerale olie, VOCl's</t>
  </si>
  <si>
    <t>VOCL verontreiniging nog niet afgeperkt, in bebouwd woongebied, bedrijf in exploitatie</t>
  </si>
  <si>
    <t>ontwikkeling terrein door stad Halle</t>
  </si>
  <si>
    <t>Sint-Genesius-Rode, Zoniënwoudlaan 157</t>
  </si>
  <si>
    <t>Auto Invest</t>
  </si>
  <si>
    <t>voormalig tankstation, garage of aanvulling</t>
  </si>
  <si>
    <t>minerale olie, xylenen, naftaleen, BaP</t>
  </si>
  <si>
    <t>terrein in exploitatie</t>
  </si>
  <si>
    <t>Genk, Vaartstraat 15</t>
  </si>
  <si>
    <t>garage Jacobs</t>
  </si>
  <si>
    <t>afvalolietank</t>
  </si>
  <si>
    <t>garage in exploitatie</t>
  </si>
  <si>
    <t>Riemst, Bilzersteenweg 32</t>
  </si>
  <si>
    <t>Vangermeersch</t>
  </si>
  <si>
    <t>oude droogkuisinstallaties</t>
  </si>
  <si>
    <t>TCE, minerale olie</t>
  </si>
  <si>
    <t>enkel oppervlakkig onderzocht</t>
  </si>
  <si>
    <t>Keerbergen, Bollostraat-Kanarieweg</t>
  </si>
  <si>
    <t>Mosvenne</t>
  </si>
  <si>
    <t>kwik</t>
  </si>
  <si>
    <t>geen verticale en horizontale afperking (meerdere percelen)</t>
  </si>
  <si>
    <t>verkoop bouwgrond</t>
  </si>
  <si>
    <t>Maaseik, Venlosesteenweg en Eikerpoort</t>
  </si>
  <si>
    <t>site voormalige gasfabriek</t>
  </si>
  <si>
    <t>gasfabriek</t>
  </si>
  <si>
    <t>PAK's</t>
  </si>
  <si>
    <t>nikkel, cyanide, nitraat, nitriet, minerale olie</t>
  </si>
  <si>
    <t>BBO is niet conform richtlijnen uitgevoerd, niet alle verdachte stoffen zijn onderzocht, woongebied</t>
  </si>
  <si>
    <t>cyanide</t>
  </si>
  <si>
    <t>Gent, Rooigemlaan 2</t>
  </si>
  <si>
    <t>Manchester</t>
  </si>
  <si>
    <t>voormalige katoenspinnerij</t>
  </si>
  <si>
    <t>minerale olie, tetrachloormethaan</t>
  </si>
  <si>
    <t>meerdere verontreinigingen, geen bronlocaties afgebakend</t>
  </si>
  <si>
    <t>Hemiksem, Scheldeboord, Kalkbeek en Kasteel van Terlocht</t>
  </si>
  <si>
    <t>site voormalige zwavelzuur -en koperfabriek</t>
  </si>
  <si>
    <t>voormalige koperfabriek</t>
  </si>
  <si>
    <t>BBO is niet conform richtlijnen uitgevoerd, niet alle verdachte stoffen zijn onderzocht</t>
  </si>
  <si>
    <t>cadmium, koper, nikkel en zink</t>
  </si>
  <si>
    <t>Gent, Muidelaan, Sassevaartstraat en Dok Noord</t>
  </si>
  <si>
    <t>site voormalige vlasspinnerij</t>
  </si>
  <si>
    <t>voormalige vlasspinnerij</t>
  </si>
  <si>
    <t>weinig onderzoeksresultaten beschikbaar, niet alle verdachte stoffen zijn onderzocht</t>
  </si>
  <si>
    <t>herontwikkeling stadsdeel oude dokken</t>
  </si>
  <si>
    <t>Gent, Ham en Zonder Naamstraat</t>
  </si>
  <si>
    <t>site voormalige katoenspinnerij</t>
  </si>
  <si>
    <t>Gent, Lodewijk van Malestraat en Hof ten Walle</t>
  </si>
  <si>
    <t>Gistel, Torhoutsebaan 97</t>
  </si>
  <si>
    <t>Vandenauweele</t>
  </si>
  <si>
    <t>olieopslag</t>
  </si>
  <si>
    <t>verontreiniging onder loods in beton</t>
  </si>
  <si>
    <t>Dendermonde, Vossenhoek 25</t>
  </si>
  <si>
    <t>Coppens</t>
  </si>
  <si>
    <t>puur product in bodem</t>
  </si>
  <si>
    <t>Hoboken, Emiel Vanderveldestraat 33</t>
  </si>
  <si>
    <t>Maes</t>
  </si>
  <si>
    <t>verontreiniging thv openbaar domein en diverse aangelegen percelen</t>
  </si>
  <si>
    <t>Roeselare, Noordstraat 12</t>
  </si>
  <si>
    <t>Hans Anders</t>
  </si>
  <si>
    <t>gedeeltelijke onschuld (61% vrijgesteld)</t>
  </si>
  <si>
    <t>droogkuis</t>
  </si>
  <si>
    <t>geen afperking, verstedelijkt gebied</t>
  </si>
  <si>
    <t>PER, TRI, 1,2-DCE</t>
  </si>
  <si>
    <t>De Panne, Caeyzelestraat 3</t>
  </si>
  <si>
    <t>Raymond Plovier</t>
  </si>
  <si>
    <t>stortplaats</t>
  </si>
  <si>
    <t>slechts weinig resultaten beschikbaar, niet alle verdachte stoffen onderzocht</t>
  </si>
  <si>
    <t>Genk, Hoevenzavellaan 32</t>
  </si>
  <si>
    <t>Cuppens Alfons</t>
  </si>
  <si>
    <t>weinig onderzoeksresultaten beschikbaar, bebouwde zone, restaurant in exploitatie</t>
  </si>
  <si>
    <t>Ronse, Louis Vangrootenbruelstraat 48</t>
  </si>
  <si>
    <t>wasserij Delplanque</t>
  </si>
  <si>
    <t>brandstofopslag</t>
  </si>
  <si>
    <t>minerale olie, naftaleen</t>
  </si>
  <si>
    <t>meerdere percelen, puur product aanwezig</t>
  </si>
  <si>
    <t>eventuele verbouwingen</t>
  </si>
  <si>
    <t>Geel, Herentalsedijk 24</t>
  </si>
  <si>
    <t>Boeckmans</t>
  </si>
  <si>
    <t>voormalige activiteiten</t>
  </si>
  <si>
    <t>BaP, koper, lood, zink</t>
  </si>
  <si>
    <t>lood, koper, zink</t>
  </si>
  <si>
    <t>Waregem, Stationsstraat 39</t>
  </si>
  <si>
    <t>Belleza</t>
  </si>
  <si>
    <t>voormalige droogkuis</t>
  </si>
  <si>
    <t>weinig resultaten, verspreiding buiten perceel, in bebouwde zone</t>
  </si>
  <si>
    <t>Schriek, Het Rot</t>
  </si>
  <si>
    <t>Kempenaers</t>
  </si>
  <si>
    <t>voormalig stort</t>
  </si>
  <si>
    <t>minerale olie, zink</t>
  </si>
  <si>
    <t>mogelijk meerdere percelen betrokken</t>
  </si>
  <si>
    <t>Scherpenheuvel, Park Ter Heide 1</t>
  </si>
  <si>
    <t>geen bron aangetoond, vermoedelijk meerdere percelen</t>
  </si>
  <si>
    <t>Ruiselede, Kasteelstraat 4</t>
  </si>
  <si>
    <t>tankstation</t>
  </si>
  <si>
    <t>voormalig tankstation</t>
  </si>
  <si>
    <t>ethylbenzeen, xylenen</t>
  </si>
  <si>
    <t>moeilijk toegankelijke locatie</t>
  </si>
  <si>
    <t>Dilsen-Stokkem, Molenveld</t>
  </si>
  <si>
    <t>Belstone</t>
  </si>
  <si>
    <t>lekkende machines/smeerput</t>
  </si>
  <si>
    <t>in overstromingsgebied Maas</t>
  </si>
  <si>
    <t>Brugge, Krakeleweg 65</t>
  </si>
  <si>
    <t>Belgische onttinningsfabriek</t>
  </si>
  <si>
    <t>onttinningsfabriek</t>
  </si>
  <si>
    <t>minerale olie, tin</t>
  </si>
  <si>
    <t>lood, arseen, tin</t>
  </si>
  <si>
    <t>onbekende status BBO, verontreiniging mogelijk ook in dok</t>
  </si>
  <si>
    <t>tin</t>
  </si>
  <si>
    <t>Wommelgem, De Hoge Keer 1</t>
  </si>
  <si>
    <t>Flor De Loose</t>
  </si>
  <si>
    <t>lekkende olietank</t>
  </si>
  <si>
    <t>minerale olie, BEX</t>
  </si>
  <si>
    <t>benzeen, MTBE</t>
  </si>
  <si>
    <t>mogelijk nog meerdere bronnen aanwezig</t>
  </si>
  <si>
    <t>benzeen</t>
  </si>
  <si>
    <t>Merelbeke, Van Goethemstraat +13</t>
  </si>
  <si>
    <t>leerlooierij</t>
  </si>
  <si>
    <t>voormalige leerlooierij</t>
  </si>
  <si>
    <t>minerale olie, koper, BaP</t>
  </si>
  <si>
    <t>Kortrijk, Meerstraat 16 en 16B</t>
  </si>
  <si>
    <t>Carlier BVBA</t>
  </si>
  <si>
    <t>verpsreiding naar buurpercelen niet duidelijk opgenomen in BBO (verschillende BBO's)</t>
  </si>
  <si>
    <t>Oelegem, De gescheurde heide</t>
  </si>
  <si>
    <t>de gescheurde heide</t>
  </si>
  <si>
    <t>chroom, lood, zink, PAK's</t>
  </si>
  <si>
    <t>mogelijks ook andere percelen betrokken</t>
  </si>
  <si>
    <t>chroom, lood, zink</t>
  </si>
  <si>
    <t>£%</t>
  </si>
  <si>
    <t>"Roepnaam" (BB)</t>
  </si>
  <si>
    <t>gemengde verontreiniging</t>
  </si>
  <si>
    <t>gedeeltelijke onschuld</t>
  </si>
  <si>
    <t>(verontreiniging die voor een % werd vrijgesteld)</t>
  </si>
  <si>
    <t>(100 % vrijgesteld)</t>
  </si>
  <si>
    <t>juridische cluster</t>
  </si>
  <si>
    <t>in gebreke faillissement</t>
  </si>
  <si>
    <t xml:space="preserve">ambtshalve préfinanciering </t>
  </si>
  <si>
    <t>aftoppen saneringskost</t>
  </si>
  <si>
    <t xml:space="preserve">draagkrachtregeling: markllening met staatswaarborg </t>
  </si>
  <si>
    <t>draagkrachtregeling: BBF-lening (terugvalscenario)</t>
  </si>
  <si>
    <t>cofinanciering</t>
  </si>
  <si>
    <t>sectorfondsen (BOFAS,…)</t>
  </si>
  <si>
    <t>woonzones</t>
  </si>
  <si>
    <t>art. 164</t>
  </si>
  <si>
    <t>schadegevallen</t>
  </si>
  <si>
    <t>BSOK/ketendossiers</t>
  </si>
  <si>
    <t>brownfieldconvenanten</t>
  </si>
  <si>
    <t>brownfieldprojecten</t>
  </si>
  <si>
    <t>raamcontracten/ samenkoop</t>
  </si>
  <si>
    <t>50% FZ verwerver</t>
  </si>
  <si>
    <t>afkoopregeling</t>
  </si>
  <si>
    <t>protocol curatoren/ aankoop terreinen</t>
  </si>
  <si>
    <t>doelgroep cluster</t>
  </si>
  <si>
    <t>(lokale) overheden</t>
  </si>
  <si>
    <t>publieke nv's</t>
  </si>
  <si>
    <t>ondernemingen</t>
  </si>
  <si>
    <t>KMO's</t>
  </si>
  <si>
    <t>particulieren</t>
  </si>
  <si>
    <t>parameters ander medium</t>
  </si>
  <si>
    <t>eigen terrein</t>
  </si>
  <si>
    <t>particulier stookolietank</t>
  </si>
  <si>
    <t>andere vlarebo activiteiten</t>
  </si>
  <si>
    <t>instrumenten toepassing</t>
  </si>
  <si>
    <t>management samenvatting opladen of invoeren in tekstveld</t>
  </si>
  <si>
    <t>bepalende stofgroep(en)</t>
  </si>
  <si>
    <t>instrumenten portefeuille</t>
  </si>
  <si>
    <t>risico's</t>
  </si>
  <si>
    <t>beleidsmatige criteria</t>
  </si>
  <si>
    <t xml:space="preserve">geen </t>
  </si>
  <si>
    <t>Verjaringstermijn nadert</t>
  </si>
  <si>
    <t>Creatie werkgelegenheid</t>
  </si>
  <si>
    <t>Juridisch</t>
  </si>
  <si>
    <t>Economisch</t>
  </si>
  <si>
    <t>Prioritaire aanpak scholen</t>
  </si>
  <si>
    <t>gasfabrieken</t>
  </si>
  <si>
    <t xml:space="preserve"> Klachten</t>
  </si>
  <si>
    <t xml:space="preserve"> geuroverlast</t>
  </si>
  <si>
    <t xml:space="preserve"> journalistieke interesse</t>
  </si>
  <si>
    <t>Waterwingebieden</t>
  </si>
  <si>
    <t>Maatschappelijk</t>
  </si>
  <si>
    <t>Publieke opinie</t>
  </si>
  <si>
    <t>Overstromingsgevaar (aanleg GOG, ruimen beken,...)</t>
  </si>
  <si>
    <t>Veiligheid en Gezondheid</t>
  </si>
  <si>
    <t>Creatie ruimte bedrijfsterrein</t>
  </si>
  <si>
    <t>veiligheid en gezondheid</t>
  </si>
  <si>
    <t>verontreinigende activiteit</t>
  </si>
  <si>
    <t>stofgroep</t>
  </si>
  <si>
    <t>parameters</t>
  </si>
  <si>
    <t>(vermengde verontreiniging onstaan door twee vlekken)</t>
  </si>
  <si>
    <t>lijst KBS</t>
  </si>
  <si>
    <t>site besluit woonzones</t>
  </si>
  <si>
    <t>sitebesluit gasfabrieken</t>
  </si>
  <si>
    <t>andere Prioritaire doelgroepen (bv particulieren en kleine KMO's)</t>
  </si>
  <si>
    <t>trajectkeuze</t>
  </si>
  <si>
    <t>Juridische (cluster) of  (criteria ?)</t>
  </si>
  <si>
    <t>andere convenanten</t>
  </si>
  <si>
    <t>protocol scholen</t>
  </si>
  <si>
    <t xml:space="preserve">Andere                                  </t>
  </si>
  <si>
    <t xml:space="preserve">BTEX                                    </t>
  </si>
  <si>
    <t xml:space="preserve">Cyaniden                                </t>
  </si>
  <si>
    <t>MTBE</t>
  </si>
  <si>
    <t xml:space="preserve">PAK                                     </t>
  </si>
  <si>
    <t xml:space="preserve">Pesticiden                              </t>
  </si>
  <si>
    <t xml:space="preserve">VOCL                                    </t>
  </si>
  <si>
    <t xml:space="preserve">Zware metalen                           </t>
  </si>
  <si>
    <t xml:space="preserve">Asbest                                  </t>
  </si>
  <si>
    <t xml:space="preserve">Fenolen                                 </t>
  </si>
  <si>
    <t>Stortmateriaal</t>
  </si>
  <si>
    <t xml:space="preserve">Trimethylbenzenen                       </t>
  </si>
  <si>
    <t>Teer</t>
  </si>
  <si>
    <t>Minerale olie</t>
  </si>
  <si>
    <t>lijst uit 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</si>
</sst>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3" borderId="2" xfId="0" applyFill="1" applyBorder="1"/>
    <xf numFmtId="0" fontId="0" fillId="4" borderId="1" xfId="0" applyFill="1" applyBorder="1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/>
    <xf numFmtId="0" fontId="0" fillId="4" borderId="4" xfId="0" applyFill="1" applyBorder="1"/>
    <xf numFmtId="0" fontId="1" fillId="0" borderId="3" xfId="0" applyFont="1" applyBorder="1" applyAlignment="1">
      <alignment horizontal="center"/>
    </xf>
    <xf numFmtId="0" fontId="0" fillId="0" borderId="0" xfId="0" applyFont="1"/>
    <xf numFmtId="0" fontId="0" fillId="5" borderId="1" xfId="0" applyFont="1" applyFill="1" applyBorder="1"/>
    <xf numFmtId="0" fontId="0" fillId="5" borderId="1" xfId="0" applyFill="1" applyBorder="1"/>
    <xf numFmtId="0" fontId="0" fillId="4" borderId="5" xfId="0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4" borderId="1" xfId="0" applyFont="1" applyFill="1" applyBorder="1"/>
    <xf numFmtId="0" fontId="0" fillId="0" borderId="0" xfId="0" applyFill="1" applyBorder="1" applyAlignment="1">
      <alignment wrapText="1"/>
    </xf>
    <xf numFmtId="0" fontId="8" fillId="4" borderId="1" xfId="0" applyFont="1" applyFill="1" applyBorder="1"/>
    <xf numFmtId="0" fontId="0" fillId="0" borderId="0" xfId="0" applyFill="1"/>
    <xf numFmtId="0" fontId="0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41"/>
  <sheetViews>
    <sheetView tabSelected="1" zoomScale="85" zoomScaleNormal="85" workbookViewId="0">
      <pane xSplit="1" ySplit="1" topLeftCell="N2" activePane="bottomRight" state="frozenSplit"/>
      <selection pane="topRight" activeCell="F1" sqref="F1"/>
      <selection pane="bottomLeft" activeCell="A15" sqref="A15"/>
      <selection pane="bottomRight" activeCell="W18" sqref="W18"/>
    </sheetView>
  </sheetViews>
  <sheetFormatPr defaultRowHeight="15" outlineLevelCol="1" x14ac:dyDescent="0.25"/>
  <cols>
    <col min="1" max="1" width="15.28515625" bestFit="1" customWidth="1"/>
    <col min="2" max="2" width="23" bestFit="1" customWidth="1"/>
    <col min="3" max="3" width="16.140625" bestFit="1" customWidth="1"/>
    <col min="4" max="4" width="15.5703125" bestFit="1" customWidth="1"/>
    <col min="5" max="5" width="36.28515625" style="7" customWidth="1" outlineLevel="1"/>
    <col min="6" max="6" width="22.28515625" customWidth="1" outlineLevel="1"/>
    <col min="7" max="7" width="24.28515625" customWidth="1" outlineLevel="1"/>
    <col min="8" max="8" width="23.28515625" customWidth="1"/>
    <col min="9" max="9" width="30.85546875" bestFit="1" customWidth="1"/>
    <col min="10" max="10" width="22.7109375" customWidth="1" outlineLevel="1"/>
    <col min="11" max="11" width="19" customWidth="1" outlineLevel="1"/>
    <col min="12" max="12" width="22.140625" customWidth="1" outlineLevel="1"/>
    <col min="13" max="13" width="18.5703125" customWidth="1" outlineLevel="1"/>
    <col min="14" max="14" width="23" customWidth="1" outlineLevel="1"/>
    <col min="15" max="15" width="19.42578125" customWidth="1" outlineLevel="1"/>
    <col min="16" max="16" width="18.42578125" style="7" bestFit="1" customWidth="1"/>
    <col min="17" max="17" width="22" style="7" customWidth="1"/>
    <col min="18" max="18" width="25.42578125" customWidth="1"/>
    <col min="19" max="19" width="19" bestFit="1" customWidth="1"/>
    <col min="20" max="20" width="22.5703125" bestFit="1" customWidth="1"/>
    <col min="21" max="21" width="23" customWidth="1"/>
    <col min="22" max="22" width="18.42578125" customWidth="1"/>
    <col min="23" max="23" width="25.7109375" bestFit="1" customWidth="1"/>
    <col min="24" max="25" width="22.28515625" customWidth="1"/>
    <col min="26" max="26" width="76.7109375" customWidth="1" outlineLevel="1"/>
    <col min="27" max="27" width="56.42578125" customWidth="1"/>
  </cols>
  <sheetData>
    <row r="1" spans="1:27" s="1" customFormat="1" ht="31.5" customHeight="1" x14ac:dyDescent="0.25">
      <c r="A1" s="18" t="s">
        <v>1</v>
      </c>
      <c r="B1" s="18" t="s">
        <v>0</v>
      </c>
      <c r="C1" s="18" t="s">
        <v>250</v>
      </c>
      <c r="D1" s="18" t="s">
        <v>47</v>
      </c>
      <c r="E1" s="18" t="s">
        <v>3</v>
      </c>
      <c r="F1" s="18" t="s">
        <v>4</v>
      </c>
      <c r="G1" s="18" t="s">
        <v>279</v>
      </c>
      <c r="H1" s="17" t="s">
        <v>46</v>
      </c>
      <c r="I1" s="17" t="s">
        <v>285</v>
      </c>
      <c r="J1" s="19" t="s">
        <v>6</v>
      </c>
      <c r="K1" s="19" t="s">
        <v>50</v>
      </c>
      <c r="L1" s="19" t="s">
        <v>7</v>
      </c>
      <c r="M1" s="19" t="s">
        <v>51</v>
      </c>
      <c r="N1" s="19" t="s">
        <v>8</v>
      </c>
      <c r="O1" s="19" t="s">
        <v>52</v>
      </c>
      <c r="P1" s="29" t="s">
        <v>38</v>
      </c>
      <c r="Q1" s="29" t="s">
        <v>287</v>
      </c>
      <c r="R1" s="30" t="s">
        <v>48</v>
      </c>
      <c r="S1" s="31" t="s">
        <v>49</v>
      </c>
      <c r="T1" s="30" t="s">
        <v>288</v>
      </c>
      <c r="U1" s="19" t="s">
        <v>315</v>
      </c>
      <c r="V1" s="3" t="s">
        <v>273</v>
      </c>
      <c r="W1" s="18" t="s">
        <v>2</v>
      </c>
      <c r="X1" s="3" t="s">
        <v>283</v>
      </c>
      <c r="Y1" s="3" t="s">
        <v>314</v>
      </c>
      <c r="Z1" s="18" t="s">
        <v>5</v>
      </c>
      <c r="AA1" s="1" t="s">
        <v>284</v>
      </c>
    </row>
    <row r="2" spans="1:27" x14ac:dyDescent="0.25">
      <c r="A2">
        <v>801</v>
      </c>
      <c r="B2" s="7" t="s">
        <v>144</v>
      </c>
      <c r="C2" s="7" t="s">
        <v>145</v>
      </c>
      <c r="D2" s="10" t="s">
        <v>62</v>
      </c>
      <c r="E2" s="10" t="s">
        <v>147</v>
      </c>
      <c r="F2" s="10" t="s">
        <v>148</v>
      </c>
      <c r="G2" s="10"/>
      <c r="H2" t="s">
        <v>150</v>
      </c>
      <c r="I2" t="s">
        <v>56</v>
      </c>
      <c r="J2" s="7">
        <v>16500</v>
      </c>
      <c r="K2" s="7">
        <v>9</v>
      </c>
      <c r="L2" s="7">
        <v>36500</v>
      </c>
      <c r="M2" s="10">
        <v>6</v>
      </c>
      <c r="N2" s="10">
        <v>700000</v>
      </c>
      <c r="O2" s="10">
        <v>12</v>
      </c>
      <c r="P2" s="7">
        <f>'berekening index'!B4</f>
        <v>5.25</v>
      </c>
      <c r="T2" t="s">
        <v>69</v>
      </c>
      <c r="U2" s="7" t="s">
        <v>61</v>
      </c>
      <c r="W2" s="10" t="s">
        <v>146</v>
      </c>
      <c r="Z2" s="7" t="s">
        <v>149</v>
      </c>
    </row>
    <row r="3" spans="1:27" x14ac:dyDescent="0.25">
      <c r="A3">
        <v>1916</v>
      </c>
      <c r="B3" s="7" t="s">
        <v>100</v>
      </c>
      <c r="C3" s="7" t="s">
        <v>101</v>
      </c>
      <c r="D3" s="10" t="s">
        <v>73</v>
      </c>
      <c r="E3" s="10" t="s">
        <v>103</v>
      </c>
      <c r="F3" s="10" t="s">
        <v>104</v>
      </c>
      <c r="G3" s="10"/>
      <c r="H3" t="s">
        <v>106</v>
      </c>
      <c r="I3" t="s">
        <v>54</v>
      </c>
      <c r="J3" s="7">
        <v>11000</v>
      </c>
      <c r="K3" s="7">
        <v>9</v>
      </c>
      <c r="L3" s="7">
        <v>20500</v>
      </c>
      <c r="M3" s="10">
        <v>6</v>
      </c>
      <c r="N3" s="10">
        <v>934992</v>
      </c>
      <c r="O3" s="10">
        <v>12</v>
      </c>
      <c r="P3" s="7">
        <f>'berekening index'!B5</f>
        <v>5</v>
      </c>
      <c r="T3" t="s">
        <v>305</v>
      </c>
      <c r="U3" s="7" t="s">
        <v>72</v>
      </c>
      <c r="W3" s="10" t="s">
        <v>102</v>
      </c>
      <c r="Z3" s="8" t="s">
        <v>105</v>
      </c>
    </row>
    <row r="4" spans="1:27" x14ac:dyDescent="0.25">
      <c r="A4" s="25">
        <v>5473</v>
      </c>
      <c r="B4" s="7"/>
      <c r="C4" s="7"/>
      <c r="D4" s="7"/>
      <c r="F4" s="7"/>
      <c r="G4" s="7"/>
      <c r="J4" s="7"/>
      <c r="K4" s="7"/>
      <c r="L4" s="7"/>
      <c r="M4" s="7"/>
      <c r="N4" s="7"/>
      <c r="O4" s="7"/>
      <c r="P4" s="7">
        <f>'berekening index'!B6</f>
        <v>0</v>
      </c>
      <c r="U4" s="7"/>
      <c r="W4" s="7"/>
      <c r="Z4" s="9"/>
    </row>
    <row r="5" spans="1:27" x14ac:dyDescent="0.25">
      <c r="A5">
        <v>5475</v>
      </c>
      <c r="B5" s="10" t="s">
        <v>151</v>
      </c>
      <c r="C5" s="10" t="s">
        <v>152</v>
      </c>
      <c r="D5" s="10" t="s">
        <v>73</v>
      </c>
      <c r="E5" s="10" t="s">
        <v>67</v>
      </c>
      <c r="F5" s="10" t="s">
        <v>154</v>
      </c>
      <c r="G5" s="10"/>
      <c r="H5" t="s">
        <v>67</v>
      </c>
      <c r="I5" t="s">
        <v>55</v>
      </c>
      <c r="J5" s="7">
        <v>28500</v>
      </c>
      <c r="K5" s="7">
        <v>9</v>
      </c>
      <c r="L5" s="7">
        <v>0</v>
      </c>
      <c r="M5" s="10">
        <v>0</v>
      </c>
      <c r="N5" s="10">
        <v>0</v>
      </c>
      <c r="O5" s="10">
        <v>0</v>
      </c>
      <c r="P5" s="7">
        <f>'berekening index'!B7</f>
        <v>2.5</v>
      </c>
      <c r="U5" s="10" t="s">
        <v>61</v>
      </c>
      <c r="W5" s="10" t="s">
        <v>153</v>
      </c>
      <c r="Z5" s="7" t="s">
        <v>155</v>
      </c>
    </row>
    <row r="6" spans="1:27" s="25" customFormat="1" x14ac:dyDescent="0.25">
      <c r="A6" s="25">
        <v>6226</v>
      </c>
      <c r="B6" s="10" t="s">
        <v>59</v>
      </c>
      <c r="C6" s="10" t="s">
        <v>60</v>
      </c>
      <c r="D6" s="10" t="s">
        <v>62</v>
      </c>
      <c r="E6" s="10" t="s">
        <v>64</v>
      </c>
      <c r="F6" s="10" t="s">
        <v>65</v>
      </c>
      <c r="G6" s="10"/>
      <c r="H6" s="25" t="s">
        <v>67</v>
      </c>
      <c r="I6" s="25" t="s">
        <v>55</v>
      </c>
      <c r="J6" s="10" t="s">
        <v>65</v>
      </c>
      <c r="K6" s="10" t="s">
        <v>65</v>
      </c>
      <c r="L6" s="10">
        <v>10940</v>
      </c>
      <c r="M6" s="10">
        <v>6</v>
      </c>
      <c r="N6" s="10">
        <v>18810</v>
      </c>
      <c r="O6" s="10">
        <v>1</v>
      </c>
      <c r="P6" s="10">
        <f>'berekening index'!B8</f>
        <v>2.25</v>
      </c>
      <c r="Q6" s="10"/>
      <c r="R6" s="10" t="s">
        <v>68</v>
      </c>
      <c r="S6" s="25">
        <v>2018</v>
      </c>
      <c r="T6" s="25" t="s">
        <v>69</v>
      </c>
      <c r="U6" s="10" t="s">
        <v>61</v>
      </c>
      <c r="W6" s="10" t="s">
        <v>63</v>
      </c>
      <c r="Z6" s="23" t="s">
        <v>66</v>
      </c>
    </row>
    <row r="7" spans="1:27" x14ac:dyDescent="0.25">
      <c r="A7">
        <v>8934</v>
      </c>
      <c r="B7" s="7" t="s">
        <v>134</v>
      </c>
      <c r="C7" s="7" t="s">
        <v>135</v>
      </c>
      <c r="D7" s="10" t="s">
        <v>73</v>
      </c>
      <c r="E7" s="10" t="s">
        <v>137</v>
      </c>
      <c r="F7" s="10" t="s">
        <v>65</v>
      </c>
      <c r="G7" s="10"/>
      <c r="H7" t="s">
        <v>67</v>
      </c>
      <c r="I7" t="s">
        <v>55</v>
      </c>
      <c r="J7" s="7">
        <v>11000</v>
      </c>
      <c r="K7" s="7">
        <v>9</v>
      </c>
      <c r="L7" s="7">
        <v>0</v>
      </c>
      <c r="M7" s="10">
        <v>0</v>
      </c>
      <c r="N7" s="10">
        <v>0</v>
      </c>
      <c r="O7" s="10">
        <v>0</v>
      </c>
      <c r="P7" s="7">
        <f>'berekening index'!B9</f>
        <v>2.5</v>
      </c>
      <c r="U7" s="7" t="s">
        <v>114</v>
      </c>
      <c r="W7" s="10" t="s">
        <v>136</v>
      </c>
      <c r="Z7" s="7" t="s">
        <v>138</v>
      </c>
    </row>
    <row r="8" spans="1:27" x14ac:dyDescent="0.25">
      <c r="A8">
        <v>10462</v>
      </c>
      <c r="B8" s="10" t="s">
        <v>219</v>
      </c>
      <c r="C8" s="10" t="s">
        <v>220</v>
      </c>
      <c r="D8" s="10" t="s">
        <v>73</v>
      </c>
      <c r="E8" s="10" t="s">
        <v>67</v>
      </c>
      <c r="F8" s="10" t="s">
        <v>65</v>
      </c>
      <c r="G8" s="10"/>
      <c r="H8" t="s">
        <v>67</v>
      </c>
      <c r="I8" t="s">
        <v>55</v>
      </c>
      <c r="J8" s="10">
        <v>10500</v>
      </c>
      <c r="K8" s="10">
        <v>9</v>
      </c>
      <c r="L8" s="10">
        <v>0</v>
      </c>
      <c r="M8" s="10">
        <v>0</v>
      </c>
      <c r="N8" s="10">
        <v>0</v>
      </c>
      <c r="O8" s="10">
        <v>0</v>
      </c>
      <c r="P8" s="7">
        <f>'berekening index'!B10</f>
        <v>2.5</v>
      </c>
      <c r="U8" s="10" t="s">
        <v>72</v>
      </c>
      <c r="W8" s="10" t="s">
        <v>221</v>
      </c>
      <c r="Z8" s="10" t="s">
        <v>222</v>
      </c>
    </row>
    <row r="9" spans="1:27" x14ac:dyDescent="0.25">
      <c r="A9">
        <v>11445</v>
      </c>
      <c r="B9" s="10" t="s">
        <v>223</v>
      </c>
      <c r="C9" s="10" t="s">
        <v>224</v>
      </c>
      <c r="D9" s="10" t="s">
        <v>73</v>
      </c>
      <c r="E9" s="10" t="s">
        <v>226</v>
      </c>
      <c r="F9" s="10" t="s">
        <v>227</v>
      </c>
      <c r="G9" s="10"/>
      <c r="H9" t="s">
        <v>229</v>
      </c>
      <c r="I9" t="s">
        <v>57</v>
      </c>
      <c r="J9" s="10">
        <v>7000</v>
      </c>
      <c r="K9" s="10">
        <v>6</v>
      </c>
      <c r="L9" s="10">
        <v>83260</v>
      </c>
      <c r="M9" s="10">
        <v>6</v>
      </c>
      <c r="N9" s="10">
        <v>2497800</v>
      </c>
      <c r="O9" s="10">
        <v>8</v>
      </c>
      <c r="P9" s="7">
        <f>'berekening index'!B11</f>
        <v>2.5</v>
      </c>
      <c r="U9" s="10" t="s">
        <v>72</v>
      </c>
      <c r="W9" s="10" t="s">
        <v>225</v>
      </c>
      <c r="Z9" s="10" t="s">
        <v>228</v>
      </c>
    </row>
    <row r="10" spans="1:27" x14ac:dyDescent="0.25">
      <c r="A10">
        <v>12007</v>
      </c>
      <c r="B10" s="10" t="s">
        <v>230</v>
      </c>
      <c r="C10" s="10" t="s">
        <v>231</v>
      </c>
      <c r="D10" s="10" t="s">
        <v>73</v>
      </c>
      <c r="E10" s="10" t="s">
        <v>233</v>
      </c>
      <c r="F10" s="10" t="s">
        <v>234</v>
      </c>
      <c r="G10" s="10"/>
      <c r="H10" t="s">
        <v>236</v>
      </c>
      <c r="I10" t="s">
        <v>54</v>
      </c>
      <c r="J10" s="10">
        <v>7000</v>
      </c>
      <c r="K10" s="10">
        <v>6</v>
      </c>
      <c r="L10" s="10">
        <v>9000</v>
      </c>
      <c r="M10" s="10">
        <v>6</v>
      </c>
      <c r="N10" s="10">
        <v>65500</v>
      </c>
      <c r="O10" s="10">
        <v>12</v>
      </c>
      <c r="P10" s="7">
        <f>'berekening index'!B12</f>
        <v>2.5</v>
      </c>
      <c r="U10" s="10" t="s">
        <v>61</v>
      </c>
      <c r="W10" s="10" t="s">
        <v>232</v>
      </c>
      <c r="Z10" s="10" t="s">
        <v>235</v>
      </c>
    </row>
    <row r="11" spans="1:27" x14ac:dyDescent="0.25">
      <c r="A11">
        <v>14749</v>
      </c>
      <c r="B11" s="10" t="s">
        <v>237</v>
      </c>
      <c r="C11" s="10" t="s">
        <v>238</v>
      </c>
      <c r="D11" s="10" t="s">
        <v>73</v>
      </c>
      <c r="E11" s="8" t="s">
        <v>240</v>
      </c>
      <c r="F11" s="10" t="s">
        <v>67</v>
      </c>
      <c r="G11" s="10"/>
      <c r="H11" t="s">
        <v>67</v>
      </c>
      <c r="I11" t="s">
        <v>55</v>
      </c>
      <c r="J11" s="10">
        <v>7000</v>
      </c>
      <c r="K11" s="10">
        <v>6</v>
      </c>
      <c r="L11" s="10">
        <v>900</v>
      </c>
      <c r="M11" s="10">
        <v>6</v>
      </c>
      <c r="N11" s="10">
        <v>60400</v>
      </c>
      <c r="O11" s="10">
        <v>12</v>
      </c>
      <c r="P11" s="7">
        <f>'berekening index'!B13</f>
        <v>2.5</v>
      </c>
      <c r="U11" s="10" t="s">
        <v>61</v>
      </c>
      <c r="W11" s="10" t="s">
        <v>239</v>
      </c>
      <c r="Z11" s="10" t="s">
        <v>9</v>
      </c>
    </row>
    <row r="12" spans="1:27" x14ac:dyDescent="0.25">
      <c r="A12">
        <v>15360</v>
      </c>
      <c r="B12" s="7" t="s">
        <v>94</v>
      </c>
      <c r="C12" s="7" t="s">
        <v>95</v>
      </c>
      <c r="D12" s="10" t="s">
        <v>62</v>
      </c>
      <c r="E12" s="10" t="s">
        <v>65</v>
      </c>
      <c r="F12" s="10" t="s">
        <v>97</v>
      </c>
      <c r="G12" s="10"/>
      <c r="H12" t="s">
        <v>99</v>
      </c>
      <c r="I12" t="s">
        <v>54</v>
      </c>
      <c r="J12" s="7">
        <v>0</v>
      </c>
      <c r="K12" s="7">
        <v>0</v>
      </c>
      <c r="L12" s="7">
        <v>0</v>
      </c>
      <c r="M12" s="10">
        <v>0</v>
      </c>
      <c r="N12" s="10">
        <v>0</v>
      </c>
      <c r="O12" s="10">
        <v>0</v>
      </c>
      <c r="P12" s="7">
        <f>'berekening index'!B14</f>
        <v>0.75</v>
      </c>
      <c r="U12" s="7" t="s">
        <v>72</v>
      </c>
      <c r="W12" s="10" t="s">
        <v>96</v>
      </c>
      <c r="Z12" s="7" t="s">
        <v>98</v>
      </c>
    </row>
    <row r="13" spans="1:27" x14ac:dyDescent="0.25">
      <c r="A13">
        <v>17484</v>
      </c>
      <c r="B13" s="7" t="s">
        <v>89</v>
      </c>
      <c r="C13" s="7" t="s">
        <v>90</v>
      </c>
      <c r="D13" s="10" t="s">
        <v>73</v>
      </c>
      <c r="E13" s="10" t="s">
        <v>92</v>
      </c>
      <c r="F13" s="10" t="s">
        <v>67</v>
      </c>
      <c r="G13" s="10"/>
      <c r="H13" t="s">
        <v>67</v>
      </c>
      <c r="I13" t="s">
        <v>55</v>
      </c>
      <c r="J13" s="7">
        <v>11000</v>
      </c>
      <c r="K13" s="7">
        <v>9</v>
      </c>
      <c r="L13" s="7">
        <v>12820</v>
      </c>
      <c r="M13" s="10">
        <v>6</v>
      </c>
      <c r="N13" s="10">
        <v>48000</v>
      </c>
      <c r="O13" s="10">
        <v>12</v>
      </c>
      <c r="P13" s="7">
        <f>'berekening index'!B15</f>
        <v>2.5</v>
      </c>
      <c r="U13" s="7" t="s">
        <v>72</v>
      </c>
      <c r="W13" s="10" t="s">
        <v>91</v>
      </c>
      <c r="Z13" s="7" t="s">
        <v>93</v>
      </c>
    </row>
    <row r="14" spans="1:27" x14ac:dyDescent="0.25">
      <c r="A14">
        <v>19881</v>
      </c>
      <c r="B14" s="7" t="s">
        <v>70</v>
      </c>
      <c r="C14" s="7" t="s">
        <v>71</v>
      </c>
      <c r="D14" s="10" t="s">
        <v>73</v>
      </c>
      <c r="E14" s="10" t="s">
        <v>67</v>
      </c>
      <c r="F14" s="10" t="s">
        <v>67</v>
      </c>
      <c r="G14" s="10"/>
      <c r="H14" t="s">
        <v>67</v>
      </c>
      <c r="I14" t="s">
        <v>55</v>
      </c>
      <c r="J14" s="7">
        <v>11000</v>
      </c>
      <c r="K14" s="7">
        <v>9</v>
      </c>
      <c r="L14" s="7">
        <v>0</v>
      </c>
      <c r="M14" s="10">
        <v>0</v>
      </c>
      <c r="N14" s="10">
        <v>0</v>
      </c>
      <c r="O14" s="10">
        <v>0</v>
      </c>
      <c r="P14" s="7">
        <f>'berekening index'!B16</f>
        <v>2.5</v>
      </c>
      <c r="U14" s="7" t="s">
        <v>72</v>
      </c>
      <c r="W14" s="10" t="s">
        <v>74</v>
      </c>
      <c r="Z14" s="7" t="s">
        <v>9</v>
      </c>
    </row>
    <row r="15" spans="1:27" x14ac:dyDescent="0.25">
      <c r="A15">
        <v>20034</v>
      </c>
      <c r="B15" s="7" t="s">
        <v>75</v>
      </c>
      <c r="C15" s="7" t="s">
        <v>76</v>
      </c>
      <c r="D15" s="10" t="s">
        <v>77</v>
      </c>
      <c r="E15" s="10" t="s">
        <v>67</v>
      </c>
      <c r="F15" s="10" t="s">
        <v>65</v>
      </c>
      <c r="G15" s="10"/>
      <c r="H15" t="s">
        <v>67</v>
      </c>
      <c r="I15" t="s">
        <v>55</v>
      </c>
      <c r="J15" s="7">
        <v>0</v>
      </c>
      <c r="K15" s="7">
        <v>0</v>
      </c>
      <c r="L15" s="7">
        <v>0</v>
      </c>
      <c r="M15" s="10">
        <v>0</v>
      </c>
      <c r="N15" s="10">
        <v>13200</v>
      </c>
      <c r="O15" s="10">
        <v>6</v>
      </c>
      <c r="P15" s="7">
        <f>'berekening index'!B17</f>
        <v>5</v>
      </c>
      <c r="U15" s="7" t="s">
        <v>72</v>
      </c>
      <c r="W15" s="10" t="s">
        <v>78</v>
      </c>
      <c r="Z15" s="7" t="s">
        <v>9</v>
      </c>
    </row>
    <row r="16" spans="1:27" x14ac:dyDescent="0.25">
      <c r="A16">
        <v>20739</v>
      </c>
      <c r="B16" s="10" t="s">
        <v>125</v>
      </c>
      <c r="C16" s="10" t="s">
        <v>126</v>
      </c>
      <c r="D16" s="10" t="s">
        <v>73</v>
      </c>
      <c r="E16" s="10" t="s">
        <v>128</v>
      </c>
      <c r="F16" s="10" t="s">
        <v>65</v>
      </c>
      <c r="G16" s="10"/>
      <c r="H16" t="s">
        <v>67</v>
      </c>
      <c r="I16" t="s">
        <v>55</v>
      </c>
      <c r="J16" s="10">
        <v>7000</v>
      </c>
      <c r="K16" s="10">
        <v>9</v>
      </c>
      <c r="L16" s="10">
        <v>0</v>
      </c>
      <c r="M16" s="10">
        <v>0</v>
      </c>
      <c r="N16" s="10">
        <v>0</v>
      </c>
      <c r="O16" s="10">
        <v>0</v>
      </c>
      <c r="P16" s="7">
        <f>'berekening index'!B18</f>
        <v>2.5</v>
      </c>
      <c r="U16" s="10" t="s">
        <v>72</v>
      </c>
      <c r="W16" s="10" t="s">
        <v>127</v>
      </c>
      <c r="Z16" s="10" t="s">
        <v>129</v>
      </c>
    </row>
    <row r="17" spans="1:26" x14ac:dyDescent="0.25">
      <c r="A17">
        <v>23186</v>
      </c>
      <c r="B17" s="10" t="s">
        <v>130</v>
      </c>
      <c r="C17" s="10" t="s">
        <v>131</v>
      </c>
      <c r="D17" s="10" t="s">
        <v>73</v>
      </c>
      <c r="E17" s="10" t="s">
        <v>67</v>
      </c>
      <c r="F17" s="10" t="s">
        <v>65</v>
      </c>
      <c r="G17" s="10"/>
      <c r="H17" t="s">
        <v>67</v>
      </c>
      <c r="I17" t="s">
        <v>55</v>
      </c>
      <c r="J17" s="10">
        <v>7000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7">
        <f>'berekening index'!B19</f>
        <v>2.5</v>
      </c>
      <c r="U17" s="10" t="s">
        <v>72</v>
      </c>
      <c r="W17" s="10" t="s">
        <v>132</v>
      </c>
      <c r="Z17" s="10" t="s">
        <v>133</v>
      </c>
    </row>
    <row r="18" spans="1:26" ht="30" x14ac:dyDescent="0.25">
      <c r="A18">
        <v>23531</v>
      </c>
      <c r="B18" s="10" t="s">
        <v>112</v>
      </c>
      <c r="C18" s="10" t="s">
        <v>113</v>
      </c>
      <c r="D18" s="10" t="s">
        <v>62</v>
      </c>
      <c r="E18" s="10" t="s">
        <v>116</v>
      </c>
      <c r="F18" s="10" t="s">
        <v>67</v>
      </c>
      <c r="G18" s="10"/>
      <c r="H18" t="s">
        <v>118</v>
      </c>
      <c r="I18" t="s">
        <v>118</v>
      </c>
      <c r="J18" s="10">
        <v>0</v>
      </c>
      <c r="K18" s="10">
        <v>0</v>
      </c>
      <c r="L18" s="10">
        <v>129668</v>
      </c>
      <c r="M18" s="10">
        <v>6</v>
      </c>
      <c r="N18" s="10">
        <v>1081710</v>
      </c>
      <c r="O18" s="10">
        <v>24</v>
      </c>
      <c r="P18" s="7">
        <f>'berekening index'!B20</f>
        <v>8.5</v>
      </c>
      <c r="R18" s="23" t="s">
        <v>124</v>
      </c>
      <c r="S18">
        <v>2016</v>
      </c>
      <c r="T18" t="s">
        <v>305</v>
      </c>
      <c r="U18" s="10" t="s">
        <v>114</v>
      </c>
      <c r="W18" s="10" t="s">
        <v>115</v>
      </c>
      <c r="Z18" s="23" t="s">
        <v>117</v>
      </c>
    </row>
    <row r="19" spans="1:26" x14ac:dyDescent="0.25">
      <c r="A19">
        <v>26788</v>
      </c>
      <c r="B19" s="7" t="s">
        <v>107</v>
      </c>
      <c r="C19" s="7" t="s">
        <v>108</v>
      </c>
      <c r="D19" s="10" t="s">
        <v>73</v>
      </c>
      <c r="E19" s="10" t="s">
        <v>110</v>
      </c>
      <c r="F19" s="10" t="s">
        <v>111</v>
      </c>
      <c r="G19" s="10"/>
      <c r="H19" t="s">
        <v>67</v>
      </c>
      <c r="I19" t="s">
        <v>55</v>
      </c>
      <c r="J19" s="7">
        <v>11000</v>
      </c>
      <c r="K19" s="7">
        <v>9</v>
      </c>
      <c r="L19" s="7">
        <v>0</v>
      </c>
      <c r="M19" s="10">
        <v>0</v>
      </c>
      <c r="N19" s="10">
        <v>0</v>
      </c>
      <c r="O19" s="10">
        <v>0</v>
      </c>
      <c r="P19" s="7">
        <f>'berekening index'!B21</f>
        <v>2.5</v>
      </c>
      <c r="U19" s="7" t="s">
        <v>72</v>
      </c>
      <c r="W19" s="10" t="s">
        <v>109</v>
      </c>
      <c r="Z19" s="7" t="s">
        <v>105</v>
      </c>
    </row>
    <row r="20" spans="1:26" x14ac:dyDescent="0.25">
      <c r="A20">
        <v>29410</v>
      </c>
      <c r="B20" s="10" t="s">
        <v>241</v>
      </c>
      <c r="C20" s="10" t="s">
        <v>242</v>
      </c>
      <c r="D20" s="10" t="s">
        <v>62</v>
      </c>
      <c r="E20" s="10" t="s">
        <v>110</v>
      </c>
      <c r="F20" s="10" t="s">
        <v>118</v>
      </c>
      <c r="G20" s="10"/>
      <c r="H20" t="s">
        <v>118</v>
      </c>
      <c r="I20" t="s">
        <v>118</v>
      </c>
      <c r="J20" s="10">
        <v>0</v>
      </c>
      <c r="K20" s="10">
        <v>0</v>
      </c>
      <c r="L20" s="10">
        <v>29901</v>
      </c>
      <c r="M20" s="10">
        <v>6</v>
      </c>
      <c r="N20" s="10">
        <v>208138</v>
      </c>
      <c r="O20" s="10">
        <v>12</v>
      </c>
      <c r="P20" s="7">
        <f>'berekening index'!B22</f>
        <v>4</v>
      </c>
      <c r="U20" s="10" t="s">
        <v>72</v>
      </c>
      <c r="W20" s="10" t="s">
        <v>109</v>
      </c>
      <c r="Z20" s="10" t="s">
        <v>243</v>
      </c>
    </row>
    <row r="21" spans="1:26" x14ac:dyDescent="0.25">
      <c r="A21">
        <v>31436</v>
      </c>
      <c r="B21" s="7" t="s">
        <v>119</v>
      </c>
      <c r="C21" s="7" t="s">
        <v>120</v>
      </c>
      <c r="D21" s="10" t="s">
        <v>73</v>
      </c>
      <c r="E21" s="10" t="s">
        <v>67</v>
      </c>
      <c r="F21" s="10" t="s">
        <v>122</v>
      </c>
      <c r="G21" s="10"/>
      <c r="H21" t="s">
        <v>53</v>
      </c>
      <c r="I21" t="s">
        <v>53</v>
      </c>
      <c r="J21" s="7">
        <v>15000</v>
      </c>
      <c r="K21" s="7">
        <v>9</v>
      </c>
      <c r="L21" s="7">
        <v>48000</v>
      </c>
      <c r="M21" s="10">
        <v>6</v>
      </c>
      <c r="N21" s="10">
        <v>406800</v>
      </c>
      <c r="O21" s="10">
        <v>24</v>
      </c>
      <c r="P21" s="7">
        <f>'berekening index'!B23</f>
        <v>2.5</v>
      </c>
      <c r="U21" s="7" t="s">
        <v>114</v>
      </c>
      <c r="W21" s="10" t="s">
        <v>121</v>
      </c>
      <c r="Z21" s="7" t="s">
        <v>123</v>
      </c>
    </row>
    <row r="22" spans="1:26" x14ac:dyDescent="0.25">
      <c r="A22">
        <v>34181</v>
      </c>
      <c r="B22" s="7" t="s">
        <v>79</v>
      </c>
      <c r="C22" s="7" t="s">
        <v>80</v>
      </c>
      <c r="D22" s="10" t="s">
        <v>73</v>
      </c>
      <c r="E22" s="10" t="s">
        <v>82</v>
      </c>
      <c r="F22" s="10" t="s">
        <v>83</v>
      </c>
      <c r="G22" s="10"/>
      <c r="H22" t="s">
        <v>85</v>
      </c>
      <c r="I22" t="s">
        <v>53</v>
      </c>
      <c r="J22" s="7">
        <v>15000</v>
      </c>
      <c r="K22" s="7">
        <v>9</v>
      </c>
      <c r="L22" s="7">
        <v>44692</v>
      </c>
      <c r="M22" s="10">
        <v>6</v>
      </c>
      <c r="N22" s="10">
        <v>42300</v>
      </c>
      <c r="O22" s="10">
        <v>36</v>
      </c>
      <c r="P22" s="7">
        <f>'berekening index'!B24</f>
        <v>4</v>
      </c>
      <c r="U22" s="7" t="s">
        <v>61</v>
      </c>
      <c r="W22" s="10" t="s">
        <v>81</v>
      </c>
      <c r="Z22" s="7" t="s">
        <v>84</v>
      </c>
    </row>
    <row r="23" spans="1:26" ht="30" x14ac:dyDescent="0.25">
      <c r="A23">
        <v>34762</v>
      </c>
      <c r="B23" s="10" t="s">
        <v>156</v>
      </c>
      <c r="C23" s="10" t="s">
        <v>157</v>
      </c>
      <c r="D23" s="10" t="s">
        <v>62</v>
      </c>
      <c r="E23" s="10" t="s">
        <v>65</v>
      </c>
      <c r="F23" s="10" t="s">
        <v>118</v>
      </c>
      <c r="G23" s="10"/>
      <c r="H23" t="s">
        <v>160</v>
      </c>
      <c r="I23" t="s">
        <v>118</v>
      </c>
      <c r="J23" s="10">
        <v>16500</v>
      </c>
      <c r="K23" s="10">
        <v>9</v>
      </c>
      <c r="L23" s="10">
        <v>0</v>
      </c>
      <c r="M23" s="10">
        <v>0</v>
      </c>
      <c r="N23" s="10">
        <v>0</v>
      </c>
      <c r="O23" s="10">
        <v>0</v>
      </c>
      <c r="P23" s="7">
        <f>'berekening index'!B25</f>
        <v>1.25</v>
      </c>
      <c r="T23" t="s">
        <v>69</v>
      </c>
      <c r="U23" s="10" t="s">
        <v>61</v>
      </c>
      <c r="W23" s="10" t="s">
        <v>158</v>
      </c>
      <c r="Z23" s="8" t="s">
        <v>159</v>
      </c>
    </row>
    <row r="24" spans="1:26" ht="65.25" customHeight="1" x14ac:dyDescent="0.25">
      <c r="A24">
        <v>34805</v>
      </c>
      <c r="B24" s="10" t="s">
        <v>161</v>
      </c>
      <c r="C24" s="10" t="s">
        <v>162</v>
      </c>
      <c r="D24" s="10" t="s">
        <v>73</v>
      </c>
      <c r="E24" s="10" t="s">
        <v>65</v>
      </c>
      <c r="F24" s="10" t="s">
        <v>65</v>
      </c>
      <c r="G24" s="10"/>
      <c r="H24" t="s">
        <v>150</v>
      </c>
      <c r="I24" t="s">
        <v>56</v>
      </c>
      <c r="J24" s="10">
        <v>22500</v>
      </c>
      <c r="K24" s="10">
        <v>9</v>
      </c>
      <c r="L24" s="10">
        <v>0</v>
      </c>
      <c r="M24" s="10">
        <v>0</v>
      </c>
      <c r="N24" s="10">
        <v>0</v>
      </c>
      <c r="O24" s="10">
        <v>0</v>
      </c>
      <c r="P24" s="7">
        <f>'berekening index'!B26</f>
        <v>4.5</v>
      </c>
      <c r="R24" t="s">
        <v>165</v>
      </c>
      <c r="S24">
        <v>2020</v>
      </c>
      <c r="T24" t="s">
        <v>69</v>
      </c>
      <c r="U24" s="10" t="s">
        <v>61</v>
      </c>
      <c r="W24" s="10" t="s">
        <v>163</v>
      </c>
      <c r="Z24" s="23" t="s">
        <v>164</v>
      </c>
    </row>
    <row r="25" spans="1:26" ht="30" x14ac:dyDescent="0.25">
      <c r="A25">
        <v>34817</v>
      </c>
      <c r="B25" s="10" t="s">
        <v>166</v>
      </c>
      <c r="C25" s="10" t="s">
        <v>167</v>
      </c>
      <c r="D25" s="10" t="s">
        <v>73</v>
      </c>
      <c r="E25" s="10" t="s">
        <v>65</v>
      </c>
      <c r="F25" s="10" t="s">
        <v>65</v>
      </c>
      <c r="G25" s="10"/>
      <c r="H25" t="s">
        <v>118</v>
      </c>
      <c r="I25" t="s">
        <v>118</v>
      </c>
      <c r="J25" s="10">
        <v>22500</v>
      </c>
      <c r="K25" s="10">
        <v>9</v>
      </c>
      <c r="L25" s="10">
        <v>0</v>
      </c>
      <c r="M25" s="10">
        <v>0</v>
      </c>
      <c r="N25" s="10">
        <v>0</v>
      </c>
      <c r="O25" s="10">
        <v>0</v>
      </c>
      <c r="P25" s="7">
        <f>'berekening index'!B27</f>
        <v>2</v>
      </c>
      <c r="T25" t="s">
        <v>69</v>
      </c>
      <c r="U25" s="10" t="s">
        <v>61</v>
      </c>
      <c r="W25" s="10" t="s">
        <v>153</v>
      </c>
      <c r="Z25" s="23" t="s">
        <v>164</v>
      </c>
    </row>
    <row r="26" spans="1:26" ht="30" x14ac:dyDescent="0.25">
      <c r="A26">
        <v>34837</v>
      </c>
      <c r="B26" s="10" t="s">
        <v>168</v>
      </c>
      <c r="C26" s="10" t="s">
        <v>153</v>
      </c>
      <c r="D26" s="10" t="s">
        <v>73</v>
      </c>
      <c r="E26" s="10" t="s">
        <v>65</v>
      </c>
      <c r="F26" s="10" t="s">
        <v>65</v>
      </c>
      <c r="G26" s="10"/>
      <c r="H26" t="s">
        <v>118</v>
      </c>
      <c r="I26" t="s">
        <v>118</v>
      </c>
      <c r="J26" s="10">
        <v>22500</v>
      </c>
      <c r="K26" s="10">
        <v>9</v>
      </c>
      <c r="L26" s="10">
        <v>0</v>
      </c>
      <c r="M26" s="10">
        <v>0</v>
      </c>
      <c r="N26" s="10">
        <v>0</v>
      </c>
      <c r="O26" s="10">
        <v>0</v>
      </c>
      <c r="P26" s="7">
        <f>'berekening index'!B28</f>
        <v>2</v>
      </c>
      <c r="T26" t="s">
        <v>69</v>
      </c>
      <c r="U26" s="10" t="s">
        <v>61</v>
      </c>
      <c r="W26" s="10" t="s">
        <v>153</v>
      </c>
      <c r="Z26" s="23" t="s">
        <v>164</v>
      </c>
    </row>
    <row r="27" spans="1:26" x14ac:dyDescent="0.25">
      <c r="A27">
        <v>35735</v>
      </c>
      <c r="B27" s="10" t="s">
        <v>169</v>
      </c>
      <c r="C27" s="10" t="s">
        <v>170</v>
      </c>
      <c r="D27" s="10" t="s">
        <v>73</v>
      </c>
      <c r="E27" s="10" t="s">
        <v>67</v>
      </c>
      <c r="F27" s="10" t="s">
        <v>67</v>
      </c>
      <c r="G27" s="10"/>
      <c r="H27" t="s">
        <v>67</v>
      </c>
      <c r="I27" t="s">
        <v>55</v>
      </c>
      <c r="J27" s="10">
        <v>7000</v>
      </c>
      <c r="K27" s="10">
        <v>6</v>
      </c>
      <c r="L27" s="10">
        <v>10500</v>
      </c>
      <c r="M27" s="10">
        <v>6</v>
      </c>
      <c r="N27" s="10">
        <v>14480</v>
      </c>
      <c r="O27" s="10">
        <v>4</v>
      </c>
      <c r="P27" s="7">
        <f>'berekening index'!B29</f>
        <v>2.5</v>
      </c>
      <c r="U27" s="10" t="s">
        <v>72</v>
      </c>
      <c r="W27" s="10" t="s">
        <v>171</v>
      </c>
      <c r="Z27" s="23" t="s">
        <v>172</v>
      </c>
    </row>
    <row r="28" spans="1:26" x14ac:dyDescent="0.25">
      <c r="A28">
        <v>51887</v>
      </c>
      <c r="B28" s="10" t="s">
        <v>173</v>
      </c>
      <c r="C28" s="10" t="s">
        <v>174</v>
      </c>
      <c r="D28" s="10" t="s">
        <v>73</v>
      </c>
      <c r="E28" s="10" t="s">
        <v>67</v>
      </c>
      <c r="F28" s="10" t="s">
        <v>67</v>
      </c>
      <c r="G28" s="10"/>
      <c r="H28" t="s">
        <v>67</v>
      </c>
      <c r="I28" t="s">
        <v>55</v>
      </c>
      <c r="J28" s="10">
        <v>7000</v>
      </c>
      <c r="K28" s="10">
        <v>6</v>
      </c>
      <c r="L28" s="10">
        <v>10500</v>
      </c>
      <c r="M28" s="10">
        <v>6</v>
      </c>
      <c r="N28" s="10">
        <v>11584</v>
      </c>
      <c r="O28" s="10">
        <v>2</v>
      </c>
      <c r="P28" s="7">
        <f>'berekening index'!B30</f>
        <v>5</v>
      </c>
      <c r="T28" t="s">
        <v>34</v>
      </c>
      <c r="U28" s="10" t="s">
        <v>72</v>
      </c>
      <c r="W28" s="10" t="s">
        <v>171</v>
      </c>
      <c r="Z28" s="23" t="s">
        <v>175</v>
      </c>
    </row>
    <row r="29" spans="1:26" x14ac:dyDescent="0.25">
      <c r="A29">
        <v>53465</v>
      </c>
      <c r="B29" s="10" t="s">
        <v>176</v>
      </c>
      <c r="C29" s="10" t="s">
        <v>177</v>
      </c>
      <c r="D29" s="10" t="s">
        <v>73</v>
      </c>
      <c r="E29" s="10" t="s">
        <v>67</v>
      </c>
      <c r="F29" s="10" t="s">
        <v>67</v>
      </c>
      <c r="G29" s="10"/>
      <c r="H29" t="s">
        <v>67</v>
      </c>
      <c r="I29" t="s">
        <v>55</v>
      </c>
      <c r="J29" s="10">
        <v>11000</v>
      </c>
      <c r="K29" s="10">
        <v>9</v>
      </c>
      <c r="L29" s="10">
        <v>11500</v>
      </c>
      <c r="M29" s="10">
        <v>6</v>
      </c>
      <c r="N29" s="10">
        <v>134668</v>
      </c>
      <c r="O29" s="10">
        <v>2</v>
      </c>
      <c r="P29" s="7">
        <f>'berekening index'!B31</f>
        <v>2.5</v>
      </c>
      <c r="U29" s="10" t="s">
        <v>72</v>
      </c>
      <c r="W29" s="10" t="s">
        <v>171</v>
      </c>
      <c r="Z29" s="23" t="s">
        <v>178</v>
      </c>
    </row>
    <row r="30" spans="1:26" x14ac:dyDescent="0.25">
      <c r="A30">
        <v>59422</v>
      </c>
      <c r="B30" s="7" t="s">
        <v>86</v>
      </c>
      <c r="C30" s="7" t="s">
        <v>87</v>
      </c>
      <c r="D30" s="10" t="s">
        <v>65</v>
      </c>
      <c r="E30" s="10" t="s">
        <v>67</v>
      </c>
      <c r="F30" s="10" t="s">
        <v>67</v>
      </c>
      <c r="G30" s="10"/>
      <c r="H30" t="s">
        <v>67</v>
      </c>
      <c r="I30" t="s">
        <v>55</v>
      </c>
      <c r="J30" s="7">
        <v>15000</v>
      </c>
      <c r="K30" s="7">
        <v>9</v>
      </c>
      <c r="L30" s="7">
        <v>152480</v>
      </c>
      <c r="M30" s="10">
        <v>6</v>
      </c>
      <c r="N30" s="10">
        <v>3096200</v>
      </c>
      <c r="O30" s="10">
        <v>24</v>
      </c>
      <c r="P30" s="7">
        <f>'berekening index'!B32</f>
        <v>2.5</v>
      </c>
      <c r="U30" s="7" t="s">
        <v>72</v>
      </c>
      <c r="W30" s="10" t="s">
        <v>63</v>
      </c>
      <c r="Z30" s="7" t="s">
        <v>88</v>
      </c>
    </row>
    <row r="31" spans="1:26" x14ac:dyDescent="0.25">
      <c r="A31">
        <v>60344</v>
      </c>
      <c r="B31" s="7" t="s">
        <v>139</v>
      </c>
      <c r="C31" s="7" t="s">
        <v>140</v>
      </c>
      <c r="D31" s="10" t="s">
        <v>62</v>
      </c>
      <c r="E31" s="10" t="s">
        <v>141</v>
      </c>
      <c r="F31" s="10" t="s">
        <v>65</v>
      </c>
      <c r="G31" s="10"/>
      <c r="H31" t="s">
        <v>141</v>
      </c>
      <c r="I31" t="s">
        <v>118</v>
      </c>
      <c r="J31" s="7">
        <v>11000</v>
      </c>
      <c r="K31" s="7">
        <v>9</v>
      </c>
      <c r="L31" s="7">
        <v>0</v>
      </c>
      <c r="M31" s="10">
        <v>0</v>
      </c>
      <c r="N31" s="10">
        <v>0</v>
      </c>
      <c r="O31" s="10">
        <v>0</v>
      </c>
      <c r="P31" s="7">
        <f>'berekening index'!B33</f>
        <v>1.5</v>
      </c>
      <c r="R31" s="10" t="s">
        <v>143</v>
      </c>
      <c r="S31">
        <v>2015</v>
      </c>
      <c r="U31" s="7" t="s">
        <v>61</v>
      </c>
      <c r="W31" s="10" t="s">
        <v>10</v>
      </c>
      <c r="Z31" s="7" t="s">
        <v>142</v>
      </c>
    </row>
    <row r="32" spans="1:26" x14ac:dyDescent="0.25">
      <c r="A32">
        <v>60883</v>
      </c>
      <c r="B32" s="10" t="s">
        <v>179</v>
      </c>
      <c r="C32" s="10" t="s">
        <v>180</v>
      </c>
      <c r="D32" s="10" t="s">
        <v>73</v>
      </c>
      <c r="E32" s="10" t="s">
        <v>83</v>
      </c>
      <c r="F32" s="10" t="s">
        <v>83</v>
      </c>
      <c r="G32" s="10"/>
      <c r="H32" t="s">
        <v>184</v>
      </c>
      <c r="I32" t="s">
        <v>53</v>
      </c>
      <c r="J32" s="10">
        <v>15000</v>
      </c>
      <c r="K32" s="10">
        <v>9</v>
      </c>
      <c r="L32" s="10">
        <v>48000</v>
      </c>
      <c r="M32" s="10">
        <v>6</v>
      </c>
      <c r="N32" s="10">
        <v>58800</v>
      </c>
      <c r="O32" s="10">
        <v>12</v>
      </c>
      <c r="P32" s="7">
        <f>'berekening index'!B34</f>
        <v>2.5</v>
      </c>
      <c r="U32" s="10" t="s">
        <v>181</v>
      </c>
      <c r="W32" s="10" t="s">
        <v>182</v>
      </c>
      <c r="Z32" s="23" t="s">
        <v>183</v>
      </c>
    </row>
    <row r="33" spans="1:26" x14ac:dyDescent="0.25">
      <c r="A33">
        <v>61005</v>
      </c>
      <c r="B33" s="10" t="s">
        <v>185</v>
      </c>
      <c r="C33" s="10" t="s">
        <v>186</v>
      </c>
      <c r="D33" s="10" t="s">
        <v>73</v>
      </c>
      <c r="E33" s="10" t="s">
        <v>65</v>
      </c>
      <c r="F33" s="10" t="s">
        <v>65</v>
      </c>
      <c r="G33" s="10"/>
      <c r="H33" t="s">
        <v>9</v>
      </c>
      <c r="I33" t="s">
        <v>118</v>
      </c>
      <c r="J33" s="10">
        <v>15000</v>
      </c>
      <c r="K33" s="10">
        <v>9</v>
      </c>
      <c r="L33" s="10">
        <v>0</v>
      </c>
      <c r="M33" s="10">
        <v>0</v>
      </c>
      <c r="N33" s="10">
        <v>0</v>
      </c>
      <c r="O33" s="10">
        <v>0</v>
      </c>
      <c r="P33" s="7">
        <f>'berekening index'!B35</f>
        <v>0</v>
      </c>
      <c r="U33" s="10" t="s">
        <v>61</v>
      </c>
      <c r="W33" s="10" t="s">
        <v>187</v>
      </c>
      <c r="Z33" s="23" t="s">
        <v>188</v>
      </c>
    </row>
    <row r="34" spans="1:26" ht="30" x14ac:dyDescent="0.25">
      <c r="A34">
        <v>61907</v>
      </c>
      <c r="B34" s="10" t="s">
        <v>189</v>
      </c>
      <c r="C34" s="10" t="s">
        <v>190</v>
      </c>
      <c r="D34" s="10" t="s">
        <v>73</v>
      </c>
      <c r="E34" s="10" t="s">
        <v>65</v>
      </c>
      <c r="F34" s="10" t="s">
        <v>83</v>
      </c>
      <c r="G34" s="10"/>
      <c r="H34" t="s">
        <v>184</v>
      </c>
      <c r="I34" t="s">
        <v>53</v>
      </c>
      <c r="J34" s="10">
        <v>15000</v>
      </c>
      <c r="K34" s="10">
        <v>9</v>
      </c>
      <c r="L34" s="10">
        <v>23000</v>
      </c>
      <c r="M34" s="10">
        <v>6</v>
      </c>
      <c r="N34" s="10">
        <v>43440</v>
      </c>
      <c r="O34" s="10">
        <v>12</v>
      </c>
      <c r="P34" s="7">
        <f>'berekening index'!B36</f>
        <v>2.5</v>
      </c>
      <c r="U34" s="10" t="s">
        <v>61</v>
      </c>
      <c r="W34" s="10" t="s">
        <v>182</v>
      </c>
      <c r="Z34" s="23" t="s">
        <v>191</v>
      </c>
    </row>
    <row r="35" spans="1:26" x14ac:dyDescent="0.25">
      <c r="A35">
        <v>63647</v>
      </c>
      <c r="B35" s="10" t="s">
        <v>192</v>
      </c>
      <c r="C35" s="10" t="s">
        <v>193</v>
      </c>
      <c r="D35" s="10" t="s">
        <v>62</v>
      </c>
      <c r="E35" s="10" t="s">
        <v>195</v>
      </c>
      <c r="F35" s="10" t="s">
        <v>195</v>
      </c>
      <c r="G35" s="10"/>
      <c r="H35" t="s">
        <v>195</v>
      </c>
      <c r="I35" t="s">
        <v>55</v>
      </c>
      <c r="J35" s="10">
        <v>0</v>
      </c>
      <c r="K35" s="10">
        <v>0</v>
      </c>
      <c r="L35" s="10">
        <v>11500</v>
      </c>
      <c r="M35" s="10">
        <v>6</v>
      </c>
      <c r="N35" s="10">
        <v>58644</v>
      </c>
      <c r="O35" s="10">
        <v>2</v>
      </c>
      <c r="P35" s="7">
        <f>'berekening index'!B37</f>
        <v>7.5</v>
      </c>
      <c r="T35" t="s">
        <v>34</v>
      </c>
      <c r="U35" s="10" t="s">
        <v>61</v>
      </c>
      <c r="W35" s="10" t="s">
        <v>194</v>
      </c>
      <c r="Z35" s="23" t="s">
        <v>196</v>
      </c>
    </row>
    <row r="36" spans="1:26" x14ac:dyDescent="0.25">
      <c r="A36">
        <v>64185</v>
      </c>
      <c r="B36" s="10" t="s">
        <v>198</v>
      </c>
      <c r="C36" s="10" t="s">
        <v>199</v>
      </c>
      <c r="D36" s="10" t="s">
        <v>73</v>
      </c>
      <c r="E36" s="10" t="s">
        <v>201</v>
      </c>
      <c r="F36" s="10" t="s">
        <v>65</v>
      </c>
      <c r="G36" s="10"/>
      <c r="H36" t="s">
        <v>202</v>
      </c>
      <c r="I36" t="s">
        <v>118</v>
      </c>
      <c r="J36" s="10">
        <v>11000</v>
      </c>
      <c r="K36" s="10">
        <v>9</v>
      </c>
      <c r="L36" s="10">
        <v>7500</v>
      </c>
      <c r="M36" s="10">
        <v>6</v>
      </c>
      <c r="N36" s="10">
        <v>26000</v>
      </c>
      <c r="O36" s="10">
        <v>2</v>
      </c>
      <c r="P36" s="7">
        <f>'berekening index'!B38</f>
        <v>3</v>
      </c>
      <c r="R36" t="s">
        <v>197</v>
      </c>
      <c r="S36" t="s">
        <v>10</v>
      </c>
      <c r="U36" s="10" t="s">
        <v>61</v>
      </c>
      <c r="W36" s="10" t="s">
        <v>200</v>
      </c>
      <c r="Z36" s="23" t="s">
        <v>9</v>
      </c>
    </row>
    <row r="37" spans="1:26" x14ac:dyDescent="0.25">
      <c r="A37">
        <v>64905</v>
      </c>
      <c r="B37" s="10" t="s">
        <v>203</v>
      </c>
      <c r="C37" s="10" t="s">
        <v>204</v>
      </c>
      <c r="D37" s="10" t="s">
        <v>73</v>
      </c>
      <c r="E37" s="10" t="s">
        <v>65</v>
      </c>
      <c r="F37" s="10" t="s">
        <v>83</v>
      </c>
      <c r="G37" s="10"/>
      <c r="H37" t="s">
        <v>53</v>
      </c>
      <c r="I37" t="s">
        <v>53</v>
      </c>
      <c r="J37" s="10">
        <v>15000</v>
      </c>
      <c r="K37" s="10">
        <v>9</v>
      </c>
      <c r="L37" s="10">
        <v>23000</v>
      </c>
      <c r="M37" s="10">
        <v>6</v>
      </c>
      <c r="N37" s="10">
        <v>108000</v>
      </c>
      <c r="O37" s="10">
        <v>18</v>
      </c>
      <c r="P37" s="7">
        <f>'berekening index'!B39</f>
        <v>2.5</v>
      </c>
      <c r="U37" s="10" t="s">
        <v>61</v>
      </c>
      <c r="W37" s="10" t="s">
        <v>205</v>
      </c>
      <c r="Z37" s="23" t="s">
        <v>206</v>
      </c>
    </row>
    <row r="38" spans="1:26" x14ac:dyDescent="0.25">
      <c r="A38">
        <v>65539</v>
      </c>
      <c r="B38" s="10" t="s">
        <v>207</v>
      </c>
      <c r="C38" s="10" t="s">
        <v>208</v>
      </c>
      <c r="D38" s="10" t="s">
        <v>73</v>
      </c>
      <c r="E38" s="10" t="s">
        <v>210</v>
      </c>
      <c r="F38" s="10" t="s">
        <v>65</v>
      </c>
      <c r="G38" s="10"/>
      <c r="H38" t="s">
        <v>67</v>
      </c>
      <c r="I38" t="s">
        <v>55</v>
      </c>
      <c r="J38" s="10">
        <v>7500</v>
      </c>
      <c r="K38" s="10">
        <v>6</v>
      </c>
      <c r="L38" s="10">
        <v>0</v>
      </c>
      <c r="M38" s="10">
        <v>0</v>
      </c>
      <c r="N38" s="10">
        <v>0</v>
      </c>
      <c r="O38" s="10">
        <v>0</v>
      </c>
      <c r="P38" s="7">
        <f>'berekening index'!B40</f>
        <v>0.75</v>
      </c>
      <c r="U38" s="10" t="s">
        <v>61</v>
      </c>
      <c r="W38" s="10" t="s">
        <v>209</v>
      </c>
      <c r="Z38" s="23" t="s">
        <v>211</v>
      </c>
    </row>
    <row r="39" spans="1:26" x14ac:dyDescent="0.25">
      <c r="A39">
        <v>65933</v>
      </c>
      <c r="B39" s="10" t="s">
        <v>244</v>
      </c>
      <c r="C39" s="10" t="s">
        <v>245</v>
      </c>
      <c r="D39" s="10" t="s">
        <v>73</v>
      </c>
      <c r="E39" s="10" t="s">
        <v>246</v>
      </c>
      <c r="F39" s="10" t="s">
        <v>65</v>
      </c>
      <c r="G39" s="10"/>
      <c r="H39" t="s">
        <v>248</v>
      </c>
      <c r="I39" t="s">
        <v>118</v>
      </c>
      <c r="J39" s="10">
        <v>11000</v>
      </c>
      <c r="K39" s="10">
        <v>9</v>
      </c>
      <c r="L39" s="10">
        <v>0</v>
      </c>
      <c r="M39" s="10">
        <v>0</v>
      </c>
      <c r="N39" s="10">
        <v>0</v>
      </c>
      <c r="O39" s="10">
        <v>0</v>
      </c>
      <c r="P39" s="7">
        <f>'berekening index'!B41</f>
        <v>2.5</v>
      </c>
      <c r="U39" s="10" t="s">
        <v>61</v>
      </c>
      <c r="W39" s="10" t="s">
        <v>209</v>
      </c>
      <c r="Z39" s="23" t="s">
        <v>247</v>
      </c>
    </row>
    <row r="40" spans="1:26" x14ac:dyDescent="0.25">
      <c r="A40">
        <v>66202</v>
      </c>
      <c r="B40" t="s">
        <v>212</v>
      </c>
      <c r="C40" t="s">
        <v>182</v>
      </c>
      <c r="D40" t="s">
        <v>73</v>
      </c>
      <c r="E40" s="10" t="s">
        <v>65</v>
      </c>
      <c r="F40" s="10" t="s">
        <v>83</v>
      </c>
      <c r="G40" s="10"/>
      <c r="H40" t="s">
        <v>83</v>
      </c>
      <c r="I40" t="s">
        <v>53</v>
      </c>
      <c r="J40">
        <v>22500</v>
      </c>
      <c r="K40">
        <v>9</v>
      </c>
      <c r="L40">
        <v>48000</v>
      </c>
      <c r="M40">
        <v>6</v>
      </c>
      <c r="N40">
        <v>360000</v>
      </c>
      <c r="O40">
        <v>18</v>
      </c>
      <c r="P40" s="7" t="e">
        <f>'berekening index'!B42</f>
        <v>#VALUE!</v>
      </c>
      <c r="U40" t="s">
        <v>61</v>
      </c>
      <c r="W40" t="s">
        <v>205</v>
      </c>
      <c r="Z40" s="23" t="s">
        <v>213</v>
      </c>
    </row>
    <row r="41" spans="1:26" x14ac:dyDescent="0.25">
      <c r="A41">
        <v>66630</v>
      </c>
      <c r="B41" t="s">
        <v>214</v>
      </c>
      <c r="C41" t="s">
        <v>215</v>
      </c>
      <c r="D41" t="s">
        <v>73</v>
      </c>
      <c r="E41" s="10" t="s">
        <v>217</v>
      </c>
      <c r="F41" s="10" t="s">
        <v>217</v>
      </c>
      <c r="G41" s="10"/>
      <c r="J41">
        <v>11000</v>
      </c>
      <c r="K41">
        <v>9</v>
      </c>
      <c r="L41">
        <v>0</v>
      </c>
      <c r="M41">
        <v>0</v>
      </c>
      <c r="N41">
        <v>0</v>
      </c>
      <c r="O41">
        <v>0</v>
      </c>
      <c r="P41" s="7">
        <f>'berekening index'!B43</f>
        <v>2.5</v>
      </c>
      <c r="U41" t="s">
        <v>61</v>
      </c>
      <c r="W41" t="s">
        <v>216</v>
      </c>
      <c r="Z41" s="23" t="s">
        <v>218</v>
      </c>
    </row>
  </sheetData>
  <sortState ref="A4:AF42">
    <sortCondition ref="A3:A42"/>
  </sortState>
  <pageMargins left="0.7" right="0.7" top="0.75" bottom="0.75" header="0.3" footer="0.3"/>
  <pageSetup paperSize="8" scale="22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I12:I15 I6 I19 I22 I30</xm:sqref>
        </x14:dataValidation>
        <x14:dataValidation type="list" allowBlank="1" showInputMessage="1" showErrorMessage="1">
          <x14:formula1>
            <xm:f>#REF!</xm:f>
          </x14:formula1>
          <xm:sqref>I2:I5 I7:I11 I16:I18 I20:I21 I23:I29 I31:I42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O1" workbookViewId="0">
      <pane ySplit="3" topLeftCell="A4" activePane="bottomLeft" state="frozenSplit"/>
      <selection pane="bottomLeft" activeCell="W23" sqref="W23"/>
    </sheetView>
  </sheetViews>
  <sheetFormatPr defaultRowHeight="15" x14ac:dyDescent="0.25"/>
  <cols>
    <col min="1" max="1" width="15.140625" bestFit="1" customWidth="1"/>
    <col min="2" max="2" width="15.42578125" customWidth="1"/>
    <col min="9" max="11" width="5.85546875" customWidth="1"/>
    <col min="12" max="12" width="10" customWidth="1"/>
    <col min="13" max="13" width="29" customWidth="1"/>
    <col min="14" max="14" width="4" customWidth="1"/>
    <col min="15" max="15" width="2" customWidth="1"/>
    <col min="16" max="16" width="27.85546875" bestFit="1" customWidth="1"/>
    <col min="17" max="17" width="3.7109375" customWidth="1"/>
    <col min="18" max="18" width="2.85546875" customWidth="1"/>
    <col min="19" max="19" width="10.5703125" customWidth="1"/>
    <col min="20" max="20" width="28.85546875" customWidth="1"/>
    <col min="21" max="21" width="4.42578125" customWidth="1"/>
    <col min="22" max="22" width="3.28515625" customWidth="1"/>
    <col min="23" max="23" width="59" customWidth="1"/>
    <col min="24" max="24" width="23.28515625" customWidth="1"/>
    <col min="25" max="25" width="31.42578125" customWidth="1"/>
  </cols>
  <sheetData>
    <row r="1" spans="1:26" x14ac:dyDescent="0.25">
      <c r="A1" s="28" t="s">
        <v>37</v>
      </c>
      <c r="B1" s="27" t="s">
        <v>39</v>
      </c>
      <c r="C1" s="28" t="s">
        <v>40</v>
      </c>
      <c r="D1" s="28"/>
      <c r="E1" s="28" t="s">
        <v>41</v>
      </c>
      <c r="F1" s="28"/>
      <c r="G1" s="28" t="s">
        <v>42</v>
      </c>
      <c r="H1" s="28"/>
      <c r="I1" s="1" t="s">
        <v>11</v>
      </c>
    </row>
    <row r="2" spans="1:26" x14ac:dyDescent="0.25">
      <c r="A2" s="28"/>
      <c r="B2" s="27"/>
      <c r="C2" s="6" t="s">
        <v>35</v>
      </c>
      <c r="D2" s="6" t="s">
        <v>36</v>
      </c>
      <c r="E2" s="6" t="s">
        <v>35</v>
      </c>
      <c r="F2" s="6" t="s">
        <v>36</v>
      </c>
      <c r="G2" s="6" t="s">
        <v>35</v>
      </c>
      <c r="H2" s="6" t="s">
        <v>36</v>
      </c>
      <c r="I2" s="6" t="s">
        <v>35</v>
      </c>
      <c r="J2" s="6" t="s">
        <v>36</v>
      </c>
    </row>
    <row r="3" spans="1:26" ht="15.75" thickBot="1" x14ac:dyDescent="0.3">
      <c r="A3" s="2"/>
      <c r="B3" s="12"/>
      <c r="C3" s="6"/>
      <c r="D3" s="14">
        <v>0.35</v>
      </c>
      <c r="E3" s="13"/>
      <c r="F3" s="14">
        <v>0.25</v>
      </c>
      <c r="G3" s="13"/>
      <c r="H3" s="14">
        <v>0.15</v>
      </c>
      <c r="J3" s="14">
        <v>0.25</v>
      </c>
    </row>
    <row r="4" spans="1:26" ht="15.75" thickBot="1" x14ac:dyDescent="0.3">
      <c r="A4">
        <f>overzichtstabel!A2</f>
        <v>801</v>
      </c>
      <c r="B4" s="4">
        <f t="shared" ref="B4:B43" si="0">$C4*$D$3+$E4*$F$3+$G4*$H$3+$I4*$J$3</f>
        <v>5.25</v>
      </c>
      <c r="C4" s="11">
        <v>8</v>
      </c>
      <c r="D4" s="6"/>
      <c r="E4" s="5">
        <v>0</v>
      </c>
      <c r="F4" s="6"/>
      <c r="G4" s="5">
        <v>8</v>
      </c>
      <c r="H4" s="6"/>
      <c r="I4" s="5">
        <v>5</v>
      </c>
    </row>
    <row r="5" spans="1:26" ht="15.75" thickBot="1" x14ac:dyDescent="0.3">
      <c r="A5">
        <f>overzichtstabel!A3</f>
        <v>1916</v>
      </c>
      <c r="B5" s="4">
        <f t="shared" si="0"/>
        <v>5</v>
      </c>
      <c r="C5" s="11">
        <v>5</v>
      </c>
      <c r="D5" s="6"/>
      <c r="E5" s="5">
        <v>0</v>
      </c>
      <c r="F5" s="6"/>
      <c r="G5" s="5">
        <v>5</v>
      </c>
      <c r="H5" s="6"/>
      <c r="I5" s="24">
        <v>10</v>
      </c>
      <c r="W5" s="7"/>
      <c r="X5" s="7"/>
      <c r="Y5" s="7"/>
      <c r="Z5" s="7"/>
    </row>
    <row r="6" spans="1:26" ht="15.75" thickBot="1" x14ac:dyDescent="0.3">
      <c r="A6">
        <f>overzichtstabel!A4</f>
        <v>5473</v>
      </c>
      <c r="B6" s="4">
        <f t="shared" si="0"/>
        <v>0</v>
      </c>
      <c r="C6" s="11"/>
      <c r="D6" s="6"/>
      <c r="E6" s="5"/>
      <c r="F6" s="6"/>
      <c r="G6" s="5"/>
      <c r="H6" s="6"/>
      <c r="I6" s="5"/>
      <c r="L6" s="32" t="s">
        <v>13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 x14ac:dyDescent="0.3">
      <c r="A7">
        <f>overzichtstabel!A5</f>
        <v>5475</v>
      </c>
      <c r="B7" s="4">
        <f t="shared" si="0"/>
        <v>2.5</v>
      </c>
      <c r="C7" s="11">
        <v>5</v>
      </c>
      <c r="D7" s="6"/>
      <c r="E7" s="5">
        <v>0</v>
      </c>
      <c r="F7" s="6"/>
      <c r="G7" s="5">
        <v>5</v>
      </c>
      <c r="H7" s="6"/>
      <c r="I7" s="5">
        <v>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thickBot="1" x14ac:dyDescent="0.3">
      <c r="A8">
        <f>overzichtstabel!A6</f>
        <v>6226</v>
      </c>
      <c r="B8" s="4">
        <f t="shared" si="0"/>
        <v>2.25</v>
      </c>
      <c r="C8" s="11">
        <v>0</v>
      </c>
      <c r="D8" s="6"/>
      <c r="E8" s="24">
        <v>6</v>
      </c>
      <c r="F8" s="6"/>
      <c r="G8" s="24">
        <v>5</v>
      </c>
      <c r="H8" s="6"/>
      <c r="I8" s="24">
        <v>0</v>
      </c>
      <c r="L8" s="36" t="s">
        <v>12</v>
      </c>
      <c r="M8" s="7"/>
      <c r="N8" s="7"/>
      <c r="O8" s="7"/>
      <c r="P8" s="36" t="s">
        <v>23</v>
      </c>
      <c r="Q8" s="7"/>
      <c r="R8" s="7"/>
      <c r="S8" s="36" t="s">
        <v>31</v>
      </c>
      <c r="T8" s="7"/>
      <c r="U8" s="7"/>
      <c r="V8" s="7"/>
      <c r="W8" s="36" t="s">
        <v>58</v>
      </c>
      <c r="X8" s="7"/>
      <c r="Y8" s="7"/>
      <c r="Z8" s="7"/>
    </row>
    <row r="9" spans="1:26" ht="15.75" thickBot="1" x14ac:dyDescent="0.3">
      <c r="A9">
        <f>overzichtstabel!A7</f>
        <v>8934</v>
      </c>
      <c r="B9" s="4">
        <f t="shared" si="0"/>
        <v>2.5</v>
      </c>
      <c r="C9" s="11">
        <v>5</v>
      </c>
      <c r="D9" s="6"/>
      <c r="E9" s="5">
        <v>0</v>
      </c>
      <c r="F9" s="6"/>
      <c r="G9" s="5">
        <v>5</v>
      </c>
      <c r="H9" s="6"/>
      <c r="I9" s="5">
        <v>0</v>
      </c>
      <c r="L9" s="7" t="s">
        <v>15</v>
      </c>
      <c r="M9" s="7" t="s">
        <v>14</v>
      </c>
      <c r="N9" s="7">
        <v>10</v>
      </c>
      <c r="O9" s="7"/>
      <c r="P9" s="7" t="s">
        <v>24</v>
      </c>
      <c r="Q9" s="7">
        <v>0</v>
      </c>
      <c r="R9" s="7"/>
      <c r="S9" s="7" t="s">
        <v>15</v>
      </c>
      <c r="T9" s="7" t="s">
        <v>14</v>
      </c>
      <c r="U9" s="7">
        <v>10</v>
      </c>
      <c r="V9" s="7"/>
      <c r="W9" s="32" t="s">
        <v>292</v>
      </c>
      <c r="X9" s="7"/>
      <c r="Y9" s="7"/>
      <c r="Z9" s="7"/>
    </row>
    <row r="10" spans="1:26" ht="15.75" thickBot="1" x14ac:dyDescent="0.3">
      <c r="A10">
        <f>overzichtstabel!A8</f>
        <v>10462</v>
      </c>
      <c r="B10" s="4">
        <f t="shared" si="0"/>
        <v>2.5</v>
      </c>
      <c r="C10" s="11">
        <v>5</v>
      </c>
      <c r="D10" s="6"/>
      <c r="E10" s="5">
        <v>0</v>
      </c>
      <c r="F10" s="6"/>
      <c r="G10" s="5">
        <v>5</v>
      </c>
      <c r="H10" s="6"/>
      <c r="I10" s="5">
        <v>0</v>
      </c>
      <c r="L10" s="7"/>
      <c r="M10" s="7" t="s">
        <v>10</v>
      </c>
      <c r="N10" s="7">
        <v>5</v>
      </c>
      <c r="O10" s="7"/>
      <c r="P10" s="7" t="s">
        <v>25</v>
      </c>
      <c r="Q10" s="7"/>
      <c r="R10" s="7"/>
      <c r="S10" s="7"/>
      <c r="T10" s="7" t="s">
        <v>10</v>
      </c>
      <c r="U10" s="7">
        <v>5</v>
      </c>
      <c r="V10" s="7"/>
      <c r="W10" s="34" t="s">
        <v>290</v>
      </c>
      <c r="X10" s="7">
        <v>4</v>
      </c>
      <c r="Y10" s="7"/>
      <c r="Z10" s="7"/>
    </row>
    <row r="11" spans="1:26" ht="15.75" thickBot="1" x14ac:dyDescent="0.3">
      <c r="A11">
        <f>overzichtstabel!A9</f>
        <v>11445</v>
      </c>
      <c r="B11" s="4">
        <f t="shared" si="0"/>
        <v>2.5</v>
      </c>
      <c r="C11" s="11">
        <v>5</v>
      </c>
      <c r="D11" s="6"/>
      <c r="E11" s="5">
        <v>0</v>
      </c>
      <c r="F11" s="6"/>
      <c r="G11" s="5">
        <v>5</v>
      </c>
      <c r="H11" s="6"/>
      <c r="I11" s="5">
        <v>0</v>
      </c>
      <c r="L11" s="7"/>
      <c r="M11" s="7" t="s">
        <v>9</v>
      </c>
      <c r="N11" s="7">
        <v>0</v>
      </c>
      <c r="O11" s="7"/>
      <c r="P11" s="7" t="s">
        <v>26</v>
      </c>
      <c r="Q11" s="7">
        <v>2</v>
      </c>
      <c r="R11" s="7"/>
      <c r="S11" s="7"/>
      <c r="T11" s="7" t="s">
        <v>9</v>
      </c>
      <c r="U11" s="7">
        <v>0</v>
      </c>
      <c r="V11" s="7"/>
      <c r="W11" s="32" t="s">
        <v>293</v>
      </c>
      <c r="X11" s="7"/>
      <c r="Y11" s="7"/>
      <c r="Z11" s="7"/>
    </row>
    <row r="12" spans="1:26" ht="15.75" thickBot="1" x14ac:dyDescent="0.3">
      <c r="A12">
        <f>overzichtstabel!A10</f>
        <v>12007</v>
      </c>
      <c r="B12" s="4">
        <f t="shared" si="0"/>
        <v>2.5</v>
      </c>
      <c r="C12" s="11">
        <v>5</v>
      </c>
      <c r="D12" s="6"/>
      <c r="E12" s="5">
        <v>0</v>
      </c>
      <c r="F12" s="6"/>
      <c r="G12" s="5">
        <v>5</v>
      </c>
      <c r="H12" s="6"/>
      <c r="I12" s="5">
        <v>0</v>
      </c>
      <c r="L12" s="7" t="s">
        <v>16</v>
      </c>
      <c r="M12" s="7" t="s">
        <v>17</v>
      </c>
      <c r="N12" s="7">
        <v>10</v>
      </c>
      <c r="O12" s="7"/>
      <c r="P12" s="7" t="s">
        <v>27</v>
      </c>
      <c r="Q12" s="7">
        <v>4</v>
      </c>
      <c r="R12" s="7"/>
      <c r="S12" s="7" t="s">
        <v>16</v>
      </c>
      <c r="T12" s="7" t="s">
        <v>17</v>
      </c>
      <c r="U12" s="7">
        <v>10</v>
      </c>
      <c r="V12" s="7"/>
      <c r="W12" s="37" t="s">
        <v>304</v>
      </c>
      <c r="X12" s="10">
        <v>8</v>
      </c>
      <c r="Y12" s="7"/>
      <c r="Z12" s="7"/>
    </row>
    <row r="13" spans="1:26" ht="15.75" thickBot="1" x14ac:dyDescent="0.3">
      <c r="A13">
        <f>overzichtstabel!A11</f>
        <v>14749</v>
      </c>
      <c r="B13" s="4">
        <f t="shared" si="0"/>
        <v>2.5</v>
      </c>
      <c r="C13" s="11">
        <v>5</v>
      </c>
      <c r="D13" s="6"/>
      <c r="E13" s="5">
        <v>0</v>
      </c>
      <c r="F13" s="6"/>
      <c r="G13" s="5">
        <v>5</v>
      </c>
      <c r="H13" s="6"/>
      <c r="I13" s="5">
        <v>0</v>
      </c>
      <c r="L13" s="7"/>
      <c r="M13" s="7" t="s">
        <v>18</v>
      </c>
      <c r="N13" s="7">
        <v>8</v>
      </c>
      <c r="O13" s="7"/>
      <c r="P13" s="7" t="s">
        <v>28</v>
      </c>
      <c r="Q13" s="7">
        <v>6</v>
      </c>
      <c r="R13" s="7"/>
      <c r="S13" s="7"/>
      <c r="T13" s="7" t="s">
        <v>18</v>
      </c>
      <c r="U13" s="7">
        <v>8</v>
      </c>
      <c r="V13" s="7"/>
      <c r="W13" s="34" t="s">
        <v>291</v>
      </c>
      <c r="X13" s="10">
        <v>8</v>
      </c>
      <c r="Y13" s="7"/>
      <c r="Z13" s="7"/>
    </row>
    <row r="14" spans="1:26" ht="30.75" thickBot="1" x14ac:dyDescent="0.3">
      <c r="A14">
        <f>overzichtstabel!A12</f>
        <v>15360</v>
      </c>
      <c r="B14" s="4">
        <f t="shared" si="0"/>
        <v>0.75</v>
      </c>
      <c r="C14" s="11">
        <v>0</v>
      </c>
      <c r="D14" s="6"/>
      <c r="E14" s="5">
        <v>0</v>
      </c>
      <c r="F14" s="6"/>
      <c r="G14" s="5">
        <v>5</v>
      </c>
      <c r="H14" s="6"/>
      <c r="I14" s="5">
        <v>0</v>
      </c>
      <c r="L14" s="7"/>
      <c r="M14" s="8" t="s">
        <v>19</v>
      </c>
      <c r="N14" s="7">
        <v>6</v>
      </c>
      <c r="O14" s="7"/>
      <c r="P14" s="7" t="s">
        <v>29</v>
      </c>
      <c r="Q14" s="7">
        <v>8</v>
      </c>
      <c r="R14" s="7"/>
      <c r="S14" s="7"/>
      <c r="T14" s="8" t="s">
        <v>19</v>
      </c>
      <c r="U14" s="7">
        <v>6</v>
      </c>
      <c r="V14" s="7"/>
      <c r="W14" s="33" t="s">
        <v>300</v>
      </c>
      <c r="X14" s="10"/>
      <c r="Y14" s="7"/>
      <c r="Z14" s="7"/>
    </row>
    <row r="15" spans="1:26" ht="15.75" thickBot="1" x14ac:dyDescent="0.3">
      <c r="A15">
        <f>overzichtstabel!A13</f>
        <v>17484</v>
      </c>
      <c r="B15" s="4">
        <f t="shared" si="0"/>
        <v>2.5</v>
      </c>
      <c r="C15" s="11">
        <v>5</v>
      </c>
      <c r="D15" s="6"/>
      <c r="E15" s="5">
        <v>0</v>
      </c>
      <c r="F15" s="6"/>
      <c r="G15" s="5">
        <v>5</v>
      </c>
      <c r="H15" s="6"/>
      <c r="I15" s="5">
        <v>0</v>
      </c>
      <c r="L15" s="7"/>
      <c r="M15" s="7" t="s">
        <v>20</v>
      </c>
      <c r="N15" s="7">
        <v>4</v>
      </c>
      <c r="O15" s="7"/>
      <c r="P15" s="7" t="s">
        <v>30</v>
      </c>
      <c r="Q15" s="7">
        <v>10</v>
      </c>
      <c r="R15" s="7"/>
      <c r="S15" s="7"/>
      <c r="T15" s="7" t="s">
        <v>20</v>
      </c>
      <c r="U15" s="7">
        <v>4</v>
      </c>
      <c r="V15" s="7"/>
      <c r="W15" s="35" t="s">
        <v>294</v>
      </c>
      <c r="X15" s="10">
        <v>7</v>
      </c>
      <c r="Y15" s="7"/>
      <c r="Z15" s="7"/>
    </row>
    <row r="16" spans="1:26" ht="15.75" thickBot="1" x14ac:dyDescent="0.3">
      <c r="A16">
        <f>overzichtstabel!A14</f>
        <v>19881</v>
      </c>
      <c r="B16" s="4">
        <f t="shared" si="0"/>
        <v>2.5</v>
      </c>
      <c r="C16" s="11">
        <v>5</v>
      </c>
      <c r="D16" s="6"/>
      <c r="E16" s="5">
        <v>0</v>
      </c>
      <c r="F16" s="6"/>
      <c r="G16" s="5">
        <v>5</v>
      </c>
      <c r="H16" s="6"/>
      <c r="I16" s="5">
        <v>0</v>
      </c>
      <c r="L16" s="7"/>
      <c r="M16" s="7" t="s">
        <v>21</v>
      </c>
      <c r="N16" s="7">
        <v>2</v>
      </c>
      <c r="O16" s="7"/>
      <c r="P16" s="7"/>
      <c r="Q16" s="7"/>
      <c r="R16" s="7"/>
      <c r="S16" s="7"/>
      <c r="T16" s="7" t="s">
        <v>32</v>
      </c>
      <c r="U16" s="7">
        <v>2</v>
      </c>
      <c r="V16" s="7"/>
      <c r="W16" s="35" t="s">
        <v>295</v>
      </c>
      <c r="X16" s="10">
        <v>7</v>
      </c>
      <c r="Y16" s="7"/>
      <c r="Z16" s="7"/>
    </row>
    <row r="17" spans="1:26" ht="15.75" thickBot="1" x14ac:dyDescent="0.3">
      <c r="A17">
        <f>overzichtstabel!A15</f>
        <v>20034</v>
      </c>
      <c r="B17" s="4">
        <f t="shared" si="0"/>
        <v>5</v>
      </c>
      <c r="C17" s="11">
        <v>10</v>
      </c>
      <c r="D17" s="6"/>
      <c r="E17" s="5">
        <v>0</v>
      </c>
      <c r="F17" s="6"/>
      <c r="G17" s="5">
        <v>10</v>
      </c>
      <c r="H17" s="6"/>
      <c r="I17" s="5">
        <v>0</v>
      </c>
      <c r="L17" s="7"/>
      <c r="M17" s="7" t="s">
        <v>22</v>
      </c>
      <c r="N17" s="7">
        <v>0</v>
      </c>
      <c r="O17" s="7"/>
      <c r="P17" s="7"/>
      <c r="Q17" s="7"/>
      <c r="R17" s="7"/>
      <c r="S17" s="7"/>
      <c r="T17" s="7" t="s">
        <v>33</v>
      </c>
      <c r="U17" s="7">
        <v>0</v>
      </c>
      <c r="V17" s="7"/>
      <c r="W17" s="38" t="s">
        <v>313</v>
      </c>
      <c r="X17" s="10">
        <v>7</v>
      </c>
      <c r="Y17" s="7"/>
      <c r="Z17" s="7"/>
    </row>
    <row r="18" spans="1:26" ht="15.75" thickBot="1" x14ac:dyDescent="0.3">
      <c r="A18">
        <f>overzichtstabel!A16</f>
        <v>20739</v>
      </c>
      <c r="B18" s="4">
        <f t="shared" si="0"/>
        <v>2.5</v>
      </c>
      <c r="C18" s="11">
        <v>5</v>
      </c>
      <c r="D18" s="6"/>
      <c r="E18" s="5">
        <v>0</v>
      </c>
      <c r="F18" s="6"/>
      <c r="G18" s="5">
        <v>5</v>
      </c>
      <c r="H18" s="6"/>
      <c r="I18" s="5">
        <v>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2" t="s">
        <v>301</v>
      </c>
      <c r="X18" s="7"/>
      <c r="Y18" s="32"/>
      <c r="Z18" s="7"/>
    </row>
    <row r="19" spans="1:26" ht="15.75" thickBot="1" x14ac:dyDescent="0.3">
      <c r="A19">
        <f>overzichtstabel!A17</f>
        <v>23186</v>
      </c>
      <c r="B19" s="4">
        <f t="shared" si="0"/>
        <v>2.5</v>
      </c>
      <c r="C19" s="11">
        <v>5</v>
      </c>
      <c r="D19" s="6"/>
      <c r="E19" s="5">
        <v>0</v>
      </c>
      <c r="F19" s="6"/>
      <c r="G19" s="5">
        <v>5</v>
      </c>
      <c r="H19" s="6"/>
      <c r="I19" s="5">
        <v>0</v>
      </c>
      <c r="W19" s="34" t="s">
        <v>296</v>
      </c>
      <c r="X19" s="7">
        <v>6</v>
      </c>
      <c r="Y19" s="32"/>
      <c r="Z19" s="7"/>
    </row>
    <row r="20" spans="1:26" ht="15.75" thickBot="1" x14ac:dyDescent="0.3">
      <c r="A20">
        <f>overzichtstabel!A18</f>
        <v>23531</v>
      </c>
      <c r="B20" s="4">
        <f t="shared" si="0"/>
        <v>8.5</v>
      </c>
      <c r="C20" s="11">
        <v>8</v>
      </c>
      <c r="D20" s="6"/>
      <c r="E20" s="22">
        <v>8</v>
      </c>
      <c r="F20" s="6"/>
      <c r="G20" s="5">
        <v>8</v>
      </c>
      <c r="H20" s="6"/>
      <c r="I20" s="5">
        <v>10</v>
      </c>
      <c r="L20" s="15"/>
      <c r="M20" t="s">
        <v>43</v>
      </c>
      <c r="W20" s="34" t="s">
        <v>297</v>
      </c>
      <c r="X20" s="10">
        <v>5</v>
      </c>
      <c r="Y20" s="7"/>
      <c r="Z20" s="7"/>
    </row>
    <row r="21" spans="1:26" ht="15.75" thickBot="1" x14ac:dyDescent="0.3">
      <c r="A21">
        <f>overzichtstabel!A19</f>
        <v>26788</v>
      </c>
      <c r="B21" s="4">
        <f t="shared" si="0"/>
        <v>2.5</v>
      </c>
      <c r="C21" s="11">
        <v>5</v>
      </c>
      <c r="D21" s="6"/>
      <c r="E21" s="5">
        <v>0</v>
      </c>
      <c r="F21" s="6"/>
      <c r="G21" s="5">
        <v>5</v>
      </c>
      <c r="H21" s="6"/>
      <c r="I21" s="5">
        <v>0</v>
      </c>
      <c r="L21" s="16"/>
      <c r="M21" t="s">
        <v>44</v>
      </c>
      <c r="W21" s="34" t="s">
        <v>298</v>
      </c>
      <c r="X21" s="10">
        <v>4</v>
      </c>
      <c r="Y21" s="7"/>
      <c r="Z21" s="7"/>
    </row>
    <row r="22" spans="1:26" ht="15.75" thickBot="1" x14ac:dyDescent="0.3">
      <c r="A22">
        <f>overzichtstabel!A20</f>
        <v>29410</v>
      </c>
      <c r="B22" s="4">
        <f t="shared" si="0"/>
        <v>4</v>
      </c>
      <c r="C22" s="11">
        <v>8</v>
      </c>
      <c r="D22" s="6"/>
      <c r="E22" s="5">
        <v>0</v>
      </c>
      <c r="F22" s="6"/>
      <c r="G22" s="5">
        <v>8</v>
      </c>
      <c r="H22" s="6"/>
      <c r="I22" s="5">
        <v>0</v>
      </c>
      <c r="L22" s="4"/>
      <c r="M22" t="s">
        <v>45</v>
      </c>
      <c r="W22" s="33" t="s">
        <v>303</v>
      </c>
      <c r="X22" s="10"/>
      <c r="Y22" s="7"/>
      <c r="Z22" s="7"/>
    </row>
    <row r="23" spans="1:26" ht="15.75" thickBot="1" x14ac:dyDescent="0.3">
      <c r="A23">
        <f>overzichtstabel!A21</f>
        <v>31436</v>
      </c>
      <c r="B23" s="4">
        <f t="shared" si="0"/>
        <v>2.5</v>
      </c>
      <c r="C23" s="11">
        <v>5</v>
      </c>
      <c r="D23" s="6"/>
      <c r="E23" s="5">
        <v>0</v>
      </c>
      <c r="F23" s="6"/>
      <c r="G23" s="5">
        <v>5</v>
      </c>
      <c r="H23" s="6"/>
      <c r="I23" s="5">
        <v>0</v>
      </c>
      <c r="W23" s="34" t="s">
        <v>302</v>
      </c>
      <c r="X23" s="10">
        <v>7</v>
      </c>
      <c r="Y23" s="7"/>
      <c r="Z23" s="7"/>
    </row>
    <row r="24" spans="1:26" ht="15.75" thickBot="1" x14ac:dyDescent="0.3">
      <c r="A24">
        <f>overzichtstabel!A22</f>
        <v>34181</v>
      </c>
      <c r="B24" s="4">
        <f t="shared" si="0"/>
        <v>4</v>
      </c>
      <c r="C24" s="11">
        <v>5</v>
      </c>
      <c r="D24" s="6"/>
      <c r="E24" s="22">
        <v>6</v>
      </c>
      <c r="F24" s="6"/>
      <c r="G24" s="5">
        <v>5</v>
      </c>
      <c r="H24" s="6"/>
      <c r="I24" s="5">
        <v>0</v>
      </c>
      <c r="W24" s="34" t="s">
        <v>299</v>
      </c>
      <c r="X24" s="10">
        <v>10</v>
      </c>
      <c r="Y24" s="7"/>
      <c r="Z24" s="7"/>
    </row>
    <row r="25" spans="1:26" ht="15.75" thickBot="1" x14ac:dyDescent="0.3">
      <c r="A25">
        <f>overzichtstabel!A23</f>
        <v>34762</v>
      </c>
      <c r="B25" s="4">
        <f t="shared" si="0"/>
        <v>1.25</v>
      </c>
      <c r="C25" s="11">
        <v>0</v>
      </c>
      <c r="D25" s="6"/>
      <c r="E25" s="5">
        <v>0</v>
      </c>
      <c r="F25" s="6"/>
      <c r="G25" s="5">
        <v>0</v>
      </c>
      <c r="H25" s="6"/>
      <c r="I25" s="5">
        <v>5</v>
      </c>
      <c r="W25" s="33" t="s">
        <v>289</v>
      </c>
      <c r="X25" s="10">
        <v>0</v>
      </c>
      <c r="Y25" s="7"/>
      <c r="Z25" s="7"/>
    </row>
    <row r="26" spans="1:26" ht="15.75" thickBot="1" x14ac:dyDescent="0.3">
      <c r="A26">
        <f>overzichtstabel!A24</f>
        <v>34805</v>
      </c>
      <c r="B26" s="4">
        <f t="shared" si="0"/>
        <v>4.5</v>
      </c>
      <c r="C26" s="11">
        <v>0</v>
      </c>
      <c r="D26" s="6"/>
      <c r="E26" s="5">
        <v>10</v>
      </c>
      <c r="F26" s="6"/>
      <c r="G26" s="5">
        <v>5</v>
      </c>
      <c r="H26" s="6"/>
      <c r="I26" s="5">
        <v>5</v>
      </c>
      <c r="W26" s="10"/>
      <c r="X26" s="7"/>
      <c r="Y26" s="7"/>
      <c r="Z26" s="7"/>
    </row>
    <row r="27" spans="1:26" ht="15.75" thickBot="1" x14ac:dyDescent="0.3">
      <c r="A27">
        <f>overzichtstabel!A25</f>
        <v>34817</v>
      </c>
      <c r="B27" s="4">
        <f t="shared" si="0"/>
        <v>2</v>
      </c>
      <c r="C27" s="11">
        <v>0</v>
      </c>
      <c r="D27" s="6"/>
      <c r="E27" s="5">
        <v>0</v>
      </c>
      <c r="F27" s="6"/>
      <c r="G27" s="5">
        <v>5</v>
      </c>
      <c r="H27" s="6"/>
      <c r="I27" s="5">
        <v>5</v>
      </c>
      <c r="W27" s="10"/>
      <c r="X27" s="7"/>
      <c r="Y27" s="7"/>
      <c r="Z27" s="7"/>
    </row>
    <row r="28" spans="1:26" ht="15.75" thickBot="1" x14ac:dyDescent="0.3">
      <c r="A28">
        <f>overzichtstabel!A26</f>
        <v>34837</v>
      </c>
      <c r="B28" s="4">
        <f t="shared" si="0"/>
        <v>2</v>
      </c>
      <c r="C28" s="11">
        <v>0</v>
      </c>
      <c r="D28" s="6"/>
      <c r="E28" s="5">
        <v>0</v>
      </c>
      <c r="F28" s="6"/>
      <c r="G28" s="5">
        <v>5</v>
      </c>
      <c r="H28" s="6"/>
      <c r="I28" s="5">
        <v>5</v>
      </c>
      <c r="W28" s="10"/>
      <c r="X28" s="7"/>
      <c r="Y28" s="7"/>
      <c r="Z28" s="7"/>
    </row>
    <row r="29" spans="1:26" ht="15.75" thickBot="1" x14ac:dyDescent="0.3">
      <c r="A29">
        <f>overzichtstabel!A27</f>
        <v>35735</v>
      </c>
      <c r="B29" s="4">
        <f t="shared" si="0"/>
        <v>2.5</v>
      </c>
      <c r="C29" s="11">
        <v>5</v>
      </c>
      <c r="D29" s="6"/>
      <c r="E29" s="5">
        <v>0</v>
      </c>
      <c r="F29" s="6"/>
      <c r="G29" s="5">
        <v>5</v>
      </c>
      <c r="H29" s="6"/>
      <c r="I29" s="5">
        <v>0</v>
      </c>
      <c r="W29" s="7"/>
      <c r="X29" s="7"/>
      <c r="Y29" s="7"/>
      <c r="Z29" s="7"/>
    </row>
    <row r="30" spans="1:26" ht="15.75" thickBot="1" x14ac:dyDescent="0.3">
      <c r="A30">
        <f>overzichtstabel!A28</f>
        <v>51887</v>
      </c>
      <c r="B30" s="4">
        <f t="shared" si="0"/>
        <v>5</v>
      </c>
      <c r="C30" s="11">
        <v>5</v>
      </c>
      <c r="D30" s="6"/>
      <c r="E30" s="5">
        <v>0</v>
      </c>
      <c r="F30" s="6"/>
      <c r="G30" s="5">
        <v>5</v>
      </c>
      <c r="H30" s="6"/>
      <c r="I30" s="5">
        <v>10</v>
      </c>
      <c r="W30" s="7"/>
      <c r="X30" s="7"/>
      <c r="Y30" s="7"/>
      <c r="Z30" s="7"/>
    </row>
    <row r="31" spans="1:26" ht="15.75" thickBot="1" x14ac:dyDescent="0.3">
      <c r="A31">
        <f>overzichtstabel!A29</f>
        <v>53465</v>
      </c>
      <c r="B31" s="4">
        <f t="shared" si="0"/>
        <v>2.5</v>
      </c>
      <c r="C31" s="11">
        <v>5</v>
      </c>
      <c r="D31" s="6"/>
      <c r="E31" s="5">
        <v>0</v>
      </c>
      <c r="F31" s="6"/>
      <c r="G31" s="5">
        <v>5</v>
      </c>
      <c r="H31" s="6"/>
      <c r="I31" s="5">
        <v>0</v>
      </c>
    </row>
    <row r="32" spans="1:26" ht="15.75" thickBot="1" x14ac:dyDescent="0.3">
      <c r="A32">
        <f>overzichtstabel!A30</f>
        <v>59422</v>
      </c>
      <c r="B32" s="4">
        <f t="shared" si="0"/>
        <v>2.5</v>
      </c>
      <c r="C32" s="11">
        <v>5</v>
      </c>
      <c r="D32" s="6"/>
      <c r="E32" s="22">
        <v>0</v>
      </c>
      <c r="F32" s="6"/>
      <c r="G32" s="5">
        <v>5</v>
      </c>
      <c r="H32" s="6"/>
      <c r="I32" s="5">
        <v>0</v>
      </c>
    </row>
    <row r="33" spans="1:9" ht="15.75" thickBot="1" x14ac:dyDescent="0.3">
      <c r="A33">
        <f>overzichtstabel!A31</f>
        <v>60344</v>
      </c>
      <c r="B33" s="4">
        <f t="shared" si="0"/>
        <v>1.5</v>
      </c>
      <c r="C33" s="11">
        <v>0</v>
      </c>
      <c r="D33" s="6"/>
      <c r="E33" s="5">
        <v>6</v>
      </c>
      <c r="F33" s="6"/>
      <c r="G33" s="5">
        <v>0</v>
      </c>
      <c r="H33" s="6"/>
      <c r="I33" s="5">
        <v>0</v>
      </c>
    </row>
    <row r="34" spans="1:9" ht="15.75" thickBot="1" x14ac:dyDescent="0.3">
      <c r="A34">
        <f>overzichtstabel!A32</f>
        <v>60883</v>
      </c>
      <c r="B34" s="4">
        <f t="shared" si="0"/>
        <v>2.5</v>
      </c>
      <c r="C34" s="11">
        <v>5</v>
      </c>
      <c r="D34" s="6"/>
      <c r="E34" s="5">
        <v>0</v>
      </c>
      <c r="F34" s="6"/>
      <c r="G34" s="5">
        <v>5</v>
      </c>
      <c r="H34" s="6"/>
      <c r="I34" s="5">
        <v>0</v>
      </c>
    </row>
    <row r="35" spans="1:9" ht="15.75" thickBot="1" x14ac:dyDescent="0.3">
      <c r="A35">
        <f>overzichtstabel!A33</f>
        <v>61005</v>
      </c>
      <c r="B35" s="4">
        <f t="shared" si="0"/>
        <v>0</v>
      </c>
      <c r="C35" s="11">
        <v>0</v>
      </c>
      <c r="D35" s="6"/>
      <c r="E35" s="5">
        <v>0</v>
      </c>
      <c r="F35" s="6"/>
      <c r="G35" s="5">
        <v>0</v>
      </c>
      <c r="H35" s="6"/>
      <c r="I35" s="5">
        <v>0</v>
      </c>
    </row>
    <row r="36" spans="1:9" ht="15.75" thickBot="1" x14ac:dyDescent="0.3">
      <c r="A36">
        <f>overzichtstabel!A34</f>
        <v>61907</v>
      </c>
      <c r="B36" s="4">
        <f t="shared" si="0"/>
        <v>2.5</v>
      </c>
      <c r="C36" s="11">
        <v>5</v>
      </c>
      <c r="D36" s="6"/>
      <c r="E36" s="5">
        <v>0</v>
      </c>
      <c r="F36" s="6"/>
      <c r="G36" s="5">
        <v>5</v>
      </c>
      <c r="H36" s="6"/>
      <c r="I36" s="5">
        <v>0</v>
      </c>
    </row>
    <row r="37" spans="1:9" ht="15.75" thickBot="1" x14ac:dyDescent="0.3">
      <c r="A37">
        <f>overzichtstabel!A35</f>
        <v>63647</v>
      </c>
      <c r="B37" s="4">
        <f t="shared" si="0"/>
        <v>7.5</v>
      </c>
      <c r="C37" s="11">
        <v>10</v>
      </c>
      <c r="D37" s="6"/>
      <c r="E37" s="5">
        <v>0</v>
      </c>
      <c r="F37" s="6"/>
      <c r="G37" s="5">
        <v>10</v>
      </c>
      <c r="H37" s="6"/>
      <c r="I37" s="5">
        <v>10</v>
      </c>
    </row>
    <row r="38" spans="1:9" ht="15.75" thickBot="1" x14ac:dyDescent="0.3">
      <c r="A38">
        <f>overzichtstabel!A36</f>
        <v>64185</v>
      </c>
      <c r="B38" s="4">
        <f t="shared" si="0"/>
        <v>3</v>
      </c>
      <c r="C38" s="11">
        <v>5</v>
      </c>
      <c r="D38" s="6"/>
      <c r="E38" s="5">
        <v>2</v>
      </c>
      <c r="F38" s="6"/>
      <c r="G38" s="5">
        <v>5</v>
      </c>
      <c r="H38" s="6"/>
      <c r="I38" s="5">
        <v>0</v>
      </c>
    </row>
    <row r="39" spans="1:9" ht="15.75" thickBot="1" x14ac:dyDescent="0.3">
      <c r="A39">
        <f>overzichtstabel!A37</f>
        <v>64905</v>
      </c>
      <c r="B39" s="4">
        <f t="shared" si="0"/>
        <v>2.5</v>
      </c>
      <c r="C39" s="11">
        <v>5</v>
      </c>
      <c r="D39" s="6"/>
      <c r="E39" s="5">
        <v>0</v>
      </c>
      <c r="F39" s="6"/>
      <c r="G39" s="5">
        <v>5</v>
      </c>
      <c r="H39" s="6"/>
      <c r="I39" s="5">
        <v>0</v>
      </c>
    </row>
    <row r="40" spans="1:9" ht="15.75" thickBot="1" x14ac:dyDescent="0.3">
      <c r="A40">
        <f>overzichtstabel!A38</f>
        <v>65539</v>
      </c>
      <c r="B40" s="4">
        <f t="shared" si="0"/>
        <v>0.75</v>
      </c>
      <c r="C40" s="11">
        <v>0</v>
      </c>
      <c r="D40" s="6"/>
      <c r="E40" s="5">
        <v>0</v>
      </c>
      <c r="F40" s="6"/>
      <c r="G40" s="5">
        <v>5</v>
      </c>
      <c r="H40" s="6"/>
      <c r="I40" s="5">
        <v>0</v>
      </c>
    </row>
    <row r="41" spans="1:9" ht="15.75" thickBot="1" x14ac:dyDescent="0.3">
      <c r="A41">
        <f>overzichtstabel!A39</f>
        <v>65933</v>
      </c>
      <c r="B41" s="4">
        <f t="shared" si="0"/>
        <v>2.5</v>
      </c>
      <c r="C41" s="11">
        <v>5</v>
      </c>
      <c r="D41" s="6"/>
      <c r="E41" s="5">
        <v>0</v>
      </c>
      <c r="F41" s="6"/>
      <c r="G41" s="5">
        <v>5</v>
      </c>
      <c r="H41" s="6"/>
      <c r="I41" s="5">
        <v>0</v>
      </c>
    </row>
    <row r="42" spans="1:9" ht="15.75" thickBot="1" x14ac:dyDescent="0.3">
      <c r="A42">
        <f>overzichtstabel!A40</f>
        <v>66202</v>
      </c>
      <c r="B42" s="4" t="e">
        <f t="shared" si="0"/>
        <v>#VALUE!</v>
      </c>
      <c r="C42" s="11" t="s">
        <v>249</v>
      </c>
      <c r="D42" s="6"/>
      <c r="E42" s="5">
        <v>0</v>
      </c>
      <c r="F42" s="6"/>
      <c r="G42" s="5">
        <v>5</v>
      </c>
      <c r="H42" s="6"/>
      <c r="I42" s="5">
        <v>0</v>
      </c>
    </row>
    <row r="43" spans="1:9" ht="15.75" thickBot="1" x14ac:dyDescent="0.3">
      <c r="A43">
        <f>overzichtstabel!A41</f>
        <v>66630</v>
      </c>
      <c r="B43" s="4">
        <f t="shared" si="0"/>
        <v>2.5</v>
      </c>
      <c r="C43" s="11">
        <v>5</v>
      </c>
      <c r="D43" s="6"/>
      <c r="E43" s="5">
        <v>0</v>
      </c>
      <c r="F43" s="6"/>
      <c r="G43" s="5">
        <v>5</v>
      </c>
      <c r="H43" s="6"/>
      <c r="I43" s="5">
        <v>0</v>
      </c>
    </row>
    <row r="44" spans="1:9" x14ac:dyDescent="0.25">
      <c r="B44" s="10"/>
      <c r="C44" s="10"/>
      <c r="D44" s="10"/>
      <c r="E44" s="10"/>
    </row>
  </sheetData>
  <mergeCells count="5">
    <mergeCell ref="B1:B2"/>
    <mergeCell ref="E1:F1"/>
    <mergeCell ref="C1:D1"/>
    <mergeCell ref="G1:H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3" sqref="B23"/>
    </sheetView>
  </sheetViews>
  <sheetFormatPr defaultRowHeight="15" x14ac:dyDescent="0.25"/>
  <cols>
    <col min="1" max="1" width="27.42578125" customWidth="1"/>
    <col min="2" max="2" width="53.85546875" customWidth="1"/>
  </cols>
  <sheetData>
    <row r="1" spans="1:3" x14ac:dyDescent="0.25">
      <c r="A1" s="1" t="s">
        <v>255</v>
      </c>
      <c r="C1" s="1" t="s">
        <v>273</v>
      </c>
    </row>
    <row r="3" spans="1:3" x14ac:dyDescent="0.25">
      <c r="A3" t="s">
        <v>251</v>
      </c>
      <c r="B3" s="21" t="s">
        <v>309</v>
      </c>
      <c r="C3" t="s">
        <v>274</v>
      </c>
    </row>
    <row r="4" spans="1:3" x14ac:dyDescent="0.25">
      <c r="A4" t="s">
        <v>252</v>
      </c>
      <c r="B4" t="s">
        <v>253</v>
      </c>
      <c r="C4" t="s">
        <v>275</v>
      </c>
    </row>
    <row r="5" spans="1:3" x14ac:dyDescent="0.25">
      <c r="A5" t="s">
        <v>61</v>
      </c>
      <c r="B5" t="s">
        <v>254</v>
      </c>
      <c r="C5" t="s">
        <v>276</v>
      </c>
    </row>
    <row r="6" spans="1:3" x14ac:dyDescent="0.25">
      <c r="A6" t="s">
        <v>72</v>
      </c>
      <c r="C6" t="s">
        <v>277</v>
      </c>
    </row>
    <row r="7" spans="1:3" x14ac:dyDescent="0.25">
      <c r="A7" t="s">
        <v>256</v>
      </c>
      <c r="C7" t="s">
        <v>278</v>
      </c>
    </row>
    <row r="8" spans="1:3" x14ac:dyDescent="0.25">
      <c r="A8" t="s">
        <v>280</v>
      </c>
    </row>
    <row r="13" spans="1:3" x14ac:dyDescent="0.25">
      <c r="A13" s="1"/>
    </row>
    <row r="15" spans="1:3" x14ac:dyDescent="0.25">
      <c r="A15" s="20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ht="51" customHeight="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3" sqref="I3"/>
    </sheetView>
  </sheetViews>
  <sheetFormatPr defaultRowHeight="15" x14ac:dyDescent="0.25"/>
  <cols>
    <col min="6" max="6" width="49.85546875" customWidth="1"/>
    <col min="7" max="7" width="30.85546875" customWidth="1"/>
    <col min="8" max="8" width="27.140625" customWidth="1"/>
    <col min="9" max="9" width="33.5703125" customWidth="1"/>
    <col min="10" max="10" width="24.28515625" customWidth="1"/>
  </cols>
  <sheetData>
    <row r="1" spans="1:9" x14ac:dyDescent="0.25">
      <c r="A1" s="1" t="s">
        <v>306</v>
      </c>
      <c r="B1" s="1"/>
      <c r="F1" s="1" t="s">
        <v>286</v>
      </c>
      <c r="G1" s="1" t="s">
        <v>308</v>
      </c>
      <c r="H1" s="1" t="s">
        <v>307</v>
      </c>
      <c r="I1" s="1" t="s">
        <v>286</v>
      </c>
    </row>
    <row r="2" spans="1:9" x14ac:dyDescent="0.25">
      <c r="G2" t="s">
        <v>332</v>
      </c>
    </row>
    <row r="3" spans="1:9" x14ac:dyDescent="0.25">
      <c r="A3" t="s">
        <v>281</v>
      </c>
      <c r="F3" s="26" t="s">
        <v>257</v>
      </c>
      <c r="H3" t="s">
        <v>318</v>
      </c>
      <c r="I3" s="26" t="s">
        <v>257</v>
      </c>
    </row>
    <row r="4" spans="1:9" x14ac:dyDescent="0.25">
      <c r="A4" t="s">
        <v>282</v>
      </c>
      <c r="F4" s="26" t="s">
        <v>258</v>
      </c>
      <c r="H4" t="s">
        <v>326</v>
      </c>
      <c r="I4" s="26" t="s">
        <v>258</v>
      </c>
    </row>
    <row r="5" spans="1:9" ht="30" x14ac:dyDescent="0.25">
      <c r="F5" s="26" t="s">
        <v>259</v>
      </c>
      <c r="H5" t="s">
        <v>319</v>
      </c>
      <c r="I5" s="26" t="s">
        <v>259</v>
      </c>
    </row>
    <row r="6" spans="1:9" ht="30" x14ac:dyDescent="0.25">
      <c r="A6" t="s">
        <v>310</v>
      </c>
      <c r="F6" s="26" t="s">
        <v>260</v>
      </c>
      <c r="H6" t="s">
        <v>320</v>
      </c>
      <c r="I6" s="26" t="s">
        <v>260</v>
      </c>
    </row>
    <row r="7" spans="1:9" x14ac:dyDescent="0.25">
      <c r="F7" s="26" t="s">
        <v>261</v>
      </c>
      <c r="H7" t="s">
        <v>327</v>
      </c>
      <c r="I7" s="26" t="s">
        <v>261</v>
      </c>
    </row>
    <row r="8" spans="1:9" x14ac:dyDescent="0.25">
      <c r="F8" s="26" t="s">
        <v>262</v>
      </c>
      <c r="H8" t="s">
        <v>328</v>
      </c>
      <c r="I8" s="26" t="s">
        <v>262</v>
      </c>
    </row>
    <row r="9" spans="1:9" x14ac:dyDescent="0.25">
      <c r="F9" s="26" t="s">
        <v>263</v>
      </c>
      <c r="H9" t="s">
        <v>331</v>
      </c>
      <c r="I9" s="26" t="s">
        <v>311</v>
      </c>
    </row>
    <row r="10" spans="1:9" x14ac:dyDescent="0.25">
      <c r="F10" s="26" t="s">
        <v>264</v>
      </c>
      <c r="H10" t="s">
        <v>321</v>
      </c>
      <c r="I10" s="26" t="s">
        <v>264</v>
      </c>
    </row>
    <row r="11" spans="1:9" x14ac:dyDescent="0.25">
      <c r="F11" s="26" t="s">
        <v>265</v>
      </c>
      <c r="H11" t="s">
        <v>322</v>
      </c>
      <c r="I11" s="26" t="s">
        <v>265</v>
      </c>
    </row>
    <row r="12" spans="1:9" x14ac:dyDescent="0.25">
      <c r="F12" s="26" t="s">
        <v>266</v>
      </c>
      <c r="H12" t="s">
        <v>323</v>
      </c>
      <c r="I12" s="26" t="s">
        <v>266</v>
      </c>
    </row>
    <row r="13" spans="1:9" x14ac:dyDescent="0.25">
      <c r="F13" s="26" t="s">
        <v>267</v>
      </c>
      <c r="H13" t="s">
        <v>329</v>
      </c>
      <c r="I13" s="26" t="s">
        <v>267</v>
      </c>
    </row>
    <row r="14" spans="1:9" x14ac:dyDescent="0.25">
      <c r="F14" s="26" t="s">
        <v>268</v>
      </c>
      <c r="H14" t="s">
        <v>324</v>
      </c>
      <c r="I14" s="26" t="s">
        <v>268</v>
      </c>
    </row>
    <row r="15" spans="1:9" x14ac:dyDescent="0.25">
      <c r="F15" s="26" t="s">
        <v>269</v>
      </c>
      <c r="H15" t="s">
        <v>325</v>
      </c>
      <c r="I15" s="26" t="s">
        <v>269</v>
      </c>
    </row>
    <row r="16" spans="1:9" x14ac:dyDescent="0.25">
      <c r="F16" s="26" t="s">
        <v>270</v>
      </c>
      <c r="H16" t="s">
        <v>330</v>
      </c>
      <c r="I16" s="26" t="s">
        <v>270</v>
      </c>
    </row>
    <row r="17" spans="6:9" x14ac:dyDescent="0.25">
      <c r="F17" s="26" t="s">
        <v>271</v>
      </c>
      <c r="I17" s="26" t="s">
        <v>271</v>
      </c>
    </row>
    <row r="18" spans="6:9" ht="30" x14ac:dyDescent="0.25">
      <c r="F18" s="26" t="s">
        <v>272</v>
      </c>
      <c r="I18" s="26" t="s">
        <v>272</v>
      </c>
    </row>
    <row r="19" spans="6:9" x14ac:dyDescent="0.25">
      <c r="I19" s="26" t="s">
        <v>312</v>
      </c>
    </row>
    <row r="20" spans="6:9" x14ac:dyDescent="0.25">
      <c r="I20" s="26" t="s">
        <v>316</v>
      </c>
    </row>
    <row r="21" spans="6:9" x14ac:dyDescent="0.25">
      <c r="I21" s="2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overzichtstabel</vt:lpstr>
      <vt:lpstr>berekening index</vt:lpstr>
      <vt:lpstr> clusters</vt:lpstr>
      <vt:lpstr>lijsten</vt:lpstr>
      <vt:lpstr>overzichtstabel!Afdrukbereik</vt:lpstr>
    </vt:vector>
  </TitlesOfParts>
  <Company>Royal Haskoning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Gestel, M. van (Michiel)</dc:creator>
  <cp:lastModifiedBy>ddamman</cp:lastModifiedBy>
  <cp:lastPrinted>2014-10-13T08:17:49Z</cp:lastPrinted>
  <dcterms:created xsi:type="dcterms:W3CDTF">2014-08-27T12:25:53Z</dcterms:created>
  <dcterms:modified xsi:type="dcterms:W3CDTF">2015-06-03T11:57:27Z</dcterms:modified>
</cp:coreProperties>
</file>