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75" windowWidth="22995" windowHeight="9945"/>
  </bookViews>
  <sheets>
    <sheet name="overzichtstabel" sheetId="1" r:id="rId1"/>
    <sheet name="berekening index" sheetId="2" r:id="rId2"/>
    <sheet name="invulmogelijkheden" sheetId="3" r:id="rId3"/>
  </sheets>
  <definedNames>
    <definedName name="_xlnm._FilterDatabase" localSheetId="0" hidden="1">overzichtstabel!$A$1:$BD$1</definedName>
    <definedName name="_xlnm.Print_Area" localSheetId="0">overzichtstabel!$A:$AA</definedName>
  </definedNames>
  <calcPr calcId="145621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" i="2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" i="2"/>
  <c r="AB16" i="1"/>
  <c r="AB39" i="1"/>
  <c r="AB4" i="1"/>
  <c r="AB38" i="1"/>
  <c r="AB9" i="1"/>
  <c r="AB7" i="1"/>
  <c r="AB11" i="1"/>
  <c r="AB35" i="1"/>
  <c r="AB2" i="1"/>
  <c r="AB28" i="1"/>
  <c r="AB29" i="1"/>
  <c r="AB18" i="1"/>
  <c r="AB19" i="1"/>
  <c r="AB5" i="1" l="1"/>
  <c r="AB26" i="1"/>
  <c r="AB10" i="1"/>
  <c r="AB33" i="1"/>
  <c r="AB25" i="1"/>
  <c r="AB23" i="1"/>
  <c r="AB12" i="1"/>
  <c r="AB27" i="1"/>
  <c r="AB36" i="1"/>
  <c r="AB31" i="1"/>
  <c r="AB30" i="1"/>
  <c r="AB21" i="1"/>
  <c r="AB3" i="1"/>
  <c r="AB24" i="1"/>
  <c r="AB22" i="1"/>
  <c r="AB17" i="1"/>
  <c r="AB32" i="1"/>
  <c r="AB14" i="1"/>
  <c r="AB37" i="1"/>
  <c r="AB6" i="1"/>
  <c r="AB13" i="1"/>
  <c r="AB34" i="1"/>
  <c r="AB8" i="1"/>
  <c r="AB40" i="1"/>
  <c r="AB15" i="1"/>
  <c r="AB20" i="1"/>
</calcChain>
</file>

<file path=xl/comments1.xml><?xml version="1.0" encoding="utf-8"?>
<comments xmlns="http://schemas.openxmlformats.org/spreadsheetml/2006/main">
  <authors>
    <author>An Van den Putte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An Van den Putte:</t>
        </r>
        <r>
          <rPr>
            <sz val="9"/>
            <color indexed="81"/>
            <rFont val="Tahoma"/>
            <family val="2"/>
          </rPr>
          <t xml:space="preserve">
hetgeen al uitgevoerd is</t>
        </r>
      </text>
    </comment>
  </commentList>
</comments>
</file>

<file path=xl/sharedStrings.xml><?xml version="1.0" encoding="utf-8"?>
<sst xmlns="http://schemas.openxmlformats.org/spreadsheetml/2006/main" count="959" uniqueCount="505">
  <si>
    <t>Dossiernaam</t>
  </si>
  <si>
    <t>Dossiernummer</t>
  </si>
  <si>
    <t>Juridische situatie</t>
  </si>
  <si>
    <t>Verontreinigende activiteit</t>
  </si>
  <si>
    <t>Parameters grond</t>
  </si>
  <si>
    <t>Parameters grondwater</t>
  </si>
  <si>
    <t>Opmerkingen en aandachtspunten</t>
  </si>
  <si>
    <t>Contactpersoon</t>
  </si>
  <si>
    <t>Hoedanigheid</t>
  </si>
  <si>
    <t>Eigenaar</t>
  </si>
  <si>
    <t>Adres eigenaar</t>
  </si>
  <si>
    <t>Gebruiker</t>
  </si>
  <si>
    <t>Adres gebruiker</t>
  </si>
  <si>
    <t>Telefoon</t>
  </si>
  <si>
    <t>GSM</t>
  </si>
  <si>
    <t>Fax</t>
  </si>
  <si>
    <t>Email</t>
  </si>
  <si>
    <t>"Roepnaam"</t>
  </si>
  <si>
    <t>Moeilijkheidsgraad (/10)</t>
  </si>
  <si>
    <t>Raming kostprijs BBO (€)</t>
  </si>
  <si>
    <t>Raming kostprijs BSP (€)</t>
  </si>
  <si>
    <t>Raming kostprijs BSW (€)</t>
  </si>
  <si>
    <t>Urgentie</t>
  </si>
  <si>
    <t>geen</t>
  </si>
  <si>
    <t>onbekend</t>
  </si>
  <si>
    <t>beleidsmatige prioriteit</t>
  </si>
  <si>
    <t>veiligheid</t>
  </si>
  <si>
    <t>score</t>
  </si>
  <si>
    <t>gewicht</t>
  </si>
  <si>
    <t>dossiernummer</t>
  </si>
  <si>
    <r>
      <t xml:space="preserve">prioriteitsindex </t>
    </r>
    <r>
      <rPr>
        <b/>
        <sz val="11"/>
        <color rgb="FFFF0000"/>
        <rFont val="Calibri"/>
        <family val="2"/>
        <scheme val="minor"/>
      </rPr>
      <t>(niet zelf invullen!)</t>
    </r>
  </si>
  <si>
    <t>index</t>
  </si>
  <si>
    <t>actueel risico</t>
  </si>
  <si>
    <t>integratie</t>
  </si>
  <si>
    <t>potentieel risico</t>
  </si>
  <si>
    <t>gewichten eventueel aan te passen</t>
  </si>
  <si>
    <t>scores invullen</t>
  </si>
  <si>
    <t>resulterende index: komt automatisch ook in overzichtstabel terecht</t>
  </si>
  <si>
    <t>bepalende stofgroep(en)</t>
  </si>
  <si>
    <t>bepalende parameter(s)</t>
  </si>
  <si>
    <t>Fase (OBO/BBO)</t>
  </si>
  <si>
    <t>verduidelijking ontwikkelingswaarde</t>
  </si>
  <si>
    <t>timing ontwikkeling</t>
  </si>
  <si>
    <t>raming looptijd BBO  (maand)</t>
  </si>
  <si>
    <t>raming looptijd BSP (maand)</t>
  </si>
  <si>
    <t>raming looptijd BSW (maand)</t>
  </si>
  <si>
    <t>bepalende stofgroepen</t>
  </si>
  <si>
    <t>VOCl</t>
  </si>
  <si>
    <t>vluchtige koolwaterstoffen</t>
  </si>
  <si>
    <t>niet-vluchtige koolwaterstoffen</t>
  </si>
  <si>
    <t>cyaniden</t>
  </si>
  <si>
    <t>asbest</t>
  </si>
  <si>
    <t>niet-standaard parameters</t>
  </si>
  <si>
    <t>zoutverontreinigingen</t>
  </si>
  <si>
    <t>Arendonk, De Dariës 58</t>
  </si>
  <si>
    <t>Garage Westhof</t>
  </si>
  <si>
    <t>onschuld</t>
  </si>
  <si>
    <t>BBO</t>
  </si>
  <si>
    <t>garage</t>
  </si>
  <si>
    <t>minerale olie, ethylbenzeen, xylenen</t>
  </si>
  <si>
    <t>-</t>
  </si>
  <si>
    <t>urgent</t>
  </si>
  <si>
    <t>garage in uitbating, moeilijk te bereiken (achter rijwoningen)</t>
  </si>
  <si>
    <t>Boudewijn Westhof en Lutgarda Eyskens</t>
  </si>
  <si>
    <t>De Dariës 58 te 2370 Arendonk</t>
  </si>
  <si>
    <t>Garage Westhof NV</t>
  </si>
  <si>
    <t>garage Westhof</t>
  </si>
  <si>
    <t>exploitant</t>
  </si>
  <si>
    <t>014/670995</t>
  </si>
  <si>
    <t>014/670729</t>
  </si>
  <si>
    <t>administratie@garagewesthof.be</t>
  </si>
  <si>
    <t>minerale olie</t>
  </si>
  <si>
    <t>verkoop woonhuis + garage</t>
  </si>
  <si>
    <t>maatschappelijk</t>
  </si>
  <si>
    <t>Haaltert, Eigenstraat 133</t>
  </si>
  <si>
    <t>Coppens BVBA</t>
  </si>
  <si>
    <t>in gebreke</t>
  </si>
  <si>
    <t>OBO</t>
  </si>
  <si>
    <t>opslag afvalolie</t>
  </si>
  <si>
    <t>niet urgent</t>
  </si>
  <si>
    <t>Camille Schouppe</t>
  </si>
  <si>
    <t>Eigenstraat 166 te 9450 Haaltert</t>
  </si>
  <si>
    <t>liefhebbersvoetbalclubs</t>
  </si>
  <si>
    <t>Eigenstraat 133 te 9450 Haaltert</t>
  </si>
  <si>
    <t>eigenaar</t>
  </si>
  <si>
    <t>053/835781</t>
  </si>
  <si>
    <t>Herentals, Welvaartstraat 20</t>
  </si>
  <si>
    <t>Jugetra</t>
  </si>
  <si>
    <t>BSP</t>
  </si>
  <si>
    <t>mazouttank</t>
  </si>
  <si>
    <t>matig urgent</t>
  </si>
  <si>
    <t>Jugetra NV</t>
  </si>
  <si>
    <t>De Ghellincklaan 2 te 2200 Herentals</t>
  </si>
  <si>
    <t>Jugetra Logistiek en Distributie</t>
  </si>
  <si>
    <t>Welvaartstraat 20 te 2200 Herentals</t>
  </si>
  <si>
    <t>Jugetra logistiek en distributie</t>
  </si>
  <si>
    <t>014/224559</t>
  </si>
  <si>
    <t>0475/250549</t>
  </si>
  <si>
    <t>014/225647</t>
  </si>
  <si>
    <t>Deurne, Tweemontstraat 297</t>
  </si>
  <si>
    <t>Altunbay</t>
  </si>
  <si>
    <t>voormalige metaalbewerking en/of carrosseriewerkplaats</t>
  </si>
  <si>
    <t>PAK's, zware metalen</t>
  </si>
  <si>
    <t>VOCl's</t>
  </si>
  <si>
    <t>VOCL verontreiniging nog niet afgeperkt, in bebouwd woongebied</t>
  </si>
  <si>
    <t>Ugur Altunbay</t>
  </si>
  <si>
    <t>Carnotstraat 2 te 2060 Antwerpen</t>
  </si>
  <si>
    <t>Tweemontstraat 297 te 2100 Deurne</t>
  </si>
  <si>
    <t>0484/299317</t>
  </si>
  <si>
    <t>TCE, TRI, VC, 1,2-DCE</t>
  </si>
  <si>
    <t>Mollem, Z.5 Mollem 49</t>
  </si>
  <si>
    <t>Dario Total Construct</t>
  </si>
  <si>
    <t>onbekende verontreinigingsgraad</t>
  </si>
  <si>
    <t>Imma NV</t>
  </si>
  <si>
    <t>Edingsesteenweg 194 te 1730 Asse</t>
  </si>
  <si>
    <t>Z.5 Mollem 49 te 1730 Mollem</t>
  </si>
  <si>
    <t>Daniel Hodorog</t>
  </si>
  <si>
    <t>02/5822533</t>
  </si>
  <si>
    <t>Beernem, Hoogstraat 43A</t>
  </si>
  <si>
    <t>Noppe</t>
  </si>
  <si>
    <t>mazouttanks</t>
  </si>
  <si>
    <t>minerale olie, fenantreen, naftaleen</t>
  </si>
  <si>
    <t>oude resultaten</t>
  </si>
  <si>
    <t>Laurent Noppe</t>
  </si>
  <si>
    <t>Hoogstraat 43A te 8730 Beernem</t>
  </si>
  <si>
    <t>Kris Vincke</t>
  </si>
  <si>
    <t>advocaat eigenaar/exploitant</t>
  </si>
  <si>
    <t>050/788555</t>
  </si>
  <si>
    <t>Bellegem, Doornikserijksweg 163</t>
  </si>
  <si>
    <t>Delbeltex</t>
  </si>
  <si>
    <t>oude tanks met benzine/mazout</t>
  </si>
  <si>
    <t>benzeen, ethylbenzeen en xylenen</t>
  </si>
  <si>
    <t>BBO volgens eigenaar reeds finaal ingediend dit jaar</t>
  </si>
  <si>
    <t>Delbeltex bvba</t>
  </si>
  <si>
    <t>Doornikserijksweg 163 te 8510 Bellegem</t>
  </si>
  <si>
    <t>Georges Delorge</t>
  </si>
  <si>
    <t>eigenaar/exploitant</t>
  </si>
  <si>
    <t>056/223132</t>
  </si>
  <si>
    <t>056/228919</t>
  </si>
  <si>
    <t>info@delbeltex.be</t>
  </si>
  <si>
    <t>BEX</t>
  </si>
  <si>
    <t>Dendermonde, Briel 16-2</t>
  </si>
  <si>
    <t>Desbo brandstoffen</t>
  </si>
  <si>
    <t>uitbating tankenpark brandstoffen</t>
  </si>
  <si>
    <t>minerale olie, BTEX</t>
  </si>
  <si>
    <t>minerale olie, benzeen, xylenen</t>
  </si>
  <si>
    <t>bedrijf in exploitatie</t>
  </si>
  <si>
    <t>1. Briel 16/2 te 9200 Dendermonde                             2. Briel 16/1 te 9200 Dendermonde</t>
  </si>
  <si>
    <t>1. Desbo Brandstoffen NV                                   2. Brandstoffen De Saert NV</t>
  </si>
  <si>
    <t>Desbo Brandstoffen NV</t>
  </si>
  <si>
    <t>Briel 16/2 te 9200 Dendermonde</t>
  </si>
  <si>
    <t>052/333755</t>
  </si>
  <si>
    <t>0475/531893</t>
  </si>
  <si>
    <t>052/337877</t>
  </si>
  <si>
    <t>BTEX</t>
  </si>
  <si>
    <t>Grobbendonk, Industrieweg 8</t>
  </si>
  <si>
    <t>No Leak</t>
  </si>
  <si>
    <t>metaalbewerkingsbedrijf</t>
  </si>
  <si>
    <t>minerale olie, zware metalen</t>
  </si>
  <si>
    <t>arseen</t>
  </si>
  <si>
    <t>Scodec</t>
  </si>
  <si>
    <t>Bijkhoevel 2 te 2110 Wijnegem</t>
  </si>
  <si>
    <t>Industrieweg 8 te 2280 Grobbendonk</t>
  </si>
  <si>
    <t>Jaak Kerkhofs</t>
  </si>
  <si>
    <t>014/511629</t>
  </si>
  <si>
    <t>014/514003</t>
  </si>
  <si>
    <t>Halle, Nederhem</t>
  </si>
  <si>
    <t>Molens Dedobbeleer</t>
  </si>
  <si>
    <t>gedeeltelijke onschuld (50% vrijgesteld)</t>
  </si>
  <si>
    <t>voormalige spooractiviteiten en schroothandels</t>
  </si>
  <si>
    <t>zware metalen, minerale olie, PAK's, PCB's</t>
  </si>
  <si>
    <t>eigenaar voor 2 kernen saneringsplichtig (50%)</t>
  </si>
  <si>
    <t>1. Martine Dedobbeleer                                      2. Joceline Dedobbeleer                                       3. René Dedobbeleer</t>
  </si>
  <si>
    <t>1. Rue Du Fusin 15 te Villemrereuil (Fr) 2. Rue Landuyt 76 te 1440 Kasteelbrakel   3. Drasop 17 te 1500 Halle</t>
  </si>
  <si>
    <t>René Dedobbeleer</t>
  </si>
  <si>
    <t>02/3565012</t>
  </si>
  <si>
    <t>02/3569355</t>
  </si>
  <si>
    <t>rene.dedobbeleer@dedobbeleermills.be</t>
  </si>
  <si>
    <t>zware metalen</t>
  </si>
  <si>
    <t>Deurne, Boshovestraat 87</t>
  </si>
  <si>
    <t>Corzy bvba</t>
  </si>
  <si>
    <t>onbekend voor historische verontreiniging</t>
  </si>
  <si>
    <t>arseen, minerale olie, VOCl's</t>
  </si>
  <si>
    <t>VOCL verontreiniging nog niet afgeperkt, in bebouwd woongebied, bedrijf in exploitatie</t>
  </si>
  <si>
    <t>Immobilière Fidelia NV</t>
  </si>
  <si>
    <t>Heerbaan 34 te 2970 Schilde</t>
  </si>
  <si>
    <t>Boshovestraat 87 te 2100 Deurne</t>
  </si>
  <si>
    <t>Maria Swaenen</t>
  </si>
  <si>
    <t>03/3251517</t>
  </si>
  <si>
    <t>corzy.bvba@telenet.be</t>
  </si>
  <si>
    <t>ontwikkeling terrein door stad Halle</t>
  </si>
  <si>
    <t>Sint-Genesius-Rode, Zoniënwoudlaan 157</t>
  </si>
  <si>
    <t>Auto Invest</t>
  </si>
  <si>
    <t>voormalig tankstation, garage of aanvulling</t>
  </si>
  <si>
    <t>minerale olie, xylenen, naftaleen, BaP</t>
  </si>
  <si>
    <t>terrein in exploitatie</t>
  </si>
  <si>
    <t>Christianne Feyaerts en Roland Stasseyns</t>
  </si>
  <si>
    <t>Windmolen 14 te 1640 Sint-Genesius-Rode</t>
  </si>
  <si>
    <t>zoniënwoudlaan 157 te 1640 Sint-Genesius-Rode</t>
  </si>
  <si>
    <t>de heer Morbée</t>
  </si>
  <si>
    <t>vorige exploitant</t>
  </si>
  <si>
    <t>02/3813049</t>
  </si>
  <si>
    <t>Genk, Vaartstraat 15</t>
  </si>
  <si>
    <t>garage Jacobs</t>
  </si>
  <si>
    <t>afvalolietank</t>
  </si>
  <si>
    <t>garage in exploitatie</t>
  </si>
  <si>
    <t>1. Koban NV                                                               2. Garage Jacobs NV</t>
  </si>
  <si>
    <t>1. Stationsstraat 51 te 3600 Genk                 2. Vaartstraat 15 te 3600 Genk</t>
  </si>
  <si>
    <t>garage Jacobs NV</t>
  </si>
  <si>
    <t>Vaartstraat 15 te 3600 Genk</t>
  </si>
  <si>
    <t>Jan Pulinx</t>
  </si>
  <si>
    <t>089/351964</t>
  </si>
  <si>
    <t>089/350309</t>
  </si>
  <si>
    <t>pulinx.jan@jacobscars.be</t>
  </si>
  <si>
    <t>Riemst, Bilzersteenweg 32</t>
  </si>
  <si>
    <t>Vangermeersch</t>
  </si>
  <si>
    <t>oude droogkuisinstallaties</t>
  </si>
  <si>
    <t>TCE, minerale olie</t>
  </si>
  <si>
    <t>enkel oppervlakkig onderzocht</t>
  </si>
  <si>
    <t>1. Ronald Vangermeersch en Silvie Steegmans 2. Danny Vangermeersch</t>
  </si>
  <si>
    <t>1. Bilzersteenweg 32 te 3770 Riemst          2. Bilzersteenweg 46 te 3770 Riemst</t>
  </si>
  <si>
    <t>zwembad Neptunus</t>
  </si>
  <si>
    <t>Bilzersteenweg 32 te 3770 Riemst</t>
  </si>
  <si>
    <t>Ronald Vangermeersch</t>
  </si>
  <si>
    <t>012/451449</t>
  </si>
  <si>
    <t>012/457592</t>
  </si>
  <si>
    <t>www.zwembadneptunus.be</t>
  </si>
  <si>
    <t>Keerbergen, Bollostraat-Kanarieweg</t>
  </si>
  <si>
    <t>Mosvenne</t>
  </si>
  <si>
    <t>kwik</t>
  </si>
  <si>
    <t>geen verticale en horizontale afperking (meerdere percelen)</t>
  </si>
  <si>
    <t>Dumobil NV</t>
  </si>
  <si>
    <t>Felix D'Hoopstraat 180 te 8700 Tielt</t>
  </si>
  <si>
    <t>Yves Haghedooren</t>
  </si>
  <si>
    <t>051/401012</t>
  </si>
  <si>
    <t>051/408485</t>
  </si>
  <si>
    <t>yves@dumobil.be</t>
  </si>
  <si>
    <t>verkoop bouwgrond</t>
  </si>
  <si>
    <t>Maaseik, Venlosesteenweg en Eikerpoort</t>
  </si>
  <si>
    <t>site voormalige gasfabriek</t>
  </si>
  <si>
    <t>gasfabriek</t>
  </si>
  <si>
    <t>PAK's</t>
  </si>
  <si>
    <t>nikkel, cyanide, nitraat, nitriet, minerale olie</t>
  </si>
  <si>
    <t>BBO is niet conform richtlijnen uitgevoerd, niet alle verdachte stoffen zijn onderzocht, woongebied</t>
  </si>
  <si>
    <t>verschillende percelen met verschillende eigenaars</t>
  </si>
  <si>
    <t>verschillende woonhuizen met verschillende gebruikers</t>
  </si>
  <si>
    <t>Sofie Geuens</t>
  </si>
  <si>
    <t>015/284286</t>
  </si>
  <si>
    <t>015/203275</t>
  </si>
  <si>
    <t>sgeuens@ovam.be</t>
  </si>
  <si>
    <t>Martijn Reynders</t>
  </si>
  <si>
    <t>milieuambtenaar Maaseik</t>
  </si>
  <si>
    <t>089/560592</t>
  </si>
  <si>
    <t>cyanide</t>
  </si>
  <si>
    <t>Gent, Rooigemlaan 2</t>
  </si>
  <si>
    <t>Manchester</t>
  </si>
  <si>
    <t>voormalige katoenspinnerij</t>
  </si>
  <si>
    <t>minerale olie, tetrachloormethaan</t>
  </si>
  <si>
    <t>meerdere verontreinigingen, geen bronlocaties afgebakend</t>
  </si>
  <si>
    <t>Bert Van Goidsenhoven</t>
  </si>
  <si>
    <t>OVAM</t>
  </si>
  <si>
    <t>015/284284</t>
  </si>
  <si>
    <t>Hemiksem, Scheldeboord, Kalkbeek en Kasteel van Terlocht</t>
  </si>
  <si>
    <t>site voormalige zwavelzuur -en koperfabriek</t>
  </si>
  <si>
    <t>voormalige koperfabriek</t>
  </si>
  <si>
    <t>BBO is niet conform richtlijnen uitgevoerd, niet alle verdachte stoffen zijn onderzocht</t>
  </si>
  <si>
    <t>1. Metalen Galler NV                                               2. Gemeente Hemiksem                                                3. Pidpa                                                                            4. Vlaams Gewest Waterwegen en Zeekanalen</t>
  </si>
  <si>
    <t>1. Italiëlei 22 te 2000 Antwerpen                                               2. Sint-Bernardusabdij te Hemiksem                                               3. Desguinlei 246 te 2000 Antwerpen                                                                          4. Oostdijk 110 te Willebroek</t>
  </si>
  <si>
    <t>1. Metalen Galler NV</t>
  </si>
  <si>
    <t>1. Italiëlei 22 te 2000 Antwerpen</t>
  </si>
  <si>
    <t>cadmium, koper, nikkel en zink</t>
  </si>
  <si>
    <t>Gent, Muidelaan, Sassevaartstraat en Dok Noord</t>
  </si>
  <si>
    <t>site voormalige vlasspinnerij</t>
  </si>
  <si>
    <t>voormalige vlasspinnerij</t>
  </si>
  <si>
    <t>weinig onderzoeksresultaten beschikbaar, niet alle verdachte stoffen zijn onderzocht</t>
  </si>
  <si>
    <t>1. Stad Gent                                                               2. Kuwait Petroleum                                                 3. Pierre Velghe en kinderen                                  4. Vastgoed Noord</t>
  </si>
  <si>
    <t>1. Botermarkt 1 te 9000 Gent                            2. Brusselsestraat 59 te 2018 Antwerpen                                                               3. Dok Noord 38 te 9000 Gent                                                   4. Burgemeestersplein 8 te 9300 Aalst</t>
  </si>
  <si>
    <t>2. Kuwait Petroleum                      4. Vastgoed Noord</t>
  </si>
  <si>
    <t>2. Brusselsestraat 59 te 2018 Antwerpen                                         4. Burgemeestersplein 8 te 9300 Aalst</t>
  </si>
  <si>
    <t>herontwikkeling stadsdeel oude dokken</t>
  </si>
  <si>
    <t>Gent, Ham en Zonder Naamstraat</t>
  </si>
  <si>
    <t>site voormalige katoenspinnerij</t>
  </si>
  <si>
    <t>1. Milliken Europe                                                    2. Petters L en Debaere S                                        3. Kara M en Kara U                                                   4. Van de Vivere D                                                     5. Bieburyck C en Liabres N</t>
  </si>
  <si>
    <t>1. Ham 18 te 9000 Gent                                                    2. Ham 28 te 9000 Gent                                      3. Ham 30 te 9000 Gent                                                   4. Ham 42 te 9000 Gent                                                    5. Ham 44 te 9000 Gent</t>
  </si>
  <si>
    <t>Gent, Lodewijk van Malestraat en Hof ten Walle</t>
  </si>
  <si>
    <t>1. Gewestelijke Huisvestingsmaatschappij Volkshaard                                                                 2. Stad Gent</t>
  </si>
  <si>
    <t>1. Ravenstein 12 te 9000 Gent                            2. Botermarkt 1 te 9000 Gent</t>
  </si>
  <si>
    <t>Gistel, Torhoutsebaan 97</t>
  </si>
  <si>
    <t>Vandenauweele</t>
  </si>
  <si>
    <t>olieopslag</t>
  </si>
  <si>
    <t>verontreiniging onder loods in beton</t>
  </si>
  <si>
    <t>1. Vandenauweele Patrick Prosper                             2. Vandenauweele Myriam Fernande</t>
  </si>
  <si>
    <t>1. Torhoutse Baan 97 te 8470 Gistel                2. Dorp 26 te 8690 Alveringem</t>
  </si>
  <si>
    <t>Vandenauweele bvba</t>
  </si>
  <si>
    <t>Torhoutsebaan 97 te 8470 Gistel</t>
  </si>
  <si>
    <t>Patrick Vandenauweele</t>
  </si>
  <si>
    <t>059/278443</t>
  </si>
  <si>
    <t>059/275218</t>
  </si>
  <si>
    <t>Dendermonde, Vossenhoek 25</t>
  </si>
  <si>
    <t>Coppens</t>
  </si>
  <si>
    <t>puur product in bodem</t>
  </si>
  <si>
    <t>1. Frans Pieter Coppens                                          2. Jenny Delphine Coppens</t>
  </si>
  <si>
    <t>1. Vossenhoek 25 te 9200 Dendermonde              2. Vossenhoek 25a te 9200 Dendermonde</t>
  </si>
  <si>
    <t>Frans Pieter Coppens</t>
  </si>
  <si>
    <t>Vossenhoek 25 te 9200 Dendermonde</t>
  </si>
  <si>
    <t>Frans Coppens</t>
  </si>
  <si>
    <t>0471/282227</t>
  </si>
  <si>
    <t>dhuyg@gmail.com</t>
  </si>
  <si>
    <t>Hoboken, Emiel Vanderveldestraat 33</t>
  </si>
  <si>
    <t>Maes</t>
  </si>
  <si>
    <t>verontreiniging thv openbaar domein en diverse aangelegen percelen</t>
  </si>
  <si>
    <t>1. Pierre Maes                                                            2. Hadice Demir</t>
  </si>
  <si>
    <t>1. Emiel Vanderveldestraat 33 te Hoboken    2. Jozef De Costerstraat 18 te Hoboken</t>
  </si>
  <si>
    <t>Pierre Maes</t>
  </si>
  <si>
    <t>0472/737052</t>
  </si>
  <si>
    <t>Roeselare, Noordstraat 12</t>
  </si>
  <si>
    <t>Hans Anders</t>
  </si>
  <si>
    <t>gedeeltelijke onschuld (61% vrijgesteld)</t>
  </si>
  <si>
    <t>droogkuis</t>
  </si>
  <si>
    <t>geen afperking, verstedelijkt gebied</t>
  </si>
  <si>
    <t>Gramesco bvba</t>
  </si>
  <si>
    <t>Koning Leopold I straat 22 te 8500 Kortrijk</t>
  </si>
  <si>
    <t>Hans Anders België bvba</t>
  </si>
  <si>
    <t>Kempische Steenweg 578 te 3500 Hasselt</t>
  </si>
  <si>
    <t>056/201130</t>
  </si>
  <si>
    <t>0479/565879</t>
  </si>
  <si>
    <t>gramesco@telenet.be</t>
  </si>
  <si>
    <t>PER, TRI, 1,2-DCE</t>
  </si>
  <si>
    <t>De Panne, Caeyzelestraat 3</t>
  </si>
  <si>
    <t>Raymond Plovier</t>
  </si>
  <si>
    <t>stortplaats</t>
  </si>
  <si>
    <t>slechts weinig resultaten beschikbaar, niet alle verdachte stoffen onderzocht</t>
  </si>
  <si>
    <t>Audrey Schoonjans</t>
  </si>
  <si>
    <t>Doornstraat 15 te 8660 De Panne</t>
  </si>
  <si>
    <t>Genk, Hoevenzavellaan 32</t>
  </si>
  <si>
    <t>Cuppens Alfons</t>
  </si>
  <si>
    <t>weinig onderzoeksresultaten beschikbaar, bebouwde zone, restaurant in exploitatie</t>
  </si>
  <si>
    <t>1. Cuppens A en Frederix M                                      2. Cuppens I                                                                          3. Cuppens H en Lucas M</t>
  </si>
  <si>
    <t>1. Bronweg 42 te 3530 Houthalen-Helchteren                                                                       2. Veldstraat 26 te 3550 Heusden-Zolder                                                                      3. Waversesteenweg 48 te 3360 Bierbeek</t>
  </si>
  <si>
    <t>restaurant Meditteranean Fish</t>
  </si>
  <si>
    <t>Hoevenzavellaan 32 te 3600 Genk</t>
  </si>
  <si>
    <t>Iris Cuppens</t>
  </si>
  <si>
    <t>0485/366476</t>
  </si>
  <si>
    <t>Ronse, Louis Vangrootenbruelstraat 48</t>
  </si>
  <si>
    <t>wasserij Delplanque</t>
  </si>
  <si>
    <t>brandstofopslag</t>
  </si>
  <si>
    <t>minerale olie, naftaleen</t>
  </si>
  <si>
    <t>meerdere percelen, puur product aanwezig</t>
  </si>
  <si>
    <t>Barkani F en Chahbari R</t>
  </si>
  <si>
    <t>Louis Vangrootenbruelstraat 49 te Ronse</t>
  </si>
  <si>
    <t>Sam Fonteyne</t>
  </si>
  <si>
    <t>015/284376</t>
  </si>
  <si>
    <t>sfonteyne@ovam.be</t>
  </si>
  <si>
    <t>eventuele verbouwingen</t>
  </si>
  <si>
    <t>Geel, Herentalsedijk 24</t>
  </si>
  <si>
    <t>Boeckmans</t>
  </si>
  <si>
    <t>voormalige activiteiten</t>
  </si>
  <si>
    <t>BaP, koper, lood, zink</t>
  </si>
  <si>
    <t>Gilberte Noyens</t>
  </si>
  <si>
    <t>Zavelstraat 22 te 2250 Olen</t>
  </si>
  <si>
    <t>014/230307</t>
  </si>
  <si>
    <t>0473/813602</t>
  </si>
  <si>
    <t>lood, koper, zink</t>
  </si>
  <si>
    <t>Waregem, Stationsstraat 39</t>
  </si>
  <si>
    <t>Belleza</t>
  </si>
  <si>
    <t>voormalige droogkuis</t>
  </si>
  <si>
    <t>weinig resultaten, verspreiding buiten perceel, in bebouwde zone</t>
  </si>
  <si>
    <t>Marleen Biebau</t>
  </si>
  <si>
    <t>Stationsstraat 39 te 8790 Waregem</t>
  </si>
  <si>
    <t>056/606273</t>
  </si>
  <si>
    <t>bellezam@telenet.be</t>
  </si>
  <si>
    <t>Schriek, Het Rot</t>
  </si>
  <si>
    <t>Kempenaers</t>
  </si>
  <si>
    <t>voormalig stort</t>
  </si>
  <si>
    <t>minerale olie, zink</t>
  </si>
  <si>
    <t>mogelijk meerdere percelen betrokken</t>
  </si>
  <si>
    <t>mevrouw Kempenaers</t>
  </si>
  <si>
    <t>Langstraat 24 te 2223 Schriek</t>
  </si>
  <si>
    <t>0494/225778</t>
  </si>
  <si>
    <t>Scherpenheuvel, Park Ter Heide 1</t>
  </si>
  <si>
    <t>geen bron aangetoond, vermoedelijk meerdere percelen</t>
  </si>
  <si>
    <t>notaris verkoop</t>
  </si>
  <si>
    <t>Ruiselede, Kasteelstraat 4</t>
  </si>
  <si>
    <t>tankstation</t>
  </si>
  <si>
    <t>voormalig tankstation</t>
  </si>
  <si>
    <t>ethylbenzeen, xylenen</t>
  </si>
  <si>
    <t>moeilijk toegankelijke locatie</t>
  </si>
  <si>
    <t>Marc Ide</t>
  </si>
  <si>
    <t>Pantserschipstraat 85 te 9000 Gent</t>
  </si>
  <si>
    <t>1. Koenraad Van Huffel                   2. Nadine Slock</t>
  </si>
  <si>
    <t>Kasteelstraat 4 te 8755 Ruiselede</t>
  </si>
  <si>
    <t>Celine Van Damme</t>
  </si>
  <si>
    <t>Dilsen-Stokkem, Molenveld</t>
  </si>
  <si>
    <t>Belstone</t>
  </si>
  <si>
    <t>lekkende machines/smeerput</t>
  </si>
  <si>
    <t>in overstromingsgebied Maas</t>
  </si>
  <si>
    <t>NV De Scheepvaart</t>
  </si>
  <si>
    <t>Havenstraat 44 te 3500 Hasselt</t>
  </si>
  <si>
    <t>Belstone bvba</t>
  </si>
  <si>
    <t>Rijksweg 265 te 3650 Dilsen</t>
  </si>
  <si>
    <t>info@descheepvaart.be</t>
  </si>
  <si>
    <t>Brugge, Krakeleweg 65</t>
  </si>
  <si>
    <t>Belgische onttinningsfabriek</t>
  </si>
  <si>
    <t>onttinningsfabriek</t>
  </si>
  <si>
    <t>minerale olie, tin</t>
  </si>
  <si>
    <t>lood, arseen, tin</t>
  </si>
  <si>
    <t>onbekende status BBO, verontreiniging mogelijk ook in dok</t>
  </si>
  <si>
    <t>BOF Invest</t>
  </si>
  <si>
    <t>Aartrijkestraat 132 bus 1 te 8820 Torhout</t>
  </si>
  <si>
    <t>tin</t>
  </si>
  <si>
    <t>Wommelgem, De Hoge Keer 1</t>
  </si>
  <si>
    <t>Flor De Loose</t>
  </si>
  <si>
    <t>lekkende olietank</t>
  </si>
  <si>
    <t>minerale olie, BEX</t>
  </si>
  <si>
    <t>benzeen, MTBE</t>
  </si>
  <si>
    <t>mogelijk nog meerdere bronnen aanwezig</t>
  </si>
  <si>
    <t>Womport bvba</t>
  </si>
  <si>
    <t>De Hoge Keer 1 te 2160 Wommelgem</t>
  </si>
  <si>
    <t>benzeen</t>
  </si>
  <si>
    <t>Merelbeke, Van Goethemstraat +13</t>
  </si>
  <si>
    <t>leerlooierij</t>
  </si>
  <si>
    <t>voormalige leerlooierij</t>
  </si>
  <si>
    <t>minerale olie, koper, BaP</t>
  </si>
  <si>
    <t>1. Sioncke Lydia                                                          2. Sioncke Maria                                                               3. Sioncke Jeanine                                                                    4. Sioncke Etienne</t>
  </si>
  <si>
    <t>1. Gontrode Heirweg 88 te 9820 Merelbeke                                                          2. Gentse Steenweg 257 te 9160 Lokeren                                                              3. Vogelheide 9 te 9052 Gent                                                                   4. Wiemersdreef 24 te 9000 Gent</t>
  </si>
  <si>
    <t>Fabienne Claeys Bouuaert</t>
  </si>
  <si>
    <t>09/2250778</t>
  </si>
  <si>
    <t>09/2240778</t>
  </si>
  <si>
    <t>fabienne.claeysbouuaert@belnot.be</t>
  </si>
  <si>
    <t>Kortrijk, Meerstraat 16 en 16B</t>
  </si>
  <si>
    <t>Carlier BVBA</t>
  </si>
  <si>
    <t>verpsreiding naar buurpercelen niet duidelijk opgenomen in BBO (verschillende BBO's)</t>
  </si>
  <si>
    <t>OCMW Kortrijk</t>
  </si>
  <si>
    <t>Budastraat 27 te 8500 Kortrijk</t>
  </si>
  <si>
    <t>Michaël Desmet</t>
  </si>
  <si>
    <t>vertegenwoordiger eigenaar</t>
  </si>
  <si>
    <t>056/244800</t>
  </si>
  <si>
    <t>Oelegem, De gescheurde heide</t>
  </si>
  <si>
    <t>de gescheurde heide</t>
  </si>
  <si>
    <t>chroom, lood, zink, PAK's</t>
  </si>
  <si>
    <t>mogelijks ook andere percelen betrokken</t>
  </si>
  <si>
    <t>Frans Van der Schraelen en Francine Bauweraerts</t>
  </si>
  <si>
    <t>Schawijkstraat 23 te 2520 Ranst</t>
  </si>
  <si>
    <t>eigenaars</t>
  </si>
  <si>
    <t>03/3539450</t>
  </si>
  <si>
    <t>chroom, lood, zink</t>
  </si>
  <si>
    <t>Creative Minds &amp; Investments bvba</t>
  </si>
  <si>
    <t>Geen</t>
  </si>
  <si>
    <t>Anja Lammens</t>
  </si>
  <si>
    <t>0473/534774</t>
  </si>
  <si>
    <t>theartofeinstein@gmail.com</t>
  </si>
  <si>
    <t>Asdonkstraat 13 te 3294 Molenstede</t>
  </si>
  <si>
    <t>Ecologisch risico</t>
  </si>
  <si>
    <t>Gekend</t>
  </si>
  <si>
    <t>Ongekend</t>
  </si>
  <si>
    <t>Geen risico</t>
  </si>
  <si>
    <t>Ander risico</t>
  </si>
  <si>
    <t>Enkel verspreidingsrisico</t>
  </si>
  <si>
    <t>Enkel humaan risico</t>
  </si>
  <si>
    <t>Humaan en verspreidingsrisico</t>
  </si>
  <si>
    <t>Geen integratie mogelijk</t>
  </si>
  <si>
    <t>Waarde ontwikkelingsproject</t>
  </si>
  <si>
    <t>Geen BBO:</t>
  </si>
  <si>
    <t>Wel BBO:</t>
  </si>
  <si>
    <t>Actueel risico:</t>
  </si>
  <si>
    <t>Integratie:</t>
  </si>
  <si>
    <t>Potentieel risico:</t>
  </si>
  <si>
    <t>Beleidsmatige prioriteit:</t>
  </si>
  <si>
    <t>&lt; 50.000€</t>
  </si>
  <si>
    <t>&lt; 100.000€</t>
  </si>
  <si>
    <t>&lt; 500.000€</t>
  </si>
  <si>
    <t>&lt; 1.000.000€</t>
  </si>
  <si>
    <t>&gt; 1.000.000€</t>
  </si>
  <si>
    <t>Juridisch</t>
  </si>
  <si>
    <t>Economisch</t>
  </si>
  <si>
    <t>Maatschappelijk</t>
  </si>
  <si>
    <t>Publieke opinie</t>
  </si>
  <si>
    <t>Veiligheid</t>
  </si>
  <si>
    <t>Arbitrair gekozen, gezien afhankelijk van politieke keuzes en variabel doorheen tijd</t>
  </si>
  <si>
    <t>Puntbron</t>
  </si>
  <si>
    <t>Cluster</t>
  </si>
  <si>
    <t>Ja</t>
  </si>
  <si>
    <t>Nee</t>
  </si>
  <si>
    <t>Lijnbron</t>
  </si>
  <si>
    <t>2 Dimensionaal verspreide bron</t>
  </si>
  <si>
    <t>Bron onbekend</t>
  </si>
  <si>
    <t>Concentratie-gradiënt</t>
  </si>
  <si>
    <t>Homogeen</t>
  </si>
  <si>
    <t>Spots</t>
  </si>
  <si>
    <t>Vluchtig</t>
  </si>
  <si>
    <r>
      <rPr>
        <b/>
        <sz val="11"/>
        <color theme="1"/>
        <rFont val="GreekC"/>
      </rPr>
      <t>ρ</t>
    </r>
    <r>
      <rPr>
        <b/>
        <sz val="9.35"/>
        <color theme="1"/>
        <rFont val="Calibri"/>
        <family val="2"/>
      </rPr>
      <t xml:space="preserve"> &gt; 1 kg/dm³</t>
    </r>
  </si>
  <si>
    <t>Degra-deerbaar</t>
  </si>
  <si>
    <t>Resistent</t>
  </si>
  <si>
    <t>Oxideer-baar</t>
  </si>
  <si>
    <t>Reduceer-baar</t>
  </si>
  <si>
    <t>Complexeerbaar of slecht opl. zout</t>
  </si>
  <si>
    <t>Geïoniseerd / ioniseerbaar</t>
  </si>
  <si>
    <t>Magnetisch / magnetiseerbaar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</si>
  <si>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&gt; 10</t>
    </r>
    <r>
      <rPr>
        <b/>
        <vertAlign val="superscript"/>
        <sz val="11"/>
        <color theme="1"/>
        <rFont val="Calibri"/>
        <family val="2"/>
        <scheme val="minor"/>
      </rPr>
      <t xml:space="preserve">-6 </t>
    </r>
    <r>
      <rPr>
        <b/>
        <sz val="11"/>
        <color theme="1"/>
        <rFont val="Calibri"/>
        <family val="2"/>
        <scheme val="minor"/>
      </rPr>
      <t>m.s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</si>
  <si>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Homogeen bodemprofiel</t>
  </si>
  <si>
    <t>Verontreiniging boven GWT</t>
  </si>
  <si>
    <t>O.S. &gt; 3%</t>
  </si>
  <si>
    <t>5 &lt; pH &lt; 8</t>
  </si>
  <si>
    <t>Ecologisch waardevol</t>
  </si>
  <si>
    <t>Stedelijk gebied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</si>
</sst>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GreekC"/>
    </font>
    <font>
      <b/>
      <sz val="9.35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3" borderId="2" xfId="0" applyFill="1" applyBorder="1"/>
    <xf numFmtId="0" fontId="0" fillId="4" borderId="1" xfId="0" applyFill="1" applyBorder="1"/>
    <xf numFmtId="0" fontId="4" fillId="0" borderId="0" xfId="0" applyFo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3" fillId="0" borderId="3" xfId="0" applyFont="1" applyBorder="1"/>
    <xf numFmtId="0" fontId="3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wrapText="1"/>
    </xf>
    <xf numFmtId="0" fontId="2" fillId="0" borderId="0" xfId="1" applyBorder="1"/>
    <xf numFmtId="0" fontId="0" fillId="0" borderId="0" xfId="0" applyFill="1" applyBorder="1"/>
    <xf numFmtId="0" fontId="0" fillId="4" borderId="8" xfId="0" applyFill="1" applyBorder="1"/>
    <xf numFmtId="0" fontId="1" fillId="0" borderId="6" xfId="0" applyFont="1" applyBorder="1" applyAlignment="1">
      <alignment horizontal="center"/>
    </xf>
    <xf numFmtId="0" fontId="0" fillId="0" borderId="0" xfId="0" applyFont="1"/>
    <xf numFmtId="0" fontId="0" fillId="5" borderId="1" xfId="0" applyFont="1" applyFill="1" applyBorder="1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wrapText="1"/>
    </xf>
    <xf numFmtId="0" fontId="1" fillId="2" borderId="0" xfId="0" applyFont="1" applyFill="1" applyAlignment="1"/>
    <xf numFmtId="0" fontId="6" fillId="0" borderId="0" xfId="1" applyFont="1" applyBorder="1"/>
    <xf numFmtId="0" fontId="0" fillId="0" borderId="0" xfId="0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2" fillId="0" borderId="0" xfId="1" applyFill="1" applyBorder="1"/>
    <xf numFmtId="0" fontId="9" fillId="4" borderId="1" xfId="0" applyFont="1" applyFill="1" applyBorder="1"/>
    <xf numFmtId="0" fontId="0" fillId="0" borderId="0" xfId="0" applyFill="1"/>
    <xf numFmtId="0" fontId="6" fillId="0" borderId="0" xfId="1" applyFont="1" applyFill="1" applyBorder="1"/>
    <xf numFmtId="0" fontId="2" fillId="0" borderId="0" xfId="1"/>
    <xf numFmtId="0" fontId="0" fillId="6" borderId="0" xfId="0" applyFill="1"/>
    <xf numFmtId="0" fontId="0" fillId="5" borderId="2" xfId="0" applyFill="1" applyBorder="1"/>
    <xf numFmtId="0" fontId="0" fillId="4" borderId="2" xfId="0" applyFill="1" applyBorder="1"/>
    <xf numFmtId="0" fontId="0" fillId="6" borderId="2" xfId="0" applyFill="1" applyBorder="1"/>
    <xf numFmtId="0" fontId="12" fillId="2" borderId="0" xfId="0" applyFont="1" applyFill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geuens@ovam.be" TargetMode="External"/><Relationship Id="rId13" Type="http://schemas.openxmlformats.org/officeDocument/2006/relationships/hyperlink" Target="mailto:dhuyg@gmail.com" TargetMode="External"/><Relationship Id="rId18" Type="http://schemas.openxmlformats.org/officeDocument/2006/relationships/hyperlink" Target="mailto:info@descheepvaart.be" TargetMode="External"/><Relationship Id="rId3" Type="http://schemas.openxmlformats.org/officeDocument/2006/relationships/hyperlink" Target="mailto:rene.dedobbeleer@dedobbeleermills.b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yves@dumobil.be" TargetMode="External"/><Relationship Id="rId12" Type="http://schemas.openxmlformats.org/officeDocument/2006/relationships/hyperlink" Target="mailto:sgeuens@ovam.be" TargetMode="External"/><Relationship Id="rId17" Type="http://schemas.openxmlformats.org/officeDocument/2006/relationships/hyperlink" Target="mailto:theartofeinstein@gmail.com" TargetMode="External"/><Relationship Id="rId2" Type="http://schemas.openxmlformats.org/officeDocument/2006/relationships/hyperlink" Target="mailto:info@delbeltex.be" TargetMode="External"/><Relationship Id="rId16" Type="http://schemas.openxmlformats.org/officeDocument/2006/relationships/hyperlink" Target="mailto:bellezam@telenet.be" TargetMode="External"/><Relationship Id="rId20" Type="http://schemas.openxmlformats.org/officeDocument/2006/relationships/hyperlink" Target="mailto:fabienne.claeysbouuaert@belnot.be" TargetMode="External"/><Relationship Id="rId1" Type="http://schemas.openxmlformats.org/officeDocument/2006/relationships/hyperlink" Target="mailto:administratie@garagewesthof.be" TargetMode="External"/><Relationship Id="rId6" Type="http://schemas.openxmlformats.org/officeDocument/2006/relationships/hyperlink" Target="http://www.zwembadneptunus.be/" TargetMode="External"/><Relationship Id="rId11" Type="http://schemas.openxmlformats.org/officeDocument/2006/relationships/hyperlink" Target="mailto:sgeuens@ovam.be" TargetMode="External"/><Relationship Id="rId5" Type="http://schemas.openxmlformats.org/officeDocument/2006/relationships/hyperlink" Target="mailto:pulinx.jan@jacobscars.be" TargetMode="External"/><Relationship Id="rId15" Type="http://schemas.openxmlformats.org/officeDocument/2006/relationships/hyperlink" Target="mailto:sfonteyne@ovam.be" TargetMode="External"/><Relationship Id="rId23" Type="http://schemas.openxmlformats.org/officeDocument/2006/relationships/comments" Target="../comments1.xml"/><Relationship Id="rId10" Type="http://schemas.openxmlformats.org/officeDocument/2006/relationships/hyperlink" Target="mailto:sgeuens@ovam.be" TargetMode="External"/><Relationship Id="rId19" Type="http://schemas.openxmlformats.org/officeDocument/2006/relationships/hyperlink" Target="mailto:info@descheepvaart.be" TargetMode="External"/><Relationship Id="rId4" Type="http://schemas.openxmlformats.org/officeDocument/2006/relationships/hyperlink" Target="mailto:corzy.bvba@telenet.be" TargetMode="External"/><Relationship Id="rId9" Type="http://schemas.openxmlformats.org/officeDocument/2006/relationships/hyperlink" Target="mailto:sgeuens@ovam.be" TargetMode="External"/><Relationship Id="rId14" Type="http://schemas.openxmlformats.org/officeDocument/2006/relationships/hyperlink" Target="mailto:gramesco@telenet.be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40"/>
  <sheetViews>
    <sheetView tabSelected="1" zoomScale="85" zoomScaleNormal="85" workbookViewId="0">
      <pane xSplit="1" ySplit="1" topLeftCell="Y2" activePane="bottomRight" state="frozenSplit"/>
      <selection pane="topRight" activeCell="F1" sqref="F1"/>
      <selection pane="bottomLeft" activeCell="A15" sqref="A15"/>
      <selection pane="bottomRight" activeCell="AJ5" sqref="AJ5"/>
    </sheetView>
  </sheetViews>
  <sheetFormatPr defaultRowHeight="15" outlineLevelCol="1" x14ac:dyDescent="0.25"/>
  <cols>
    <col min="1" max="1" width="15.28515625" bestFit="1" customWidth="1"/>
    <col min="2" max="2" width="23" bestFit="1" customWidth="1"/>
    <col min="3" max="3" width="16.140625" bestFit="1" customWidth="1"/>
    <col min="4" max="4" width="17.28515625" bestFit="1" customWidth="1"/>
    <col min="5" max="5" width="15.5703125" bestFit="1" customWidth="1"/>
    <col min="6" max="6" width="25.7109375" bestFit="1" customWidth="1"/>
    <col min="7" max="7" width="36.28515625" style="8" customWidth="1" outlineLevel="1"/>
    <col min="8" max="8" width="22.28515625" customWidth="1" outlineLevel="1"/>
    <col min="9" max="9" width="22.7109375" customWidth="1" outlineLevel="1"/>
    <col min="10" max="10" width="19" customWidth="1" outlineLevel="1"/>
    <col min="11" max="11" width="22.140625" customWidth="1" outlineLevel="1"/>
    <col min="12" max="12" width="18.5703125" customWidth="1" outlineLevel="1"/>
    <col min="13" max="13" width="23" customWidth="1" outlineLevel="1"/>
    <col min="14" max="14" width="19.42578125" customWidth="1" outlineLevel="1"/>
    <col min="15" max="15" width="23.28515625" customWidth="1" outlineLevel="1"/>
    <col min="16" max="16" width="8.85546875" customWidth="1" outlineLevel="1"/>
    <col min="17" max="17" width="32.28515625" customWidth="1" outlineLevel="1"/>
    <col min="18" max="18" width="43" style="8" bestFit="1" customWidth="1"/>
    <col min="19" max="19" width="40" customWidth="1"/>
    <col min="20" max="20" width="30.5703125" bestFit="1" customWidth="1"/>
    <col min="21" max="21" width="39" bestFit="1" customWidth="1"/>
    <col min="22" max="22" width="15.7109375" bestFit="1" customWidth="1"/>
    <col min="23" max="23" width="13.5703125" bestFit="1" customWidth="1"/>
    <col min="24" max="24" width="11" bestFit="1" customWidth="1"/>
    <col min="25" max="25" width="12.140625" bestFit="1" customWidth="1"/>
    <col min="26" max="26" width="11" bestFit="1" customWidth="1"/>
    <col min="27" max="27" width="32.85546875" bestFit="1" customWidth="1"/>
    <col min="28" max="28" width="18.42578125" style="8" bestFit="1" customWidth="1"/>
    <col min="29" max="29" width="34.7109375" bestFit="1" customWidth="1"/>
    <col min="30" max="30" width="19" bestFit="1" customWidth="1"/>
    <col min="31" max="31" width="22.5703125" bestFit="1" customWidth="1"/>
    <col min="32" max="32" width="30.85546875" bestFit="1" customWidth="1"/>
    <col min="33" max="33" width="30.42578125" bestFit="1" customWidth="1"/>
    <col min="39" max="39" width="10.7109375" bestFit="1" customWidth="1"/>
    <col min="47" max="47" width="15.5703125" customWidth="1"/>
    <col min="48" max="48" width="15" customWidth="1"/>
    <col min="49" max="49" width="16.140625" customWidth="1"/>
    <col min="50" max="50" width="13" customWidth="1"/>
    <col min="51" max="51" width="13.140625" customWidth="1"/>
    <col min="52" max="52" width="14.42578125" customWidth="1"/>
    <col min="54" max="54" width="9.7109375" customWidth="1"/>
    <col min="55" max="55" width="10.5703125" customWidth="1"/>
  </cols>
  <sheetData>
    <row r="1" spans="1:56" s="3" customFormat="1" ht="31.5" customHeight="1" x14ac:dyDescent="0.35">
      <c r="A1" s="23" t="s">
        <v>1</v>
      </c>
      <c r="B1" s="23" t="s">
        <v>0</v>
      </c>
      <c r="C1" s="23" t="s">
        <v>17</v>
      </c>
      <c r="D1" s="23" t="s">
        <v>2</v>
      </c>
      <c r="E1" s="23" t="s">
        <v>40</v>
      </c>
      <c r="F1" s="23" t="s">
        <v>3</v>
      </c>
      <c r="G1" s="23" t="s">
        <v>4</v>
      </c>
      <c r="H1" s="23" t="s">
        <v>5</v>
      </c>
      <c r="I1" s="24" t="s">
        <v>19</v>
      </c>
      <c r="J1" s="24" t="s">
        <v>43</v>
      </c>
      <c r="K1" s="24" t="s">
        <v>20</v>
      </c>
      <c r="L1" s="24" t="s">
        <v>44</v>
      </c>
      <c r="M1" s="24" t="s">
        <v>21</v>
      </c>
      <c r="N1" s="24" t="s">
        <v>45</v>
      </c>
      <c r="O1" s="23" t="s">
        <v>18</v>
      </c>
      <c r="P1" s="23" t="s">
        <v>22</v>
      </c>
      <c r="Q1" s="23" t="s">
        <v>6</v>
      </c>
      <c r="R1" s="23" t="s">
        <v>9</v>
      </c>
      <c r="S1" s="23" t="s">
        <v>10</v>
      </c>
      <c r="T1" s="23" t="s">
        <v>11</v>
      </c>
      <c r="U1" s="23" t="s">
        <v>12</v>
      </c>
      <c r="V1" s="23" t="s">
        <v>7</v>
      </c>
      <c r="W1" s="23" t="s">
        <v>8</v>
      </c>
      <c r="X1" s="23" t="s">
        <v>13</v>
      </c>
      <c r="Y1" s="23" t="s">
        <v>14</v>
      </c>
      <c r="Z1" s="23" t="s">
        <v>15</v>
      </c>
      <c r="AA1" s="23" t="s">
        <v>16</v>
      </c>
      <c r="AB1" s="24" t="s">
        <v>30</v>
      </c>
      <c r="AC1" s="25" t="s">
        <v>41</v>
      </c>
      <c r="AD1" s="25" t="s">
        <v>42</v>
      </c>
      <c r="AE1" s="3" t="s">
        <v>25</v>
      </c>
      <c r="AF1" s="22" t="s">
        <v>38</v>
      </c>
      <c r="AG1" s="22" t="s">
        <v>39</v>
      </c>
      <c r="AH1" s="22" t="s">
        <v>479</v>
      </c>
      <c r="AI1" s="3" t="s">
        <v>483</v>
      </c>
      <c r="AJ1" s="22" t="s">
        <v>484</v>
      </c>
      <c r="AK1" s="22" t="s">
        <v>485</v>
      </c>
      <c r="AL1" s="22" t="s">
        <v>486</v>
      </c>
      <c r="AM1" s="3" t="s">
        <v>487</v>
      </c>
      <c r="AN1" s="3" t="s">
        <v>488</v>
      </c>
      <c r="AO1" s="3" t="s">
        <v>489</v>
      </c>
      <c r="AP1" s="38" t="s">
        <v>490</v>
      </c>
      <c r="AQ1" s="22" t="s">
        <v>491</v>
      </c>
      <c r="AR1" s="3" t="s">
        <v>492</v>
      </c>
      <c r="AS1" s="22" t="s">
        <v>493</v>
      </c>
      <c r="AT1" s="22" t="s">
        <v>494</v>
      </c>
      <c r="AU1" s="22" t="s">
        <v>495</v>
      </c>
      <c r="AV1" s="22" t="s">
        <v>496</v>
      </c>
      <c r="AW1" s="22" t="s">
        <v>497</v>
      </c>
      <c r="AX1" s="3" t="s">
        <v>498</v>
      </c>
      <c r="AY1" s="22" t="s">
        <v>499</v>
      </c>
      <c r="AZ1" s="22" t="s">
        <v>500</v>
      </c>
      <c r="BA1" s="3" t="s">
        <v>501</v>
      </c>
      <c r="BB1" s="3" t="s">
        <v>502</v>
      </c>
      <c r="BC1" s="22" t="s">
        <v>503</v>
      </c>
      <c r="BD1" s="22" t="s">
        <v>504</v>
      </c>
    </row>
    <row r="2" spans="1:56" ht="45" x14ac:dyDescent="0.25">
      <c r="A2">
        <v>23531</v>
      </c>
      <c r="B2" s="17" t="s">
        <v>166</v>
      </c>
      <c r="C2" s="17" t="s">
        <v>167</v>
      </c>
      <c r="D2" s="17" t="s">
        <v>168</v>
      </c>
      <c r="E2" s="17" t="s">
        <v>57</v>
      </c>
      <c r="F2" s="17" t="s">
        <v>169</v>
      </c>
      <c r="G2" s="17" t="s">
        <v>170</v>
      </c>
      <c r="H2" s="17" t="s">
        <v>71</v>
      </c>
      <c r="I2" s="17">
        <v>0</v>
      </c>
      <c r="J2" s="17">
        <v>0</v>
      </c>
      <c r="K2" s="17">
        <v>129668</v>
      </c>
      <c r="L2" s="17">
        <v>6</v>
      </c>
      <c r="M2" s="17">
        <v>1081710</v>
      </c>
      <c r="N2" s="17">
        <v>24</v>
      </c>
      <c r="O2" s="17">
        <v>7</v>
      </c>
      <c r="P2" s="17" t="s">
        <v>61</v>
      </c>
      <c r="Q2" s="27" t="s">
        <v>171</v>
      </c>
      <c r="R2" s="27" t="s">
        <v>172</v>
      </c>
      <c r="S2" s="27" t="s">
        <v>173</v>
      </c>
      <c r="T2" s="27" t="s">
        <v>23</v>
      </c>
      <c r="U2" s="27" t="s">
        <v>23</v>
      </c>
      <c r="V2" s="27" t="s">
        <v>174</v>
      </c>
      <c r="W2" s="27" t="s">
        <v>84</v>
      </c>
      <c r="X2" s="27" t="s">
        <v>175</v>
      </c>
      <c r="Y2" s="27" t="s">
        <v>60</v>
      </c>
      <c r="Z2" s="27" t="s">
        <v>176</v>
      </c>
      <c r="AA2" s="28" t="s">
        <v>177</v>
      </c>
      <c r="AB2" s="8">
        <f>'berekening index'!B19</f>
        <v>0</v>
      </c>
      <c r="AC2" s="27" t="s">
        <v>190</v>
      </c>
      <c r="AD2">
        <v>2016</v>
      </c>
      <c r="AE2" t="s">
        <v>26</v>
      </c>
      <c r="AF2" t="s">
        <v>178</v>
      </c>
      <c r="AG2" t="s">
        <v>178</v>
      </c>
    </row>
    <row r="3" spans="1:56" ht="30" x14ac:dyDescent="0.25">
      <c r="A3">
        <v>63647</v>
      </c>
      <c r="B3" s="17" t="s">
        <v>343</v>
      </c>
      <c r="C3" s="17" t="s">
        <v>344</v>
      </c>
      <c r="D3" s="17" t="s">
        <v>56</v>
      </c>
      <c r="E3" s="17" t="s">
        <v>57</v>
      </c>
      <c r="F3" s="17" t="s">
        <v>345</v>
      </c>
      <c r="G3" s="17" t="s">
        <v>346</v>
      </c>
      <c r="H3" s="17" t="s">
        <v>346</v>
      </c>
      <c r="I3" s="17">
        <v>0</v>
      </c>
      <c r="J3" s="17">
        <v>0</v>
      </c>
      <c r="K3" s="17">
        <v>11500</v>
      </c>
      <c r="L3" s="17">
        <v>6</v>
      </c>
      <c r="M3" s="17">
        <v>58644</v>
      </c>
      <c r="N3" s="17">
        <v>2</v>
      </c>
      <c r="O3" s="17">
        <v>5</v>
      </c>
      <c r="P3" s="17" t="s">
        <v>90</v>
      </c>
      <c r="Q3" s="27" t="s">
        <v>347</v>
      </c>
      <c r="R3" s="27" t="s">
        <v>348</v>
      </c>
      <c r="S3" s="27" t="s">
        <v>349</v>
      </c>
      <c r="T3" s="27" t="s">
        <v>348</v>
      </c>
      <c r="U3" s="27" t="s">
        <v>349</v>
      </c>
      <c r="V3" s="27" t="s">
        <v>350</v>
      </c>
      <c r="W3" s="27" t="s">
        <v>260</v>
      </c>
      <c r="X3" s="27" t="s">
        <v>351</v>
      </c>
      <c r="Y3" s="27" t="s">
        <v>60</v>
      </c>
      <c r="Z3" s="27" t="s">
        <v>248</v>
      </c>
      <c r="AA3" s="28" t="s">
        <v>352</v>
      </c>
      <c r="AB3" s="8">
        <f>'berekening index'!B36</f>
        <v>0</v>
      </c>
      <c r="AE3" t="s">
        <v>26</v>
      </c>
      <c r="AF3" t="s">
        <v>49</v>
      </c>
      <c r="AG3" t="s">
        <v>346</v>
      </c>
    </row>
    <row r="4" spans="1:56" x14ac:dyDescent="0.25">
      <c r="A4">
        <v>801</v>
      </c>
      <c r="B4" s="8" t="s">
        <v>238</v>
      </c>
      <c r="C4" s="8" t="s">
        <v>239</v>
      </c>
      <c r="D4" s="8" t="s">
        <v>56</v>
      </c>
      <c r="E4" s="17" t="s">
        <v>57</v>
      </c>
      <c r="F4" s="17" t="s">
        <v>240</v>
      </c>
      <c r="G4" s="17" t="s">
        <v>241</v>
      </c>
      <c r="H4" s="17" t="s">
        <v>242</v>
      </c>
      <c r="I4" s="8">
        <v>16500</v>
      </c>
      <c r="J4" s="8">
        <v>9</v>
      </c>
      <c r="K4" s="8">
        <v>36500</v>
      </c>
      <c r="L4" s="17">
        <v>6</v>
      </c>
      <c r="M4" s="17">
        <v>700000</v>
      </c>
      <c r="N4" s="17">
        <v>12</v>
      </c>
      <c r="O4" s="17">
        <v>6</v>
      </c>
      <c r="P4" s="8" t="s">
        <v>61</v>
      </c>
      <c r="Q4" s="8" t="s">
        <v>243</v>
      </c>
      <c r="R4" s="8" t="s">
        <v>244</v>
      </c>
      <c r="S4" s="17" t="s">
        <v>60</v>
      </c>
      <c r="T4" s="17" t="s">
        <v>245</v>
      </c>
      <c r="U4" s="17" t="s">
        <v>60</v>
      </c>
      <c r="V4" s="17" t="s">
        <v>250</v>
      </c>
      <c r="W4" s="17" t="s">
        <v>251</v>
      </c>
      <c r="X4" s="17" t="s">
        <v>252</v>
      </c>
      <c r="Y4" s="17" t="s">
        <v>60</v>
      </c>
      <c r="Z4" s="17" t="s">
        <v>60</v>
      </c>
      <c r="AA4" s="32" t="s">
        <v>60</v>
      </c>
      <c r="AB4" s="8">
        <f>'berekening index'!B4</f>
        <v>0</v>
      </c>
      <c r="AE4" t="s">
        <v>73</v>
      </c>
      <c r="AF4" t="s">
        <v>50</v>
      </c>
      <c r="AG4" t="s">
        <v>253</v>
      </c>
    </row>
    <row r="5" spans="1:56" s="31" customFormat="1" ht="45" x14ac:dyDescent="0.25">
      <c r="A5">
        <v>1916</v>
      </c>
      <c r="B5" s="8" t="s">
        <v>141</v>
      </c>
      <c r="C5" s="8" t="s">
        <v>142</v>
      </c>
      <c r="D5" s="8" t="s">
        <v>76</v>
      </c>
      <c r="E5" s="17" t="s">
        <v>77</v>
      </c>
      <c r="F5" s="17" t="s">
        <v>143</v>
      </c>
      <c r="G5" s="17" t="s">
        <v>144</v>
      </c>
      <c r="H5" s="17" t="s">
        <v>145</v>
      </c>
      <c r="I5" s="8">
        <v>11000</v>
      </c>
      <c r="J5" s="8">
        <v>9</v>
      </c>
      <c r="K5" s="8">
        <v>20500</v>
      </c>
      <c r="L5" s="17">
        <v>6</v>
      </c>
      <c r="M5" s="17">
        <v>934992</v>
      </c>
      <c r="N5" s="17">
        <v>12</v>
      </c>
      <c r="O5" s="17">
        <v>5</v>
      </c>
      <c r="P5" s="8" t="s">
        <v>90</v>
      </c>
      <c r="Q5" s="15" t="s">
        <v>146</v>
      </c>
      <c r="R5" s="15" t="s">
        <v>148</v>
      </c>
      <c r="S5" s="27" t="s">
        <v>147</v>
      </c>
      <c r="T5" s="27" t="s">
        <v>149</v>
      </c>
      <c r="U5" s="27" t="s">
        <v>150</v>
      </c>
      <c r="V5" s="27" t="s">
        <v>149</v>
      </c>
      <c r="W5" s="27" t="s">
        <v>136</v>
      </c>
      <c r="X5" s="27" t="s">
        <v>151</v>
      </c>
      <c r="Y5" s="27" t="s">
        <v>152</v>
      </c>
      <c r="Z5" s="27" t="s">
        <v>153</v>
      </c>
      <c r="AA5" s="26" t="s">
        <v>60</v>
      </c>
      <c r="AB5" s="8">
        <f>'berekening index'!B5</f>
        <v>0</v>
      </c>
      <c r="AC5"/>
      <c r="AD5"/>
      <c r="AE5" t="s">
        <v>26</v>
      </c>
      <c r="AF5" t="s">
        <v>48</v>
      </c>
      <c r="AG5" t="s">
        <v>154</v>
      </c>
    </row>
    <row r="6" spans="1:56" x14ac:dyDescent="0.25">
      <c r="A6">
        <v>20034</v>
      </c>
      <c r="B6" s="8" t="s">
        <v>86</v>
      </c>
      <c r="C6" s="8" t="s">
        <v>87</v>
      </c>
      <c r="D6" s="8" t="s">
        <v>76</v>
      </c>
      <c r="E6" s="17" t="s">
        <v>88</v>
      </c>
      <c r="F6" s="17" t="s">
        <v>89</v>
      </c>
      <c r="G6" s="17" t="s">
        <v>71</v>
      </c>
      <c r="H6" s="17" t="s">
        <v>60</v>
      </c>
      <c r="I6" s="8">
        <v>0</v>
      </c>
      <c r="J6" s="8">
        <v>0</v>
      </c>
      <c r="K6" s="8">
        <v>0</v>
      </c>
      <c r="L6" s="17">
        <v>0</v>
      </c>
      <c r="M6" s="17">
        <v>13200</v>
      </c>
      <c r="N6" s="17">
        <v>6</v>
      </c>
      <c r="O6" s="17">
        <v>4</v>
      </c>
      <c r="P6" s="8" t="s">
        <v>90</v>
      </c>
      <c r="Q6" s="8" t="s">
        <v>23</v>
      </c>
      <c r="R6" s="8" t="s">
        <v>91</v>
      </c>
      <c r="S6" s="17" t="s">
        <v>92</v>
      </c>
      <c r="T6" s="17" t="s">
        <v>93</v>
      </c>
      <c r="U6" s="17" t="s">
        <v>94</v>
      </c>
      <c r="V6" s="17" t="s">
        <v>95</v>
      </c>
      <c r="W6" s="17" t="s">
        <v>67</v>
      </c>
      <c r="X6" s="17" t="s">
        <v>96</v>
      </c>
      <c r="Y6" s="17" t="s">
        <v>97</v>
      </c>
      <c r="Z6" s="17" t="s">
        <v>98</v>
      </c>
      <c r="AA6" s="26" t="s">
        <v>60</v>
      </c>
      <c r="AB6" s="8">
        <f>'berekening index'!B16</f>
        <v>0</v>
      </c>
      <c r="AF6" t="s">
        <v>49</v>
      </c>
      <c r="AG6" t="s">
        <v>71</v>
      </c>
    </row>
    <row r="7" spans="1:56" ht="30" x14ac:dyDescent="0.25">
      <c r="A7">
        <v>51887</v>
      </c>
      <c r="B7" s="17" t="s">
        <v>298</v>
      </c>
      <c r="C7" s="17" t="s">
        <v>299</v>
      </c>
      <c r="D7" s="17" t="s">
        <v>76</v>
      </c>
      <c r="E7" s="17" t="s">
        <v>77</v>
      </c>
      <c r="F7" s="17" t="s">
        <v>289</v>
      </c>
      <c r="G7" s="17" t="s">
        <v>71</v>
      </c>
      <c r="H7" s="17" t="s">
        <v>71</v>
      </c>
      <c r="I7" s="17">
        <v>7000</v>
      </c>
      <c r="J7" s="17">
        <v>6</v>
      </c>
      <c r="K7" s="17">
        <v>10500</v>
      </c>
      <c r="L7" s="17">
        <v>6</v>
      </c>
      <c r="M7" s="17">
        <v>11584</v>
      </c>
      <c r="N7" s="17">
        <v>2</v>
      </c>
      <c r="O7" s="17">
        <v>3</v>
      </c>
      <c r="P7" s="17" t="s">
        <v>90</v>
      </c>
      <c r="Q7" s="27" t="s">
        <v>300</v>
      </c>
      <c r="R7" s="27" t="s">
        <v>301</v>
      </c>
      <c r="S7" s="27" t="s">
        <v>302</v>
      </c>
      <c r="T7" s="27" t="s">
        <v>303</v>
      </c>
      <c r="U7" s="27" t="s">
        <v>304</v>
      </c>
      <c r="V7" s="27" t="s">
        <v>305</v>
      </c>
      <c r="W7" s="27" t="s">
        <v>84</v>
      </c>
      <c r="X7" s="27" t="s">
        <v>60</v>
      </c>
      <c r="Y7" s="27" t="s">
        <v>306</v>
      </c>
      <c r="Z7" s="27" t="s">
        <v>60</v>
      </c>
      <c r="AA7" s="28" t="s">
        <v>307</v>
      </c>
      <c r="AB7" s="8">
        <f>'berekening index'!B29</f>
        <v>0</v>
      </c>
      <c r="AE7" t="s">
        <v>26</v>
      </c>
      <c r="AF7" t="s">
        <v>49</v>
      </c>
      <c r="AG7" t="s">
        <v>71</v>
      </c>
    </row>
    <row r="8" spans="1:56" x14ac:dyDescent="0.25">
      <c r="A8">
        <v>34805</v>
      </c>
      <c r="B8" s="17" t="s">
        <v>271</v>
      </c>
      <c r="C8" s="17" t="s">
        <v>272</v>
      </c>
      <c r="D8" s="17" t="s">
        <v>56</v>
      </c>
      <c r="E8" s="17" t="s">
        <v>77</v>
      </c>
      <c r="F8" s="17" t="s">
        <v>273</v>
      </c>
      <c r="G8" s="17" t="s">
        <v>60</v>
      </c>
      <c r="H8" s="17" t="s">
        <v>60</v>
      </c>
      <c r="I8" s="17">
        <v>22500</v>
      </c>
      <c r="J8" s="17">
        <v>9</v>
      </c>
      <c r="K8" s="17">
        <v>0</v>
      </c>
      <c r="L8" s="17">
        <v>0</v>
      </c>
      <c r="M8" s="17">
        <v>0</v>
      </c>
      <c r="N8" s="17">
        <v>0</v>
      </c>
      <c r="O8" s="17">
        <v>5</v>
      </c>
      <c r="P8" s="17" t="s">
        <v>90</v>
      </c>
      <c r="Q8" s="27" t="s">
        <v>274</v>
      </c>
      <c r="R8" s="15" t="s">
        <v>275</v>
      </c>
      <c r="S8" s="27" t="s">
        <v>276</v>
      </c>
      <c r="T8" s="27" t="s">
        <v>277</v>
      </c>
      <c r="U8" s="27" t="s">
        <v>278</v>
      </c>
      <c r="V8" s="27" t="s">
        <v>246</v>
      </c>
      <c r="W8" s="27" t="s">
        <v>260</v>
      </c>
      <c r="X8" s="27" t="s">
        <v>247</v>
      </c>
      <c r="Y8" s="8" t="s">
        <v>60</v>
      </c>
      <c r="Z8" s="27" t="s">
        <v>248</v>
      </c>
      <c r="AA8" s="28" t="s">
        <v>249</v>
      </c>
      <c r="AB8" s="8">
        <f>'berekening index'!B25</f>
        <v>0</v>
      </c>
      <c r="AC8" t="s">
        <v>279</v>
      </c>
      <c r="AD8">
        <v>2020</v>
      </c>
      <c r="AE8" t="s">
        <v>73</v>
      </c>
      <c r="AF8" t="s">
        <v>50</v>
      </c>
      <c r="AG8" t="s">
        <v>253</v>
      </c>
    </row>
    <row r="9" spans="1:56" x14ac:dyDescent="0.25">
      <c r="A9">
        <v>29410</v>
      </c>
      <c r="B9" s="17" t="s">
        <v>429</v>
      </c>
      <c r="C9" s="17" t="s">
        <v>430</v>
      </c>
      <c r="D9" s="17" t="s">
        <v>76</v>
      </c>
      <c r="E9" s="17" t="s">
        <v>57</v>
      </c>
      <c r="F9" s="17" t="s">
        <v>157</v>
      </c>
      <c r="G9" s="17" t="s">
        <v>158</v>
      </c>
      <c r="H9" s="17" t="s">
        <v>178</v>
      </c>
      <c r="I9" s="17">
        <v>0</v>
      </c>
      <c r="J9" s="17">
        <v>0</v>
      </c>
      <c r="K9" s="17">
        <v>29901</v>
      </c>
      <c r="L9" s="17">
        <v>6</v>
      </c>
      <c r="M9" s="17">
        <v>208138</v>
      </c>
      <c r="N9" s="17">
        <v>12</v>
      </c>
      <c r="O9" s="17">
        <v>9</v>
      </c>
      <c r="P9" s="17" t="s">
        <v>61</v>
      </c>
      <c r="Q9" s="17" t="s">
        <v>431</v>
      </c>
      <c r="R9" s="17" t="s">
        <v>432</v>
      </c>
      <c r="S9" s="17" t="s">
        <v>433</v>
      </c>
      <c r="T9" s="17" t="s">
        <v>432</v>
      </c>
      <c r="U9" s="17" t="s">
        <v>433</v>
      </c>
      <c r="V9" s="17" t="s">
        <v>434</v>
      </c>
      <c r="W9" s="17" t="s">
        <v>435</v>
      </c>
      <c r="X9" s="17" t="s">
        <v>436</v>
      </c>
      <c r="Y9" s="17" t="s">
        <v>60</v>
      </c>
      <c r="Z9" s="17" t="s">
        <v>60</v>
      </c>
      <c r="AA9" s="17" t="s">
        <v>60</v>
      </c>
      <c r="AB9" s="8">
        <f>'berekening index'!B21</f>
        <v>0</v>
      </c>
      <c r="AF9" t="s">
        <v>178</v>
      </c>
      <c r="AG9" t="s">
        <v>178</v>
      </c>
    </row>
    <row r="10" spans="1:56" x14ac:dyDescent="0.25">
      <c r="A10">
        <v>34181</v>
      </c>
      <c r="B10" s="8" t="s">
        <v>99</v>
      </c>
      <c r="C10" s="8" t="s">
        <v>100</v>
      </c>
      <c r="D10" s="8" t="s">
        <v>56</v>
      </c>
      <c r="E10" s="17" t="s">
        <v>77</v>
      </c>
      <c r="F10" s="17" t="s">
        <v>101</v>
      </c>
      <c r="G10" s="17" t="s">
        <v>102</v>
      </c>
      <c r="H10" s="17" t="s">
        <v>103</v>
      </c>
      <c r="I10" s="8">
        <v>15000</v>
      </c>
      <c r="J10" s="8">
        <v>9</v>
      </c>
      <c r="K10" s="8">
        <v>44692</v>
      </c>
      <c r="L10" s="17">
        <v>6</v>
      </c>
      <c r="M10" s="17">
        <v>42300</v>
      </c>
      <c r="N10" s="17">
        <v>36</v>
      </c>
      <c r="O10" s="17">
        <v>7</v>
      </c>
      <c r="P10" s="8" t="s">
        <v>90</v>
      </c>
      <c r="Q10" s="8" t="s">
        <v>104</v>
      </c>
      <c r="R10" s="8" t="s">
        <v>105</v>
      </c>
      <c r="S10" s="17" t="s">
        <v>106</v>
      </c>
      <c r="T10" s="17" t="s">
        <v>24</v>
      </c>
      <c r="U10" s="17" t="s">
        <v>107</v>
      </c>
      <c r="V10" s="17" t="s">
        <v>105</v>
      </c>
      <c r="W10" s="17" t="s">
        <v>84</v>
      </c>
      <c r="X10" s="17" t="s">
        <v>60</v>
      </c>
      <c r="Y10" s="17" t="s">
        <v>108</v>
      </c>
      <c r="Z10" s="17" t="s">
        <v>60</v>
      </c>
      <c r="AA10" s="17" t="s">
        <v>60</v>
      </c>
      <c r="AB10" s="8">
        <f>'berekening index'!B23</f>
        <v>0</v>
      </c>
      <c r="AF10" t="s">
        <v>47</v>
      </c>
      <c r="AG10" t="s">
        <v>109</v>
      </c>
    </row>
    <row r="11" spans="1:56" x14ac:dyDescent="0.25">
      <c r="A11">
        <v>64185</v>
      </c>
      <c r="B11" s="17" t="s">
        <v>354</v>
      </c>
      <c r="C11" s="17" t="s">
        <v>355</v>
      </c>
      <c r="D11" s="17" t="s">
        <v>56</v>
      </c>
      <c r="E11" s="17" t="s">
        <v>77</v>
      </c>
      <c r="F11" s="17" t="s">
        <v>356</v>
      </c>
      <c r="G11" s="17" t="s">
        <v>357</v>
      </c>
      <c r="H11" s="17" t="s">
        <v>60</v>
      </c>
      <c r="I11" s="17">
        <v>11000</v>
      </c>
      <c r="J11" s="17">
        <v>9</v>
      </c>
      <c r="K11" s="17">
        <v>7500</v>
      </c>
      <c r="L11" s="17">
        <v>6</v>
      </c>
      <c r="M11" s="17">
        <v>26000</v>
      </c>
      <c r="N11" s="17">
        <v>2</v>
      </c>
      <c r="O11" s="17">
        <v>3</v>
      </c>
      <c r="P11" s="17" t="s">
        <v>90</v>
      </c>
      <c r="Q11" s="27" t="s">
        <v>23</v>
      </c>
      <c r="R11" s="27" t="s">
        <v>358</v>
      </c>
      <c r="S11" s="27" t="s">
        <v>359</v>
      </c>
      <c r="T11" s="27" t="s">
        <v>23</v>
      </c>
      <c r="U11" s="27" t="s">
        <v>23</v>
      </c>
      <c r="V11" s="27" t="s">
        <v>358</v>
      </c>
      <c r="W11" s="27" t="s">
        <v>84</v>
      </c>
      <c r="X11" s="27" t="s">
        <v>360</v>
      </c>
      <c r="Y11" s="27" t="s">
        <v>361</v>
      </c>
      <c r="Z11" s="27" t="s">
        <v>60</v>
      </c>
      <c r="AA11" s="27" t="s">
        <v>60</v>
      </c>
      <c r="AB11" s="8">
        <f>'berekening index'!B37</f>
        <v>0</v>
      </c>
      <c r="AC11" t="s">
        <v>353</v>
      </c>
      <c r="AD11" t="s">
        <v>24</v>
      </c>
      <c r="AF11" t="s">
        <v>178</v>
      </c>
      <c r="AG11" t="s">
        <v>362</v>
      </c>
    </row>
    <row r="12" spans="1:56" x14ac:dyDescent="0.25">
      <c r="A12">
        <v>5475</v>
      </c>
      <c r="B12" s="17" t="s">
        <v>254</v>
      </c>
      <c r="C12" s="17" t="s">
        <v>255</v>
      </c>
      <c r="D12" s="17" t="s">
        <v>56</v>
      </c>
      <c r="E12" s="17" t="s">
        <v>77</v>
      </c>
      <c r="F12" s="17" t="s">
        <v>256</v>
      </c>
      <c r="G12" s="17" t="s">
        <v>71</v>
      </c>
      <c r="H12" s="17" t="s">
        <v>257</v>
      </c>
      <c r="I12" s="8">
        <v>28500</v>
      </c>
      <c r="J12" s="8">
        <v>9</v>
      </c>
      <c r="K12" s="8">
        <v>0</v>
      </c>
      <c r="L12" s="17">
        <v>0</v>
      </c>
      <c r="M12" s="17">
        <v>0</v>
      </c>
      <c r="N12" s="17">
        <v>0</v>
      </c>
      <c r="O12" s="17">
        <v>5</v>
      </c>
      <c r="P12" s="17" t="s">
        <v>90</v>
      </c>
      <c r="Q12" s="8" t="s">
        <v>258</v>
      </c>
      <c r="R12" s="8" t="s">
        <v>24</v>
      </c>
      <c r="S12" s="17" t="s">
        <v>24</v>
      </c>
      <c r="T12" s="17" t="s">
        <v>24</v>
      </c>
      <c r="U12" s="17" t="s">
        <v>24</v>
      </c>
      <c r="V12" s="17" t="s">
        <v>259</v>
      </c>
      <c r="W12" s="17" t="s">
        <v>260</v>
      </c>
      <c r="X12" s="17" t="s">
        <v>261</v>
      </c>
      <c r="Y12" s="17" t="s">
        <v>60</v>
      </c>
      <c r="Z12" s="27" t="s">
        <v>248</v>
      </c>
      <c r="AA12" s="26" t="s">
        <v>60</v>
      </c>
      <c r="AB12" s="8">
        <f>'berekening index'!B6</f>
        <v>0</v>
      </c>
      <c r="AF12" t="s">
        <v>49</v>
      </c>
      <c r="AG12" t="s">
        <v>71</v>
      </c>
    </row>
    <row r="13" spans="1:56" ht="30" x14ac:dyDescent="0.25">
      <c r="A13">
        <v>8934</v>
      </c>
      <c r="B13" s="8" t="s">
        <v>214</v>
      </c>
      <c r="C13" s="8" t="s">
        <v>215</v>
      </c>
      <c r="D13" s="8" t="s">
        <v>168</v>
      </c>
      <c r="E13" s="17" t="s">
        <v>77</v>
      </c>
      <c r="F13" s="17" t="s">
        <v>216</v>
      </c>
      <c r="G13" s="17" t="s">
        <v>217</v>
      </c>
      <c r="H13" s="17" t="s">
        <v>60</v>
      </c>
      <c r="I13" s="8">
        <v>11000</v>
      </c>
      <c r="J13" s="8">
        <v>9</v>
      </c>
      <c r="K13" s="8">
        <v>0</v>
      </c>
      <c r="L13" s="17">
        <v>0</v>
      </c>
      <c r="M13" s="17">
        <v>0</v>
      </c>
      <c r="N13" s="17">
        <v>0</v>
      </c>
      <c r="O13" s="17">
        <v>4</v>
      </c>
      <c r="P13" s="8" t="s">
        <v>61</v>
      </c>
      <c r="Q13" s="8" t="s">
        <v>218</v>
      </c>
      <c r="R13" s="15" t="s">
        <v>219</v>
      </c>
      <c r="S13" s="27" t="s">
        <v>220</v>
      </c>
      <c r="T13" s="17" t="s">
        <v>221</v>
      </c>
      <c r="U13" s="17" t="s">
        <v>222</v>
      </c>
      <c r="V13" s="17" t="s">
        <v>223</v>
      </c>
      <c r="W13" s="17" t="s">
        <v>136</v>
      </c>
      <c r="X13" s="17" t="s">
        <v>224</v>
      </c>
      <c r="Y13" s="17" t="s">
        <v>60</v>
      </c>
      <c r="Z13" s="17" t="s">
        <v>225</v>
      </c>
      <c r="AA13" s="29" t="s">
        <v>226</v>
      </c>
      <c r="AB13" s="8">
        <f>'berekening index'!B8</f>
        <v>0</v>
      </c>
      <c r="AF13" t="s">
        <v>49</v>
      </c>
      <c r="AG13" t="s">
        <v>71</v>
      </c>
    </row>
    <row r="14" spans="1:56" x14ac:dyDescent="0.25">
      <c r="A14">
        <v>10462</v>
      </c>
      <c r="B14" s="17" t="s">
        <v>392</v>
      </c>
      <c r="C14" s="17" t="s">
        <v>393</v>
      </c>
      <c r="D14" s="17" t="s">
        <v>76</v>
      </c>
      <c r="E14" s="17" t="s">
        <v>77</v>
      </c>
      <c r="F14" s="17" t="s">
        <v>394</v>
      </c>
      <c r="G14" s="17" t="s">
        <v>71</v>
      </c>
      <c r="H14" s="17" t="s">
        <v>60</v>
      </c>
      <c r="I14" s="17">
        <v>10500</v>
      </c>
      <c r="J14" s="17">
        <v>9</v>
      </c>
      <c r="K14" s="17">
        <v>0</v>
      </c>
      <c r="L14" s="17">
        <v>0</v>
      </c>
      <c r="M14" s="17">
        <v>0</v>
      </c>
      <c r="N14" s="17">
        <v>0</v>
      </c>
      <c r="O14" s="17">
        <v>3</v>
      </c>
      <c r="P14" s="17" t="s">
        <v>79</v>
      </c>
      <c r="Q14" s="17" t="s">
        <v>395</v>
      </c>
      <c r="R14" s="17" t="s">
        <v>396</v>
      </c>
      <c r="S14" s="17" t="s">
        <v>397</v>
      </c>
      <c r="T14" s="17" t="s">
        <v>398</v>
      </c>
      <c r="U14" s="17" t="s">
        <v>399</v>
      </c>
      <c r="V14" s="17" t="s">
        <v>396</v>
      </c>
      <c r="W14" s="17" t="s">
        <v>84</v>
      </c>
      <c r="X14" s="17" t="s">
        <v>60</v>
      </c>
      <c r="Y14" s="17" t="s">
        <v>60</v>
      </c>
      <c r="Z14" s="17" t="s">
        <v>60</v>
      </c>
      <c r="AA14" s="16" t="s">
        <v>400</v>
      </c>
      <c r="AB14" s="8">
        <f>'berekening index'!B9</f>
        <v>0</v>
      </c>
      <c r="AF14" t="s">
        <v>49</v>
      </c>
      <c r="AG14" t="s">
        <v>71</v>
      </c>
    </row>
    <row r="15" spans="1:56" x14ac:dyDescent="0.25">
      <c r="A15">
        <v>11445</v>
      </c>
      <c r="B15" s="17" t="s">
        <v>401</v>
      </c>
      <c r="C15" s="17" t="s">
        <v>402</v>
      </c>
      <c r="D15" s="17" t="s">
        <v>76</v>
      </c>
      <c r="E15" s="17" t="s">
        <v>77</v>
      </c>
      <c r="F15" s="17" t="s">
        <v>403</v>
      </c>
      <c r="G15" s="17" t="s">
        <v>404</v>
      </c>
      <c r="H15" s="17" t="s">
        <v>405</v>
      </c>
      <c r="I15" s="17">
        <v>7000</v>
      </c>
      <c r="J15" s="17">
        <v>6</v>
      </c>
      <c r="K15" s="17">
        <v>83260</v>
      </c>
      <c r="L15" s="17">
        <v>6</v>
      </c>
      <c r="M15" s="17">
        <v>2497800</v>
      </c>
      <c r="N15" s="17">
        <v>8</v>
      </c>
      <c r="O15" s="17">
        <v>8</v>
      </c>
      <c r="P15" s="17" t="s">
        <v>79</v>
      </c>
      <c r="Q15" s="17" t="s">
        <v>406</v>
      </c>
      <c r="R15" s="17" t="s">
        <v>407</v>
      </c>
      <c r="S15" s="17" t="s">
        <v>408</v>
      </c>
      <c r="T15" s="17" t="s">
        <v>24</v>
      </c>
      <c r="U15" s="17" t="s">
        <v>24</v>
      </c>
      <c r="V15" s="17" t="s">
        <v>24</v>
      </c>
      <c r="W15" s="17" t="s">
        <v>60</v>
      </c>
      <c r="X15" s="17" t="s">
        <v>60</v>
      </c>
      <c r="Y15" s="17" t="s">
        <v>60</v>
      </c>
      <c r="Z15" s="17" t="s">
        <v>60</v>
      </c>
      <c r="AA15" s="17" t="s">
        <v>60</v>
      </c>
      <c r="AB15" s="8">
        <f>'berekening index'!B10</f>
        <v>0</v>
      </c>
      <c r="AF15" t="s">
        <v>52</v>
      </c>
      <c r="AG15" t="s">
        <v>409</v>
      </c>
    </row>
    <row r="16" spans="1:56" x14ac:dyDescent="0.25">
      <c r="A16">
        <v>12007</v>
      </c>
      <c r="B16" s="17" t="s">
        <v>410</v>
      </c>
      <c r="C16" s="17" t="s">
        <v>411</v>
      </c>
      <c r="D16" s="17" t="s">
        <v>56</v>
      </c>
      <c r="E16" s="17" t="s">
        <v>77</v>
      </c>
      <c r="F16" s="17" t="s">
        <v>412</v>
      </c>
      <c r="G16" s="17" t="s">
        <v>413</v>
      </c>
      <c r="H16" s="17" t="s">
        <v>414</v>
      </c>
      <c r="I16" s="17">
        <v>7000</v>
      </c>
      <c r="J16" s="17">
        <v>6</v>
      </c>
      <c r="K16" s="17">
        <v>9000</v>
      </c>
      <c r="L16" s="17">
        <v>6</v>
      </c>
      <c r="M16" s="17">
        <v>65500</v>
      </c>
      <c r="N16" s="17">
        <v>12</v>
      </c>
      <c r="O16" s="17">
        <v>3</v>
      </c>
      <c r="P16" s="17" t="s">
        <v>90</v>
      </c>
      <c r="Q16" s="17" t="s">
        <v>415</v>
      </c>
      <c r="R16" s="17" t="s">
        <v>396</v>
      </c>
      <c r="S16" s="17" t="s">
        <v>397</v>
      </c>
      <c r="T16" s="17" t="s">
        <v>416</v>
      </c>
      <c r="U16" s="17" t="s">
        <v>417</v>
      </c>
      <c r="V16" s="17" t="s">
        <v>396</v>
      </c>
      <c r="W16" s="17" t="s">
        <v>60</v>
      </c>
      <c r="X16" s="17" t="s">
        <v>60</v>
      </c>
      <c r="Y16" s="17" t="s">
        <v>60</v>
      </c>
      <c r="Z16" s="17" t="s">
        <v>60</v>
      </c>
      <c r="AA16" s="29" t="s">
        <v>400</v>
      </c>
      <c r="AB16" s="8">
        <f>'berekening index'!B11</f>
        <v>0</v>
      </c>
      <c r="AF16" t="s">
        <v>48</v>
      </c>
      <c r="AG16" t="s">
        <v>418</v>
      </c>
    </row>
    <row r="17" spans="1:33" ht="60" x14ac:dyDescent="0.25">
      <c r="A17">
        <v>14749</v>
      </c>
      <c r="B17" s="17" t="s">
        <v>419</v>
      </c>
      <c r="C17" s="17" t="s">
        <v>420</v>
      </c>
      <c r="D17" s="17" t="s">
        <v>56</v>
      </c>
      <c r="E17" s="17" t="s">
        <v>77</v>
      </c>
      <c r="F17" s="17" t="s">
        <v>421</v>
      </c>
      <c r="G17" s="15" t="s">
        <v>422</v>
      </c>
      <c r="H17" s="17" t="s">
        <v>71</v>
      </c>
      <c r="I17" s="17">
        <v>7000</v>
      </c>
      <c r="J17" s="17">
        <v>6</v>
      </c>
      <c r="K17" s="17">
        <v>900</v>
      </c>
      <c r="L17" s="17">
        <v>6</v>
      </c>
      <c r="M17" s="17">
        <v>60400</v>
      </c>
      <c r="N17" s="17">
        <v>12</v>
      </c>
      <c r="O17" s="17">
        <v>2</v>
      </c>
      <c r="P17" s="17" t="s">
        <v>90</v>
      </c>
      <c r="Q17" s="17" t="s">
        <v>23</v>
      </c>
      <c r="R17" s="27" t="s">
        <v>423</v>
      </c>
      <c r="S17" s="27" t="s">
        <v>424</v>
      </c>
      <c r="T17" s="17" t="s">
        <v>23</v>
      </c>
      <c r="U17" s="17" t="s">
        <v>23</v>
      </c>
      <c r="V17" s="17" t="s">
        <v>425</v>
      </c>
      <c r="W17" s="17" t="s">
        <v>381</v>
      </c>
      <c r="X17" s="17" t="s">
        <v>426</v>
      </c>
      <c r="Y17" s="17" t="s">
        <v>60</v>
      </c>
      <c r="Z17" s="17" t="s">
        <v>427</v>
      </c>
      <c r="AA17" s="16" t="s">
        <v>428</v>
      </c>
      <c r="AB17" s="8">
        <f>'berekening index'!B12</f>
        <v>0</v>
      </c>
      <c r="AF17" t="s">
        <v>49</v>
      </c>
      <c r="AG17" t="s">
        <v>71</v>
      </c>
    </row>
    <row r="18" spans="1:33" x14ac:dyDescent="0.25">
      <c r="A18">
        <v>17484</v>
      </c>
      <c r="B18" s="8" t="s">
        <v>118</v>
      </c>
      <c r="C18" s="8" t="s">
        <v>119</v>
      </c>
      <c r="D18" s="8" t="s">
        <v>76</v>
      </c>
      <c r="E18" s="17" t="s">
        <v>77</v>
      </c>
      <c r="F18" s="17" t="s">
        <v>120</v>
      </c>
      <c r="G18" s="17" t="s">
        <v>121</v>
      </c>
      <c r="H18" s="17" t="s">
        <v>71</v>
      </c>
      <c r="I18" s="8">
        <v>11000</v>
      </c>
      <c r="J18" s="8">
        <v>9</v>
      </c>
      <c r="K18" s="8">
        <v>12820</v>
      </c>
      <c r="L18" s="17">
        <v>6</v>
      </c>
      <c r="M18" s="17">
        <v>48000</v>
      </c>
      <c r="N18" s="17">
        <v>12</v>
      </c>
      <c r="O18" s="17">
        <v>4</v>
      </c>
      <c r="P18" s="8" t="s">
        <v>90</v>
      </c>
      <c r="Q18" s="8" t="s">
        <v>122</v>
      </c>
      <c r="R18" s="8" t="s">
        <v>123</v>
      </c>
      <c r="S18" s="17" t="s">
        <v>124</v>
      </c>
      <c r="T18" s="17" t="s">
        <v>123</v>
      </c>
      <c r="U18" s="17" t="s">
        <v>124</v>
      </c>
      <c r="V18" s="17" t="s">
        <v>125</v>
      </c>
      <c r="W18" s="17" t="s">
        <v>126</v>
      </c>
      <c r="X18" s="17" t="s">
        <v>127</v>
      </c>
      <c r="Y18" s="17" t="s">
        <v>60</v>
      </c>
      <c r="Z18" s="17" t="s">
        <v>60</v>
      </c>
      <c r="AA18" s="26" t="s">
        <v>60</v>
      </c>
      <c r="AB18" s="8">
        <f>'berekening index'!B14</f>
        <v>0</v>
      </c>
      <c r="AF18" t="s">
        <v>49</v>
      </c>
      <c r="AG18" t="s">
        <v>71</v>
      </c>
    </row>
    <row r="19" spans="1:33" x14ac:dyDescent="0.25">
      <c r="A19">
        <v>19881</v>
      </c>
      <c r="B19" s="8" t="s">
        <v>74</v>
      </c>
      <c r="C19" s="8" t="s">
        <v>75</v>
      </c>
      <c r="D19" s="8" t="s">
        <v>76</v>
      </c>
      <c r="E19" s="17" t="s">
        <v>77</v>
      </c>
      <c r="F19" s="17" t="s">
        <v>78</v>
      </c>
      <c r="G19" s="17" t="s">
        <v>71</v>
      </c>
      <c r="H19" s="17" t="s">
        <v>71</v>
      </c>
      <c r="I19" s="8">
        <v>11000</v>
      </c>
      <c r="J19" s="8">
        <v>9</v>
      </c>
      <c r="K19" s="8">
        <v>0</v>
      </c>
      <c r="L19" s="17">
        <v>0</v>
      </c>
      <c r="M19" s="17">
        <v>0</v>
      </c>
      <c r="N19" s="17">
        <v>0</v>
      </c>
      <c r="O19" s="17">
        <v>4</v>
      </c>
      <c r="P19" s="8" t="s">
        <v>79</v>
      </c>
      <c r="Q19" s="8" t="s">
        <v>23</v>
      </c>
      <c r="R19" s="8" t="s">
        <v>80</v>
      </c>
      <c r="S19" s="17" t="s">
        <v>81</v>
      </c>
      <c r="T19" s="17" t="s">
        <v>82</v>
      </c>
      <c r="U19" s="17" t="s">
        <v>83</v>
      </c>
      <c r="V19" s="17" t="s">
        <v>80</v>
      </c>
      <c r="W19" s="17" t="s">
        <v>84</v>
      </c>
      <c r="X19" s="17" t="s">
        <v>85</v>
      </c>
      <c r="Y19" s="17" t="s">
        <v>60</v>
      </c>
      <c r="Z19" s="17" t="s">
        <v>60</v>
      </c>
      <c r="AA19" s="17" t="s">
        <v>60</v>
      </c>
      <c r="AB19" s="8">
        <f>'berekening index'!B15</f>
        <v>0</v>
      </c>
      <c r="AF19" t="s">
        <v>49</v>
      </c>
      <c r="AG19" t="s">
        <v>71</v>
      </c>
    </row>
    <row r="20" spans="1:33" x14ac:dyDescent="0.25">
      <c r="A20">
        <v>20739</v>
      </c>
      <c r="B20" s="17" t="s">
        <v>191</v>
      </c>
      <c r="C20" s="17" t="s">
        <v>192</v>
      </c>
      <c r="D20" s="17" t="s">
        <v>76</v>
      </c>
      <c r="E20" s="17" t="s">
        <v>77</v>
      </c>
      <c r="F20" s="17" t="s">
        <v>193</v>
      </c>
      <c r="G20" s="17" t="s">
        <v>194</v>
      </c>
      <c r="H20" s="17" t="s">
        <v>60</v>
      </c>
      <c r="I20" s="17">
        <v>7000</v>
      </c>
      <c r="J20" s="17">
        <v>9</v>
      </c>
      <c r="K20" s="17">
        <v>0</v>
      </c>
      <c r="L20" s="17">
        <v>0</v>
      </c>
      <c r="M20" s="17">
        <v>0</v>
      </c>
      <c r="N20" s="17">
        <v>0</v>
      </c>
      <c r="O20" s="17">
        <v>8</v>
      </c>
      <c r="P20" s="17" t="s">
        <v>79</v>
      </c>
      <c r="Q20" s="17" t="s">
        <v>195</v>
      </c>
      <c r="R20" s="17" t="s">
        <v>196</v>
      </c>
      <c r="S20" s="17" t="s">
        <v>197</v>
      </c>
      <c r="T20" s="8">
        <v>157</v>
      </c>
      <c r="U20" s="17" t="s">
        <v>198</v>
      </c>
      <c r="V20" s="17" t="s">
        <v>199</v>
      </c>
      <c r="W20" s="17" t="s">
        <v>200</v>
      </c>
      <c r="X20" s="17" t="s">
        <v>201</v>
      </c>
      <c r="Y20" s="17" t="s">
        <v>60</v>
      </c>
      <c r="Z20" s="17" t="s">
        <v>60</v>
      </c>
      <c r="AA20" s="17" t="s">
        <v>60</v>
      </c>
      <c r="AB20" s="8">
        <f>'berekening index'!B17</f>
        <v>0</v>
      </c>
      <c r="AF20" t="s">
        <v>49</v>
      </c>
      <c r="AG20" t="s">
        <v>71</v>
      </c>
    </row>
    <row r="21" spans="1:33" ht="30" x14ac:dyDescent="0.25">
      <c r="A21">
        <v>23186</v>
      </c>
      <c r="B21" s="17" t="s">
        <v>202</v>
      </c>
      <c r="C21" s="17" t="s">
        <v>203</v>
      </c>
      <c r="D21" s="17" t="s">
        <v>76</v>
      </c>
      <c r="E21" s="17" t="s">
        <v>77</v>
      </c>
      <c r="F21" s="17" t="s">
        <v>204</v>
      </c>
      <c r="G21" s="17" t="s">
        <v>71</v>
      </c>
      <c r="H21" s="17" t="s">
        <v>60</v>
      </c>
      <c r="I21" s="17">
        <v>7000</v>
      </c>
      <c r="J21" s="17">
        <v>6</v>
      </c>
      <c r="K21" s="17">
        <v>0</v>
      </c>
      <c r="L21" s="17">
        <v>0</v>
      </c>
      <c r="M21" s="17">
        <v>0</v>
      </c>
      <c r="N21" s="17">
        <v>0</v>
      </c>
      <c r="O21" s="17">
        <v>4</v>
      </c>
      <c r="P21" s="17" t="s">
        <v>90</v>
      </c>
      <c r="Q21" s="17" t="s">
        <v>205</v>
      </c>
      <c r="R21" s="27" t="s">
        <v>206</v>
      </c>
      <c r="S21" s="27" t="s">
        <v>207</v>
      </c>
      <c r="T21" s="17" t="s">
        <v>208</v>
      </c>
      <c r="U21" s="17" t="s">
        <v>209</v>
      </c>
      <c r="V21" s="17" t="s">
        <v>210</v>
      </c>
      <c r="W21" s="17" t="s">
        <v>136</v>
      </c>
      <c r="X21" s="17" t="s">
        <v>211</v>
      </c>
      <c r="Y21" s="17" t="s">
        <v>60</v>
      </c>
      <c r="Z21" s="17" t="s">
        <v>212</v>
      </c>
      <c r="AA21" s="29" t="s">
        <v>213</v>
      </c>
      <c r="AB21" s="8">
        <f>'berekening index'!B18</f>
        <v>0</v>
      </c>
      <c r="AF21" t="s">
        <v>49</v>
      </c>
      <c r="AG21" t="s">
        <v>71</v>
      </c>
    </row>
    <row r="22" spans="1:33" x14ac:dyDescent="0.25">
      <c r="A22">
        <v>26788</v>
      </c>
      <c r="B22" s="8" t="s">
        <v>155</v>
      </c>
      <c r="C22" s="8" t="s">
        <v>156</v>
      </c>
      <c r="D22" s="8" t="s">
        <v>76</v>
      </c>
      <c r="E22" s="17" t="s">
        <v>77</v>
      </c>
      <c r="F22" s="17" t="s">
        <v>157</v>
      </c>
      <c r="G22" s="17" t="s">
        <v>158</v>
      </c>
      <c r="H22" s="17" t="s">
        <v>159</v>
      </c>
      <c r="I22" s="8">
        <v>11000</v>
      </c>
      <c r="J22" s="8">
        <v>9</v>
      </c>
      <c r="K22" s="8">
        <v>0</v>
      </c>
      <c r="L22" s="17">
        <v>0</v>
      </c>
      <c r="M22" s="17">
        <v>0</v>
      </c>
      <c r="N22" s="17">
        <v>0</v>
      </c>
      <c r="O22" s="17">
        <v>1</v>
      </c>
      <c r="P22" s="8" t="s">
        <v>90</v>
      </c>
      <c r="Q22" s="8" t="s">
        <v>146</v>
      </c>
      <c r="R22" s="8" t="s">
        <v>160</v>
      </c>
      <c r="S22" s="17" t="s">
        <v>161</v>
      </c>
      <c r="T22" s="17" t="s">
        <v>156</v>
      </c>
      <c r="U22" s="17" t="s">
        <v>162</v>
      </c>
      <c r="V22" s="17" t="s">
        <v>163</v>
      </c>
      <c r="W22" s="17" t="s">
        <v>67</v>
      </c>
      <c r="X22" s="17" t="s">
        <v>164</v>
      </c>
      <c r="Y22" s="17" t="s">
        <v>60</v>
      </c>
      <c r="Z22" s="17" t="s">
        <v>165</v>
      </c>
      <c r="AA22" s="17" t="s">
        <v>60</v>
      </c>
      <c r="AB22" s="8">
        <f>'berekening index'!B20</f>
        <v>0</v>
      </c>
      <c r="AF22" t="s">
        <v>49</v>
      </c>
      <c r="AG22" t="s">
        <v>71</v>
      </c>
    </row>
    <row r="23" spans="1:33" ht="65.25" customHeight="1" x14ac:dyDescent="0.25">
      <c r="A23">
        <v>31436</v>
      </c>
      <c r="B23" s="8" t="s">
        <v>179</v>
      </c>
      <c r="C23" s="8" t="s">
        <v>180</v>
      </c>
      <c r="D23" s="8" t="s">
        <v>168</v>
      </c>
      <c r="E23" s="17" t="s">
        <v>77</v>
      </c>
      <c r="F23" s="17" t="s">
        <v>181</v>
      </c>
      <c r="G23" s="17" t="s">
        <v>71</v>
      </c>
      <c r="H23" s="17" t="s">
        <v>182</v>
      </c>
      <c r="I23" s="8">
        <v>15000</v>
      </c>
      <c r="J23" s="8">
        <v>9</v>
      </c>
      <c r="K23" s="8">
        <v>48000</v>
      </c>
      <c r="L23" s="17">
        <v>6</v>
      </c>
      <c r="M23" s="17">
        <v>406800</v>
      </c>
      <c r="N23" s="17">
        <v>24</v>
      </c>
      <c r="O23" s="17">
        <v>8</v>
      </c>
      <c r="P23" s="8" t="s">
        <v>90</v>
      </c>
      <c r="Q23" s="8" t="s">
        <v>183</v>
      </c>
      <c r="R23" s="8" t="s">
        <v>184</v>
      </c>
      <c r="S23" s="17" t="s">
        <v>185</v>
      </c>
      <c r="T23" s="17" t="s">
        <v>180</v>
      </c>
      <c r="U23" s="17" t="s">
        <v>186</v>
      </c>
      <c r="V23" s="17" t="s">
        <v>187</v>
      </c>
      <c r="W23" s="17" t="s">
        <v>67</v>
      </c>
      <c r="X23" s="17" t="s">
        <v>188</v>
      </c>
      <c r="Y23" s="17" t="s">
        <v>60</v>
      </c>
      <c r="Z23" s="17" t="s">
        <v>60</v>
      </c>
      <c r="AA23" s="29" t="s">
        <v>189</v>
      </c>
      <c r="AB23" s="8">
        <f>'berekening index'!B22</f>
        <v>0</v>
      </c>
      <c r="AF23" t="s">
        <v>47</v>
      </c>
      <c r="AG23" t="s">
        <v>47</v>
      </c>
    </row>
    <row r="24" spans="1:33" ht="30" x14ac:dyDescent="0.25">
      <c r="A24">
        <v>35735</v>
      </c>
      <c r="B24" s="17" t="s">
        <v>287</v>
      </c>
      <c r="C24" s="17" t="s">
        <v>288</v>
      </c>
      <c r="D24" s="17" t="s">
        <v>76</v>
      </c>
      <c r="E24" s="17" t="s">
        <v>77</v>
      </c>
      <c r="F24" s="17" t="s">
        <v>289</v>
      </c>
      <c r="G24" s="17" t="s">
        <v>71</v>
      </c>
      <c r="H24" s="17" t="s">
        <v>71</v>
      </c>
      <c r="I24" s="17">
        <v>7000</v>
      </c>
      <c r="J24" s="17">
        <v>6</v>
      </c>
      <c r="K24" s="17">
        <v>10500</v>
      </c>
      <c r="L24" s="17">
        <v>6</v>
      </c>
      <c r="M24" s="17">
        <v>14480</v>
      </c>
      <c r="N24" s="17">
        <v>4</v>
      </c>
      <c r="O24" s="17">
        <v>3</v>
      </c>
      <c r="P24" s="17" t="s">
        <v>90</v>
      </c>
      <c r="Q24" s="27" t="s">
        <v>290</v>
      </c>
      <c r="R24" s="15" t="s">
        <v>291</v>
      </c>
      <c r="S24" s="15" t="s">
        <v>292</v>
      </c>
      <c r="T24" s="27" t="s">
        <v>293</v>
      </c>
      <c r="U24" s="27" t="s">
        <v>294</v>
      </c>
      <c r="V24" s="27" t="s">
        <v>295</v>
      </c>
      <c r="W24" s="27" t="s">
        <v>136</v>
      </c>
      <c r="X24" s="27" t="s">
        <v>296</v>
      </c>
      <c r="Y24" s="27" t="s">
        <v>60</v>
      </c>
      <c r="Z24" s="27" t="s">
        <v>297</v>
      </c>
      <c r="AA24" s="27" t="s">
        <v>60</v>
      </c>
      <c r="AB24" s="8">
        <f>'berekening index'!B28</f>
        <v>0</v>
      </c>
      <c r="AF24" t="s">
        <v>49</v>
      </c>
      <c r="AG24" t="s">
        <v>71</v>
      </c>
    </row>
    <row r="25" spans="1:33" ht="45" x14ac:dyDescent="0.25">
      <c r="A25">
        <v>53465</v>
      </c>
      <c r="B25" s="17" t="s">
        <v>308</v>
      </c>
      <c r="C25" s="17" t="s">
        <v>309</v>
      </c>
      <c r="D25" s="17" t="s">
        <v>76</v>
      </c>
      <c r="E25" s="17" t="s">
        <v>77</v>
      </c>
      <c r="F25" s="17" t="s">
        <v>289</v>
      </c>
      <c r="G25" s="17" t="s">
        <v>71</v>
      </c>
      <c r="H25" s="17" t="s">
        <v>71</v>
      </c>
      <c r="I25" s="17">
        <v>11000</v>
      </c>
      <c r="J25" s="17">
        <v>9</v>
      </c>
      <c r="K25" s="17">
        <v>11500</v>
      </c>
      <c r="L25" s="17">
        <v>6</v>
      </c>
      <c r="M25" s="17">
        <v>134668</v>
      </c>
      <c r="N25" s="17">
        <v>2</v>
      </c>
      <c r="O25" s="17">
        <v>5</v>
      </c>
      <c r="P25" s="17" t="s">
        <v>90</v>
      </c>
      <c r="Q25" s="27" t="s">
        <v>310</v>
      </c>
      <c r="R25" s="27" t="s">
        <v>311</v>
      </c>
      <c r="S25" s="27" t="s">
        <v>312</v>
      </c>
      <c r="T25" s="27" t="s">
        <v>311</v>
      </c>
      <c r="U25" s="27" t="s">
        <v>312</v>
      </c>
      <c r="V25" s="27" t="s">
        <v>313</v>
      </c>
      <c r="W25" s="27" t="s">
        <v>84</v>
      </c>
      <c r="X25" s="27" t="s">
        <v>60</v>
      </c>
      <c r="Y25" s="27" t="s">
        <v>314</v>
      </c>
      <c r="Z25" s="27" t="s">
        <v>60</v>
      </c>
      <c r="AA25" s="27" t="s">
        <v>60</v>
      </c>
      <c r="AB25" s="8">
        <f>'berekening index'!B30</f>
        <v>0</v>
      </c>
      <c r="AF25" t="s">
        <v>49</v>
      </c>
      <c r="AG25" t="s">
        <v>71</v>
      </c>
    </row>
    <row r="26" spans="1:33" x14ac:dyDescent="0.25">
      <c r="A26">
        <v>59422</v>
      </c>
      <c r="B26" s="8" t="s">
        <v>110</v>
      </c>
      <c r="C26" s="8" t="s">
        <v>111</v>
      </c>
      <c r="D26" s="8" t="s">
        <v>76</v>
      </c>
      <c r="E26" s="17" t="s">
        <v>60</v>
      </c>
      <c r="F26" s="17" t="s">
        <v>58</v>
      </c>
      <c r="G26" s="17" t="s">
        <v>71</v>
      </c>
      <c r="H26" s="17" t="s">
        <v>71</v>
      </c>
      <c r="I26" s="8">
        <v>15000</v>
      </c>
      <c r="J26" s="8">
        <v>9</v>
      </c>
      <c r="K26" s="8">
        <v>152480</v>
      </c>
      <c r="L26" s="17">
        <v>6</v>
      </c>
      <c r="M26" s="17">
        <v>3096200</v>
      </c>
      <c r="N26" s="17">
        <v>24</v>
      </c>
      <c r="O26" s="17">
        <v>6</v>
      </c>
      <c r="P26" s="8" t="s">
        <v>90</v>
      </c>
      <c r="Q26" s="8" t="s">
        <v>112</v>
      </c>
      <c r="R26" s="8" t="s">
        <v>113</v>
      </c>
      <c r="S26" s="17" t="s">
        <v>114</v>
      </c>
      <c r="T26" s="17" t="s">
        <v>111</v>
      </c>
      <c r="U26" s="17" t="s">
        <v>115</v>
      </c>
      <c r="V26" s="17" t="s">
        <v>116</v>
      </c>
      <c r="W26" s="17" t="s">
        <v>67</v>
      </c>
      <c r="X26" s="17" t="s">
        <v>117</v>
      </c>
      <c r="Y26" s="17" t="s">
        <v>60</v>
      </c>
      <c r="Z26" s="17" t="s">
        <v>60</v>
      </c>
      <c r="AA26" s="17" t="s">
        <v>60</v>
      </c>
      <c r="AB26" s="8">
        <f>'berekening index'!B31</f>
        <v>0</v>
      </c>
      <c r="AF26" t="s">
        <v>49</v>
      </c>
      <c r="AG26" t="s">
        <v>71</v>
      </c>
    </row>
    <row r="27" spans="1:33" ht="30" x14ac:dyDescent="0.25">
      <c r="A27">
        <v>60883</v>
      </c>
      <c r="B27" s="17" t="s">
        <v>315</v>
      </c>
      <c r="C27" s="17" t="s">
        <v>316</v>
      </c>
      <c r="D27" s="17" t="s">
        <v>317</v>
      </c>
      <c r="E27" s="17" t="s">
        <v>77</v>
      </c>
      <c r="F27" s="17" t="s">
        <v>318</v>
      </c>
      <c r="G27" s="17" t="s">
        <v>103</v>
      </c>
      <c r="H27" s="17" t="s">
        <v>103</v>
      </c>
      <c r="I27" s="17">
        <v>15000</v>
      </c>
      <c r="J27" s="17">
        <v>9</v>
      </c>
      <c r="K27" s="17">
        <v>48000</v>
      </c>
      <c r="L27" s="17">
        <v>6</v>
      </c>
      <c r="M27" s="17">
        <v>58800</v>
      </c>
      <c r="N27" s="17">
        <v>12</v>
      </c>
      <c r="O27" s="17">
        <v>7</v>
      </c>
      <c r="P27" s="17" t="s">
        <v>90</v>
      </c>
      <c r="Q27" s="27" t="s">
        <v>319</v>
      </c>
      <c r="R27" s="27" t="s">
        <v>320</v>
      </c>
      <c r="S27" s="27" t="s">
        <v>321</v>
      </c>
      <c r="T27" s="27" t="s">
        <v>322</v>
      </c>
      <c r="U27" s="27" t="s">
        <v>323</v>
      </c>
      <c r="V27" s="27" t="s">
        <v>320</v>
      </c>
      <c r="W27" s="27" t="s">
        <v>84</v>
      </c>
      <c r="X27" s="27" t="s">
        <v>324</v>
      </c>
      <c r="Y27" s="27" t="s">
        <v>325</v>
      </c>
      <c r="Z27" s="27" t="s">
        <v>60</v>
      </c>
      <c r="AA27" s="28" t="s">
        <v>326</v>
      </c>
      <c r="AB27" s="8">
        <f>'berekening index'!B33</f>
        <v>0</v>
      </c>
      <c r="AF27" t="s">
        <v>47</v>
      </c>
      <c r="AG27" t="s">
        <v>327</v>
      </c>
    </row>
    <row r="28" spans="1:33" ht="60" x14ac:dyDescent="0.25">
      <c r="A28">
        <v>61907</v>
      </c>
      <c r="B28" s="17" t="s">
        <v>334</v>
      </c>
      <c r="C28" s="17" t="s">
        <v>335</v>
      </c>
      <c r="D28" s="17" t="s">
        <v>56</v>
      </c>
      <c r="E28" s="17" t="s">
        <v>77</v>
      </c>
      <c r="F28" s="17" t="s">
        <v>318</v>
      </c>
      <c r="G28" s="17" t="s">
        <v>60</v>
      </c>
      <c r="H28" s="17" t="s">
        <v>103</v>
      </c>
      <c r="I28" s="17">
        <v>15000</v>
      </c>
      <c r="J28" s="17">
        <v>9</v>
      </c>
      <c r="K28" s="17">
        <v>23000</v>
      </c>
      <c r="L28" s="17">
        <v>6</v>
      </c>
      <c r="M28" s="17">
        <v>43440</v>
      </c>
      <c r="N28" s="17">
        <v>12</v>
      </c>
      <c r="O28" s="17">
        <v>6</v>
      </c>
      <c r="P28" s="17" t="s">
        <v>90</v>
      </c>
      <c r="Q28" s="27" t="s">
        <v>336</v>
      </c>
      <c r="R28" s="27" t="s">
        <v>337</v>
      </c>
      <c r="S28" s="27" t="s">
        <v>338</v>
      </c>
      <c r="T28" s="27" t="s">
        <v>339</v>
      </c>
      <c r="U28" s="27" t="s">
        <v>340</v>
      </c>
      <c r="V28" s="27" t="s">
        <v>341</v>
      </c>
      <c r="W28" s="27" t="s">
        <v>84</v>
      </c>
      <c r="X28" s="27" t="s">
        <v>60</v>
      </c>
      <c r="Y28" s="27" t="s">
        <v>342</v>
      </c>
      <c r="Z28" s="27" t="s">
        <v>60</v>
      </c>
      <c r="AA28" s="27" t="s">
        <v>60</v>
      </c>
      <c r="AB28" s="8">
        <f>'berekening index'!B35</f>
        <v>0</v>
      </c>
      <c r="AF28" t="s">
        <v>47</v>
      </c>
      <c r="AG28" t="s">
        <v>327</v>
      </c>
    </row>
    <row r="29" spans="1:33" ht="30" x14ac:dyDescent="0.25">
      <c r="A29">
        <v>64905</v>
      </c>
      <c r="B29" s="17" t="s">
        <v>363</v>
      </c>
      <c r="C29" s="17" t="s">
        <v>364</v>
      </c>
      <c r="D29" s="17" t="s">
        <v>56</v>
      </c>
      <c r="E29" s="17" t="s">
        <v>77</v>
      </c>
      <c r="F29" s="17" t="s">
        <v>365</v>
      </c>
      <c r="G29" s="17" t="s">
        <v>60</v>
      </c>
      <c r="H29" s="17" t="s">
        <v>103</v>
      </c>
      <c r="I29" s="17">
        <v>15000</v>
      </c>
      <c r="J29" s="17">
        <v>9</v>
      </c>
      <c r="K29" s="17">
        <v>23000</v>
      </c>
      <c r="L29" s="17">
        <v>6</v>
      </c>
      <c r="M29" s="17">
        <v>108000</v>
      </c>
      <c r="N29" s="17">
        <v>18</v>
      </c>
      <c r="O29" s="17">
        <v>6</v>
      </c>
      <c r="P29" s="17" t="s">
        <v>90</v>
      </c>
      <c r="Q29" s="27" t="s">
        <v>366</v>
      </c>
      <c r="R29" s="27" t="s">
        <v>367</v>
      </c>
      <c r="S29" s="27" t="s">
        <v>368</v>
      </c>
      <c r="T29" s="27" t="s">
        <v>367</v>
      </c>
      <c r="U29" s="27" t="s">
        <v>368</v>
      </c>
      <c r="V29" s="27" t="s">
        <v>367</v>
      </c>
      <c r="W29" s="27" t="s">
        <v>84</v>
      </c>
      <c r="X29" s="27" t="s">
        <v>369</v>
      </c>
      <c r="Y29" s="27" t="s">
        <v>60</v>
      </c>
      <c r="Z29" s="27" t="s">
        <v>60</v>
      </c>
      <c r="AA29" s="28" t="s">
        <v>370</v>
      </c>
      <c r="AB29" s="8">
        <f>'berekening index'!B38</f>
        <v>0</v>
      </c>
      <c r="AF29" t="s">
        <v>47</v>
      </c>
      <c r="AG29" t="s">
        <v>47</v>
      </c>
    </row>
    <row r="30" spans="1:33" ht="60" x14ac:dyDescent="0.25">
      <c r="A30">
        <v>65933</v>
      </c>
      <c r="B30" s="17" t="s">
        <v>437</v>
      </c>
      <c r="C30" s="17" t="s">
        <v>438</v>
      </c>
      <c r="D30" s="17" t="s">
        <v>56</v>
      </c>
      <c r="E30" s="17" t="s">
        <v>77</v>
      </c>
      <c r="F30" s="17" t="s">
        <v>373</v>
      </c>
      <c r="G30" s="17" t="s">
        <v>439</v>
      </c>
      <c r="H30" s="17" t="s">
        <v>60</v>
      </c>
      <c r="I30" s="17">
        <v>11000</v>
      </c>
      <c r="J30" s="17">
        <v>9</v>
      </c>
      <c r="K30" s="17">
        <v>0</v>
      </c>
      <c r="L30" s="17">
        <v>0</v>
      </c>
      <c r="M30" s="17">
        <v>0</v>
      </c>
      <c r="N30" s="17">
        <v>0</v>
      </c>
      <c r="O30" s="17">
        <v>3</v>
      </c>
      <c r="P30" s="17" t="s">
        <v>79</v>
      </c>
      <c r="Q30" s="27" t="s">
        <v>440</v>
      </c>
      <c r="R30" s="27" t="s">
        <v>441</v>
      </c>
      <c r="S30" s="27" t="s">
        <v>442</v>
      </c>
      <c r="T30" s="27" t="s">
        <v>441</v>
      </c>
      <c r="U30" s="27" t="s">
        <v>442</v>
      </c>
      <c r="V30" s="27" t="s">
        <v>441</v>
      </c>
      <c r="W30" s="27" t="s">
        <v>443</v>
      </c>
      <c r="X30" s="27" t="s">
        <v>444</v>
      </c>
      <c r="Y30" s="27" t="s">
        <v>60</v>
      </c>
      <c r="Z30" s="27" t="s">
        <v>60</v>
      </c>
      <c r="AA30" s="27" t="s">
        <v>60</v>
      </c>
      <c r="AB30" s="8">
        <f>'berekening index'!B40</f>
        <v>0</v>
      </c>
      <c r="AF30" t="s">
        <v>178</v>
      </c>
      <c r="AG30" t="s">
        <v>445</v>
      </c>
    </row>
    <row r="31" spans="1:33" ht="30" x14ac:dyDescent="0.25">
      <c r="A31">
        <v>66202</v>
      </c>
      <c r="B31" t="s">
        <v>379</v>
      </c>
      <c r="C31" t="s">
        <v>318</v>
      </c>
      <c r="D31" t="s">
        <v>56</v>
      </c>
      <c r="E31" t="s">
        <v>77</v>
      </c>
      <c r="F31" t="s">
        <v>365</v>
      </c>
      <c r="G31" s="17" t="s">
        <v>60</v>
      </c>
      <c r="H31" s="17" t="s">
        <v>103</v>
      </c>
      <c r="I31">
        <v>22500</v>
      </c>
      <c r="J31">
        <v>9</v>
      </c>
      <c r="K31">
        <v>48000</v>
      </c>
      <c r="L31">
        <v>6</v>
      </c>
      <c r="M31">
        <v>360000</v>
      </c>
      <c r="N31">
        <v>18</v>
      </c>
      <c r="O31">
        <v>6</v>
      </c>
      <c r="P31" t="s">
        <v>61</v>
      </c>
      <c r="Q31" s="27" t="s">
        <v>380</v>
      </c>
      <c r="R31" s="27" t="s">
        <v>446</v>
      </c>
      <c r="S31" s="27" t="s">
        <v>451</v>
      </c>
      <c r="T31" s="27" t="s">
        <v>447</v>
      </c>
      <c r="U31" s="27" t="s">
        <v>447</v>
      </c>
      <c r="V31" s="27" t="s">
        <v>448</v>
      </c>
      <c r="W31" s="27" t="s">
        <v>84</v>
      </c>
      <c r="X31" s="27" t="s">
        <v>60</v>
      </c>
      <c r="Y31" s="27" t="s">
        <v>449</v>
      </c>
      <c r="Z31" s="27" t="s">
        <v>60</v>
      </c>
      <c r="AA31" s="33" t="s">
        <v>450</v>
      </c>
      <c r="AB31" s="8">
        <f>'berekening index'!B41</f>
        <v>0</v>
      </c>
      <c r="AF31" t="s">
        <v>47</v>
      </c>
      <c r="AG31" t="s">
        <v>103</v>
      </c>
    </row>
    <row r="32" spans="1:33" ht="30" x14ac:dyDescent="0.25">
      <c r="A32">
        <v>66630</v>
      </c>
      <c r="B32" t="s">
        <v>382</v>
      </c>
      <c r="C32" t="s">
        <v>383</v>
      </c>
      <c r="D32" t="s">
        <v>56</v>
      </c>
      <c r="E32" t="s">
        <v>77</v>
      </c>
      <c r="F32" t="s">
        <v>384</v>
      </c>
      <c r="G32" s="17" t="s">
        <v>385</v>
      </c>
      <c r="H32" s="17" t="s">
        <v>385</v>
      </c>
      <c r="I32">
        <v>11000</v>
      </c>
      <c r="J32">
        <v>9</v>
      </c>
      <c r="K32">
        <v>0</v>
      </c>
      <c r="L32">
        <v>0</v>
      </c>
      <c r="M32">
        <v>0</v>
      </c>
      <c r="N32">
        <v>0</v>
      </c>
      <c r="O32">
        <v>5</v>
      </c>
      <c r="P32" t="s">
        <v>61</v>
      </c>
      <c r="Q32" s="27" t="s">
        <v>386</v>
      </c>
      <c r="R32" s="27" t="s">
        <v>387</v>
      </c>
      <c r="S32" s="27" t="s">
        <v>388</v>
      </c>
      <c r="T32" s="27" t="s">
        <v>389</v>
      </c>
      <c r="U32" s="27" t="s">
        <v>390</v>
      </c>
      <c r="V32" s="27" t="s">
        <v>391</v>
      </c>
      <c r="W32" s="27" t="s">
        <v>260</v>
      </c>
      <c r="X32" s="27" t="s">
        <v>261</v>
      </c>
      <c r="Y32" s="27" t="s">
        <v>60</v>
      </c>
      <c r="Z32" s="27" t="s">
        <v>248</v>
      </c>
      <c r="AA32" s="27" t="s">
        <v>60</v>
      </c>
      <c r="AB32" s="8">
        <f>'berekening index'!B42</f>
        <v>0</v>
      </c>
    </row>
    <row r="33" spans="1:33" ht="30" x14ac:dyDescent="0.25">
      <c r="A33" s="31">
        <v>6226</v>
      </c>
      <c r="B33" s="17" t="s">
        <v>54</v>
      </c>
      <c r="C33" s="17" t="s">
        <v>55</v>
      </c>
      <c r="D33" s="17" t="s">
        <v>56</v>
      </c>
      <c r="E33" s="17" t="s">
        <v>57</v>
      </c>
      <c r="F33" s="17" t="s">
        <v>58</v>
      </c>
      <c r="G33" s="17" t="s">
        <v>59</v>
      </c>
      <c r="H33" s="17" t="s">
        <v>60</v>
      </c>
      <c r="I33" s="17" t="s">
        <v>60</v>
      </c>
      <c r="J33" s="17" t="s">
        <v>60</v>
      </c>
      <c r="K33" s="17">
        <v>10940</v>
      </c>
      <c r="L33" s="17">
        <v>6</v>
      </c>
      <c r="M33" s="17">
        <v>18810</v>
      </c>
      <c r="N33" s="17">
        <v>1</v>
      </c>
      <c r="O33" s="17">
        <v>7</v>
      </c>
      <c r="P33" s="17" t="s">
        <v>61</v>
      </c>
      <c r="Q33" s="27" t="s">
        <v>62</v>
      </c>
      <c r="R33" s="17" t="s">
        <v>63</v>
      </c>
      <c r="S33" s="17" t="s">
        <v>64</v>
      </c>
      <c r="T33" s="17" t="s">
        <v>65</v>
      </c>
      <c r="U33" s="17" t="s">
        <v>64</v>
      </c>
      <c r="V33" s="17" t="s">
        <v>66</v>
      </c>
      <c r="W33" s="17" t="s">
        <v>67</v>
      </c>
      <c r="X33" s="17" t="s">
        <v>68</v>
      </c>
      <c r="Y33" s="17" t="s">
        <v>60</v>
      </c>
      <c r="Z33" s="17" t="s">
        <v>69</v>
      </c>
      <c r="AA33" s="29" t="s">
        <v>70</v>
      </c>
      <c r="AB33" s="17">
        <f>'berekening index'!B7</f>
        <v>0</v>
      </c>
      <c r="AC33" s="17" t="s">
        <v>72</v>
      </c>
      <c r="AD33" s="31">
        <v>2018</v>
      </c>
      <c r="AE33" s="31" t="s">
        <v>73</v>
      </c>
      <c r="AF33" s="31" t="s">
        <v>49</v>
      </c>
      <c r="AG33" s="31" t="s">
        <v>71</v>
      </c>
    </row>
    <row r="34" spans="1:33" ht="75" x14ac:dyDescent="0.25">
      <c r="A34">
        <v>34817</v>
      </c>
      <c r="B34" s="17" t="s">
        <v>280</v>
      </c>
      <c r="C34" s="17" t="s">
        <v>281</v>
      </c>
      <c r="D34" s="17" t="s">
        <v>56</v>
      </c>
      <c r="E34" s="17" t="s">
        <v>77</v>
      </c>
      <c r="F34" s="17" t="s">
        <v>256</v>
      </c>
      <c r="G34" s="17" t="s">
        <v>60</v>
      </c>
      <c r="H34" s="17" t="s">
        <v>60</v>
      </c>
      <c r="I34" s="17">
        <v>22500</v>
      </c>
      <c r="J34" s="17">
        <v>9</v>
      </c>
      <c r="K34" s="17">
        <v>0</v>
      </c>
      <c r="L34" s="17">
        <v>0</v>
      </c>
      <c r="M34" s="17">
        <v>0</v>
      </c>
      <c r="N34" s="17">
        <v>0</v>
      </c>
      <c r="O34" s="17">
        <v>6</v>
      </c>
      <c r="P34" s="17" t="s">
        <v>90</v>
      </c>
      <c r="Q34" s="27" t="s">
        <v>274</v>
      </c>
      <c r="R34" s="15" t="s">
        <v>282</v>
      </c>
      <c r="S34" s="15" t="s">
        <v>283</v>
      </c>
      <c r="T34" s="15" t="s">
        <v>282</v>
      </c>
      <c r="U34" s="15" t="s">
        <v>283</v>
      </c>
      <c r="V34" s="27" t="s">
        <v>246</v>
      </c>
      <c r="W34" s="27" t="s">
        <v>260</v>
      </c>
      <c r="X34" s="27" t="s">
        <v>247</v>
      </c>
      <c r="Y34" s="8" t="s">
        <v>60</v>
      </c>
      <c r="Z34" s="27" t="s">
        <v>248</v>
      </c>
      <c r="AA34" s="28" t="s">
        <v>249</v>
      </c>
      <c r="AB34" s="8">
        <f>'berekening index'!B26</f>
        <v>0</v>
      </c>
      <c r="AE34" t="s">
        <v>73</v>
      </c>
      <c r="AF34" t="s">
        <v>178</v>
      </c>
      <c r="AG34" t="s">
        <v>178</v>
      </c>
    </row>
    <row r="35" spans="1:33" ht="60" x14ac:dyDescent="0.25">
      <c r="A35">
        <v>34837</v>
      </c>
      <c r="B35" s="17" t="s">
        <v>284</v>
      </c>
      <c r="C35" s="17" t="s">
        <v>256</v>
      </c>
      <c r="D35" s="17" t="s">
        <v>56</v>
      </c>
      <c r="E35" s="17" t="s">
        <v>77</v>
      </c>
      <c r="F35" s="17" t="s">
        <v>256</v>
      </c>
      <c r="G35" s="17" t="s">
        <v>60</v>
      </c>
      <c r="H35" s="17" t="s">
        <v>60</v>
      </c>
      <c r="I35" s="17">
        <v>22500</v>
      </c>
      <c r="J35" s="17">
        <v>9</v>
      </c>
      <c r="K35" s="17">
        <v>0</v>
      </c>
      <c r="L35" s="17">
        <v>0</v>
      </c>
      <c r="M35" s="17">
        <v>0</v>
      </c>
      <c r="N35" s="17">
        <v>0</v>
      </c>
      <c r="O35" s="17">
        <v>5</v>
      </c>
      <c r="P35" s="17" t="s">
        <v>90</v>
      </c>
      <c r="Q35" s="27" t="s">
        <v>274</v>
      </c>
      <c r="R35" s="15" t="s">
        <v>285</v>
      </c>
      <c r="S35" s="27" t="s">
        <v>286</v>
      </c>
      <c r="T35" s="15" t="s">
        <v>285</v>
      </c>
      <c r="U35" s="27" t="s">
        <v>286</v>
      </c>
      <c r="V35" s="27" t="s">
        <v>246</v>
      </c>
      <c r="W35" s="27" t="s">
        <v>260</v>
      </c>
      <c r="X35" s="27" t="s">
        <v>247</v>
      </c>
      <c r="Y35" s="8" t="s">
        <v>60</v>
      </c>
      <c r="Z35" s="27" t="s">
        <v>248</v>
      </c>
      <c r="AA35" s="28" t="s">
        <v>249</v>
      </c>
      <c r="AB35" s="8">
        <f>'berekening index'!B27</f>
        <v>0</v>
      </c>
      <c r="AE35" t="s">
        <v>73</v>
      </c>
      <c r="AF35" t="s">
        <v>178</v>
      </c>
      <c r="AG35" t="s">
        <v>178</v>
      </c>
    </row>
    <row r="36" spans="1:33" x14ac:dyDescent="0.25">
      <c r="A36">
        <v>60344</v>
      </c>
      <c r="B36" s="8" t="s">
        <v>227</v>
      </c>
      <c r="C36" s="8" t="s">
        <v>228</v>
      </c>
      <c r="D36" s="8" t="s">
        <v>56</v>
      </c>
      <c r="E36" s="17" t="s">
        <v>57</v>
      </c>
      <c r="F36" s="17" t="s">
        <v>24</v>
      </c>
      <c r="G36" s="17" t="s">
        <v>229</v>
      </c>
      <c r="H36" s="17" t="s">
        <v>60</v>
      </c>
      <c r="I36" s="8">
        <v>11000</v>
      </c>
      <c r="J36" s="8">
        <v>9</v>
      </c>
      <c r="K36" s="8">
        <v>0</v>
      </c>
      <c r="L36" s="17">
        <v>0</v>
      </c>
      <c r="M36" s="17">
        <v>0</v>
      </c>
      <c r="N36" s="17">
        <v>0</v>
      </c>
      <c r="O36" s="17">
        <v>3</v>
      </c>
      <c r="P36" s="8" t="s">
        <v>90</v>
      </c>
      <c r="Q36" s="8" t="s">
        <v>230</v>
      </c>
      <c r="R36" s="8" t="s">
        <v>231</v>
      </c>
      <c r="S36" s="17" t="s">
        <v>232</v>
      </c>
      <c r="T36" s="17" t="s">
        <v>23</v>
      </c>
      <c r="U36" s="17" t="s">
        <v>23</v>
      </c>
      <c r="V36" s="17" t="s">
        <v>233</v>
      </c>
      <c r="W36" s="17" t="s">
        <v>84</v>
      </c>
      <c r="X36" s="17" t="s">
        <v>234</v>
      </c>
      <c r="Y36" s="17" t="s">
        <v>60</v>
      </c>
      <c r="Z36" s="17" t="s">
        <v>235</v>
      </c>
      <c r="AA36" s="29" t="s">
        <v>236</v>
      </c>
      <c r="AB36" s="8">
        <f>'berekening index'!B32</f>
        <v>0</v>
      </c>
      <c r="AC36" s="17" t="s">
        <v>237</v>
      </c>
      <c r="AD36">
        <v>2015</v>
      </c>
      <c r="AF36" t="s">
        <v>178</v>
      </c>
      <c r="AG36" t="s">
        <v>229</v>
      </c>
    </row>
    <row r="37" spans="1:33" ht="60" x14ac:dyDescent="0.25">
      <c r="A37">
        <v>34762</v>
      </c>
      <c r="B37" s="17" t="s">
        <v>262</v>
      </c>
      <c r="C37" s="17" t="s">
        <v>263</v>
      </c>
      <c r="D37" s="17" t="s">
        <v>56</v>
      </c>
      <c r="E37" s="17" t="s">
        <v>57</v>
      </c>
      <c r="F37" s="17" t="s">
        <v>264</v>
      </c>
      <c r="G37" s="17" t="s">
        <v>60</v>
      </c>
      <c r="H37" s="17" t="s">
        <v>178</v>
      </c>
      <c r="I37" s="17">
        <v>16500</v>
      </c>
      <c r="J37" s="17">
        <v>9</v>
      </c>
      <c r="K37" s="17">
        <v>0</v>
      </c>
      <c r="L37" s="17">
        <v>0</v>
      </c>
      <c r="M37" s="17">
        <v>0</v>
      </c>
      <c r="N37" s="17">
        <v>0</v>
      </c>
      <c r="O37" s="17">
        <v>4</v>
      </c>
      <c r="P37" s="17" t="s">
        <v>90</v>
      </c>
      <c r="Q37" s="15" t="s">
        <v>265</v>
      </c>
      <c r="R37" s="27" t="s">
        <v>266</v>
      </c>
      <c r="S37" s="27" t="s">
        <v>267</v>
      </c>
      <c r="T37" s="27" t="s">
        <v>268</v>
      </c>
      <c r="U37" s="27" t="s">
        <v>269</v>
      </c>
      <c r="V37" s="27" t="s">
        <v>246</v>
      </c>
      <c r="W37" s="27" t="s">
        <v>260</v>
      </c>
      <c r="X37" s="27" t="s">
        <v>247</v>
      </c>
      <c r="Y37" s="8" t="s">
        <v>60</v>
      </c>
      <c r="Z37" s="27" t="s">
        <v>248</v>
      </c>
      <c r="AA37" s="28" t="s">
        <v>249</v>
      </c>
      <c r="AB37" s="8">
        <f>'berekening index'!B24</f>
        <v>0</v>
      </c>
      <c r="AE37" t="s">
        <v>73</v>
      </c>
      <c r="AF37" t="s">
        <v>178</v>
      </c>
      <c r="AG37" t="s">
        <v>270</v>
      </c>
    </row>
    <row r="38" spans="1:33" x14ac:dyDescent="0.25">
      <c r="A38">
        <v>15360</v>
      </c>
      <c r="B38" s="8" t="s">
        <v>128</v>
      </c>
      <c r="C38" s="8" t="s">
        <v>129</v>
      </c>
      <c r="D38" s="8" t="s">
        <v>76</v>
      </c>
      <c r="E38" s="17" t="s">
        <v>57</v>
      </c>
      <c r="F38" s="17" t="s">
        <v>130</v>
      </c>
      <c r="G38" s="17" t="s">
        <v>60</v>
      </c>
      <c r="H38" s="17" t="s">
        <v>131</v>
      </c>
      <c r="I38" s="8">
        <v>0</v>
      </c>
      <c r="J38" s="8">
        <v>0</v>
      </c>
      <c r="K38" s="8">
        <v>0</v>
      </c>
      <c r="L38" s="17">
        <v>0</v>
      </c>
      <c r="M38" s="17">
        <v>0</v>
      </c>
      <c r="N38" s="17">
        <v>0</v>
      </c>
      <c r="O38" s="17">
        <v>1</v>
      </c>
      <c r="P38" s="8" t="s">
        <v>90</v>
      </c>
      <c r="Q38" s="8" t="s">
        <v>132</v>
      </c>
      <c r="R38" s="8" t="s">
        <v>133</v>
      </c>
      <c r="S38" s="17" t="s">
        <v>134</v>
      </c>
      <c r="T38" s="17" t="s">
        <v>133</v>
      </c>
      <c r="U38" s="17" t="s">
        <v>134</v>
      </c>
      <c r="V38" s="17" t="s">
        <v>135</v>
      </c>
      <c r="W38" s="17" t="s">
        <v>136</v>
      </c>
      <c r="X38" s="17" t="s">
        <v>137</v>
      </c>
      <c r="Y38" s="17" t="s">
        <v>60</v>
      </c>
      <c r="Z38" s="17" t="s">
        <v>138</v>
      </c>
      <c r="AA38" s="16" t="s">
        <v>139</v>
      </c>
      <c r="AB38" s="8">
        <f>'berekening index'!B13</f>
        <v>0</v>
      </c>
      <c r="AF38" t="s">
        <v>48</v>
      </c>
      <c r="AG38" t="s">
        <v>140</v>
      </c>
    </row>
    <row r="39" spans="1:33" ht="30" x14ac:dyDescent="0.25">
      <c r="A39">
        <v>65539</v>
      </c>
      <c r="B39" s="17" t="s">
        <v>371</v>
      </c>
      <c r="C39" s="17" t="s">
        <v>372</v>
      </c>
      <c r="D39" s="17" t="s">
        <v>56</v>
      </c>
      <c r="E39" s="17" t="s">
        <v>77</v>
      </c>
      <c r="F39" s="17" t="s">
        <v>373</v>
      </c>
      <c r="G39" s="17" t="s">
        <v>374</v>
      </c>
      <c r="H39" s="17" t="s">
        <v>60</v>
      </c>
      <c r="I39" s="17">
        <v>7500</v>
      </c>
      <c r="J39" s="17">
        <v>6</v>
      </c>
      <c r="K39" s="17">
        <v>0</v>
      </c>
      <c r="L39" s="17">
        <v>0</v>
      </c>
      <c r="M39" s="17">
        <v>0</v>
      </c>
      <c r="N39" s="17">
        <v>0</v>
      </c>
      <c r="O39" s="17">
        <v>2</v>
      </c>
      <c r="P39" s="17" t="s">
        <v>79</v>
      </c>
      <c r="Q39" s="27" t="s">
        <v>375</v>
      </c>
      <c r="R39" s="27" t="s">
        <v>376</v>
      </c>
      <c r="S39" s="27" t="s">
        <v>377</v>
      </c>
      <c r="T39" s="27" t="s">
        <v>376</v>
      </c>
      <c r="U39" s="27" t="s">
        <v>377</v>
      </c>
      <c r="V39" s="27" t="s">
        <v>376</v>
      </c>
      <c r="W39" s="27" t="s">
        <v>84</v>
      </c>
      <c r="X39" s="27" t="s">
        <v>60</v>
      </c>
      <c r="Y39" s="27" t="s">
        <v>378</v>
      </c>
      <c r="Z39" s="27" t="s">
        <v>60</v>
      </c>
      <c r="AA39" s="27" t="s">
        <v>60</v>
      </c>
      <c r="AB39" s="8">
        <f>'berekening index'!B39</f>
        <v>0</v>
      </c>
      <c r="AF39" t="s">
        <v>49</v>
      </c>
      <c r="AG39" t="s">
        <v>71</v>
      </c>
    </row>
    <row r="40" spans="1:33" ht="45" x14ac:dyDescent="0.25">
      <c r="A40">
        <v>61005</v>
      </c>
      <c r="B40" s="17" t="s">
        <v>328</v>
      </c>
      <c r="C40" s="17" t="s">
        <v>329</v>
      </c>
      <c r="D40" s="17" t="s">
        <v>56</v>
      </c>
      <c r="E40" s="17" t="s">
        <v>77</v>
      </c>
      <c r="F40" s="17" t="s">
        <v>330</v>
      </c>
      <c r="G40" s="17" t="s">
        <v>60</v>
      </c>
      <c r="H40" s="17" t="s">
        <v>60</v>
      </c>
      <c r="I40" s="17">
        <v>15000</v>
      </c>
      <c r="J40" s="17">
        <v>9</v>
      </c>
      <c r="K40" s="17">
        <v>0</v>
      </c>
      <c r="L40" s="17">
        <v>0</v>
      </c>
      <c r="M40" s="17">
        <v>0</v>
      </c>
      <c r="N40" s="17">
        <v>0</v>
      </c>
      <c r="O40" s="17">
        <v>5</v>
      </c>
      <c r="P40" s="17" t="s">
        <v>79</v>
      </c>
      <c r="Q40" s="27" t="s">
        <v>331</v>
      </c>
      <c r="R40" s="27" t="s">
        <v>332</v>
      </c>
      <c r="S40" s="27" t="s">
        <v>333</v>
      </c>
      <c r="T40" s="27" t="s">
        <v>332</v>
      </c>
      <c r="U40" s="27" t="s">
        <v>333</v>
      </c>
      <c r="V40" s="27" t="s">
        <v>332</v>
      </c>
      <c r="W40" s="27" t="s">
        <v>84</v>
      </c>
      <c r="X40" s="27" t="s">
        <v>60</v>
      </c>
      <c r="Y40" s="27" t="s">
        <v>60</v>
      </c>
      <c r="Z40" s="27" t="s">
        <v>60</v>
      </c>
      <c r="AA40" s="27" t="s">
        <v>60</v>
      </c>
      <c r="AB40" s="8">
        <f>'berekening index'!B34</f>
        <v>0</v>
      </c>
      <c r="AF40" t="s">
        <v>178</v>
      </c>
      <c r="AG40" t="s">
        <v>23</v>
      </c>
    </row>
  </sheetData>
  <autoFilter ref="A1:BD1"/>
  <sortState ref="A4:AF42">
    <sortCondition ref="A3:A42"/>
  </sortState>
  <hyperlinks>
    <hyperlink ref="AA33" r:id="rId1"/>
    <hyperlink ref="AA38" r:id="rId2"/>
    <hyperlink ref="AA2" r:id="rId3"/>
    <hyperlink ref="AA23" r:id="rId4"/>
    <hyperlink ref="AA21" r:id="rId5"/>
    <hyperlink ref="AA13" r:id="rId6"/>
    <hyperlink ref="AA36" r:id="rId7"/>
    <hyperlink ref="AA4" r:id="rId8" display="sgeuens@ovam.be"/>
    <hyperlink ref="AA37" r:id="rId9"/>
    <hyperlink ref="AA8" r:id="rId10"/>
    <hyperlink ref="AA34" r:id="rId11"/>
    <hyperlink ref="AA35" r:id="rId12"/>
    <hyperlink ref="AA7" r:id="rId13"/>
    <hyperlink ref="AA27" r:id="rId14"/>
    <hyperlink ref="AA3" r:id="rId15"/>
    <hyperlink ref="AA29" r:id="rId16"/>
    <hyperlink ref="AA31" r:id="rId17"/>
    <hyperlink ref="AA14" r:id="rId18"/>
    <hyperlink ref="AA16" r:id="rId19"/>
    <hyperlink ref="AA17" r:id="rId20"/>
  </hyperlinks>
  <pageMargins left="0.7" right="0.7" top="0.75" bottom="0.75" header="0.3" footer="0.3"/>
  <pageSetup paperSize="8" scale="22" fitToHeight="0" orientation="landscape" r:id="rId21"/>
  <legacyDrawing r:id="rId2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invulmogelijkheden!$A$2:$A$8</xm:f>
          </x14:formula1>
          <xm:sqref>AF11:AF14 AF5 AF18 AF21 AF29</xm:sqref>
        </x14:dataValidation>
        <x14:dataValidation type="list" allowBlank="1" showInputMessage="1" showErrorMessage="1">
          <x14:formula1>
            <xm:f>invulmogelijkheden!$A$2:$A$9</xm:f>
          </x14:formula1>
          <xm:sqref>AF6:AF10 AF15:AF17 AF19:AF20 AF22:AF28 AF30:AF41 AF2:AF4</xm:sqref>
        </x14:dataValidation>
        <x14:dataValidation type="list" allowBlank="1" showInputMessage="1" showErrorMessage="1">
          <x14:formula1>
            <xm:f>invulmogelijkheden!$C$2:$C$3</xm:f>
          </x14:formula1>
          <xm:sqref>AH2:BD40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pane ySplit="3" topLeftCell="A4" activePane="bottomLeft" state="frozenSplit"/>
      <selection pane="bottomLeft" activeCell="C4" sqref="C4"/>
    </sheetView>
  </sheetViews>
  <sheetFormatPr defaultRowHeight="15" x14ac:dyDescent="0.25"/>
  <cols>
    <col min="1" max="1" width="15.140625" bestFit="1" customWidth="1"/>
    <col min="9" max="11" width="5.85546875" customWidth="1"/>
    <col min="12" max="12" width="10" customWidth="1"/>
    <col min="13" max="13" width="29" customWidth="1"/>
    <col min="14" max="14" width="4" customWidth="1"/>
    <col min="15" max="15" width="2" customWidth="1"/>
    <col min="16" max="16" width="27.85546875" bestFit="1" customWidth="1"/>
    <col min="17" max="17" width="3.7109375" customWidth="1"/>
    <col min="18" max="18" width="2.85546875" customWidth="1"/>
    <col min="19" max="19" width="10.5703125" customWidth="1"/>
    <col min="20" max="20" width="28.85546875" customWidth="1"/>
    <col min="21" max="21" width="4.42578125" customWidth="1"/>
    <col min="22" max="22" width="3.28515625" customWidth="1"/>
    <col min="23" max="23" width="15" customWidth="1"/>
    <col min="24" max="24" width="7.85546875" customWidth="1"/>
    <col min="25" max="25" width="32.140625" customWidth="1"/>
  </cols>
  <sheetData>
    <row r="1" spans="1:25" x14ac:dyDescent="0.25">
      <c r="A1" s="40" t="s">
        <v>29</v>
      </c>
      <c r="B1" s="39" t="s">
        <v>31</v>
      </c>
      <c r="C1" s="40" t="s">
        <v>32</v>
      </c>
      <c r="D1" s="40"/>
      <c r="E1" s="40" t="s">
        <v>33</v>
      </c>
      <c r="F1" s="40"/>
      <c r="G1" s="40" t="s">
        <v>34</v>
      </c>
      <c r="H1" s="40"/>
      <c r="I1" s="1" t="s">
        <v>25</v>
      </c>
    </row>
    <row r="2" spans="1:25" x14ac:dyDescent="0.25">
      <c r="A2" s="40"/>
      <c r="B2" s="39"/>
      <c r="C2" s="6" t="s">
        <v>27</v>
      </c>
      <c r="D2" s="6" t="s">
        <v>28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27</v>
      </c>
      <c r="J2" s="6" t="s">
        <v>28</v>
      </c>
    </row>
    <row r="3" spans="1:25" ht="15.75" thickBot="1" x14ac:dyDescent="0.3">
      <c r="A3" s="2"/>
      <c r="B3" s="19"/>
      <c r="C3" s="6"/>
      <c r="D3" s="21">
        <v>0.35</v>
      </c>
      <c r="E3" s="20"/>
      <c r="F3" s="21">
        <v>0.25</v>
      </c>
      <c r="G3" s="20"/>
      <c r="H3" s="21">
        <v>0.15</v>
      </c>
      <c r="J3" s="21">
        <v>0.25</v>
      </c>
    </row>
    <row r="4" spans="1:25" ht="15.75" thickBot="1" x14ac:dyDescent="0.3">
      <c r="A4">
        <f>overzichtstabel!A2</f>
        <v>23531</v>
      </c>
      <c r="B4" s="4">
        <f t="shared" ref="B4:B42" si="0">$C4*$D$3+$E4*$F$3+$G4*$H$3+$I4*$J$3</f>
        <v>0</v>
      </c>
      <c r="C4" s="18"/>
      <c r="D4" s="6"/>
      <c r="E4" s="5"/>
      <c r="F4" s="6"/>
      <c r="G4" s="5"/>
      <c r="H4" s="6"/>
      <c r="I4" s="5"/>
    </row>
    <row r="5" spans="1:25" ht="15.75" thickBot="1" x14ac:dyDescent="0.3">
      <c r="A5">
        <f>overzichtstabel!A3</f>
        <v>63647</v>
      </c>
      <c r="B5" s="4">
        <f t="shared" si="0"/>
        <v>0</v>
      </c>
      <c r="C5" s="18"/>
      <c r="D5" s="6"/>
      <c r="E5" s="5"/>
      <c r="F5" s="6"/>
      <c r="G5" s="5"/>
      <c r="H5" s="6"/>
      <c r="I5" s="30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.75" thickBot="1" x14ac:dyDescent="0.3">
      <c r="A6">
        <f>overzichtstabel!A4</f>
        <v>801</v>
      </c>
      <c r="B6" s="4">
        <f t="shared" si="0"/>
        <v>0</v>
      </c>
      <c r="C6" s="18"/>
      <c r="D6" s="6"/>
      <c r="E6" s="5"/>
      <c r="F6" s="6"/>
      <c r="G6" s="5"/>
      <c r="H6" s="6"/>
      <c r="I6" s="5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 ht="15.75" thickBot="1" x14ac:dyDescent="0.3">
      <c r="A7">
        <f>overzichtstabel!A5</f>
        <v>1916</v>
      </c>
      <c r="B7" s="4">
        <f t="shared" si="0"/>
        <v>0</v>
      </c>
      <c r="C7" s="18"/>
      <c r="D7" s="6"/>
      <c r="E7" s="30"/>
      <c r="F7" s="6"/>
      <c r="G7" s="30"/>
      <c r="H7" s="6"/>
      <c r="I7" s="30"/>
      <c r="L7" s="10" t="s">
        <v>464</v>
      </c>
      <c r="M7" s="8"/>
      <c r="N7" s="8"/>
      <c r="O7" s="8"/>
      <c r="P7" s="11" t="s">
        <v>465</v>
      </c>
      <c r="Q7" s="8"/>
      <c r="R7" s="8"/>
      <c r="S7" s="11" t="s">
        <v>466</v>
      </c>
      <c r="T7" s="8"/>
      <c r="U7" s="8"/>
      <c r="V7" s="8"/>
      <c r="W7" s="11" t="s">
        <v>467</v>
      </c>
      <c r="X7" s="8"/>
      <c r="Y7" s="9"/>
    </row>
    <row r="8" spans="1:25" ht="15.75" thickBot="1" x14ac:dyDescent="0.3">
      <c r="A8">
        <f>overzichtstabel!A6</f>
        <v>20034</v>
      </c>
      <c r="B8" s="4">
        <f t="shared" si="0"/>
        <v>0</v>
      </c>
      <c r="C8" s="18"/>
      <c r="D8" s="6"/>
      <c r="E8" s="5"/>
      <c r="F8" s="6"/>
      <c r="G8" s="5"/>
      <c r="H8" s="6"/>
      <c r="I8" s="5"/>
      <c r="L8" s="7" t="s">
        <v>462</v>
      </c>
      <c r="M8" s="8" t="s">
        <v>453</v>
      </c>
      <c r="N8" s="8">
        <v>10</v>
      </c>
      <c r="O8" s="8"/>
      <c r="P8" s="8" t="s">
        <v>460</v>
      </c>
      <c r="Q8" s="8">
        <v>0</v>
      </c>
      <c r="R8" s="8"/>
      <c r="S8" s="8" t="s">
        <v>462</v>
      </c>
      <c r="T8" s="8" t="s">
        <v>453</v>
      </c>
      <c r="U8" s="8">
        <v>10</v>
      </c>
      <c r="V8" s="8"/>
      <c r="W8" t="s">
        <v>447</v>
      </c>
      <c r="X8" s="8">
        <v>0</v>
      </c>
      <c r="Y8" s="9"/>
    </row>
    <row r="9" spans="1:25" ht="15.75" thickBot="1" x14ac:dyDescent="0.3">
      <c r="A9">
        <f>overzichtstabel!A7</f>
        <v>51887</v>
      </c>
      <c r="B9" s="4">
        <f t="shared" si="0"/>
        <v>0</v>
      </c>
      <c r="C9" s="18"/>
      <c r="D9" s="6"/>
      <c r="E9" s="5"/>
      <c r="F9" s="6"/>
      <c r="G9" s="5"/>
      <c r="H9" s="6"/>
      <c r="I9" s="5"/>
      <c r="L9" s="7"/>
      <c r="M9" s="8" t="s">
        <v>454</v>
      </c>
      <c r="N9" s="8">
        <v>5</v>
      </c>
      <c r="O9" s="8"/>
      <c r="P9" s="8" t="s">
        <v>461</v>
      </c>
      <c r="Q9" s="8"/>
      <c r="R9" s="8"/>
      <c r="S9" s="8"/>
      <c r="T9" s="8" t="s">
        <v>454</v>
      </c>
      <c r="U9" s="8">
        <v>5</v>
      </c>
      <c r="V9" s="8"/>
      <c r="X9" s="8"/>
      <c r="Y9" s="9"/>
    </row>
    <row r="10" spans="1:25" ht="15.75" thickBot="1" x14ac:dyDescent="0.3">
      <c r="A10">
        <f>overzichtstabel!A8</f>
        <v>34805</v>
      </c>
      <c r="B10" s="4">
        <f t="shared" si="0"/>
        <v>0</v>
      </c>
      <c r="C10" s="18"/>
      <c r="D10" s="6"/>
      <c r="E10" s="5"/>
      <c r="F10" s="6"/>
      <c r="G10" s="5"/>
      <c r="H10" s="6"/>
      <c r="I10" s="5"/>
      <c r="L10" s="7"/>
      <c r="M10" s="8" t="s">
        <v>455</v>
      </c>
      <c r="N10" s="8">
        <v>0</v>
      </c>
      <c r="O10" s="8"/>
      <c r="P10" s="8" t="s">
        <v>468</v>
      </c>
      <c r="Q10" s="8">
        <v>2</v>
      </c>
      <c r="R10" s="8"/>
      <c r="S10" s="8"/>
      <c r="T10" s="8" t="s">
        <v>455</v>
      </c>
      <c r="U10" s="8">
        <v>0</v>
      </c>
      <c r="V10" s="8"/>
      <c r="W10" s="8" t="s">
        <v>473</v>
      </c>
      <c r="X10" s="34">
        <v>5</v>
      </c>
      <c r="Y10" s="9"/>
    </row>
    <row r="11" spans="1:25" ht="15.75" thickBot="1" x14ac:dyDescent="0.3">
      <c r="A11">
        <f>overzichtstabel!A9</f>
        <v>29410</v>
      </c>
      <c r="B11" s="4">
        <f t="shared" si="0"/>
        <v>0</v>
      </c>
      <c r="C11" s="18"/>
      <c r="D11" s="6"/>
      <c r="E11" s="5"/>
      <c r="F11" s="6"/>
      <c r="G11" s="5"/>
      <c r="H11" s="6"/>
      <c r="I11" s="5"/>
      <c r="L11" s="7" t="s">
        <v>463</v>
      </c>
      <c r="M11" s="8" t="s">
        <v>459</v>
      </c>
      <c r="N11" s="8">
        <v>10</v>
      </c>
      <c r="O11" s="8"/>
      <c r="P11" s="8" t="s">
        <v>469</v>
      </c>
      <c r="Q11" s="8">
        <v>4</v>
      </c>
      <c r="R11" s="8"/>
      <c r="S11" s="8" t="s">
        <v>463</v>
      </c>
      <c r="T11" s="8" t="s">
        <v>459</v>
      </c>
      <c r="U11" s="8">
        <v>10</v>
      </c>
      <c r="V11" s="8"/>
      <c r="W11" s="8" t="s">
        <v>474</v>
      </c>
      <c r="X11" s="34">
        <v>5</v>
      </c>
      <c r="Y11" s="9"/>
    </row>
    <row r="12" spans="1:25" ht="15.75" thickBot="1" x14ac:dyDescent="0.3">
      <c r="A12">
        <f>overzichtstabel!A10</f>
        <v>34181</v>
      </c>
      <c r="B12" s="4">
        <f t="shared" si="0"/>
        <v>0</v>
      </c>
      <c r="C12" s="18"/>
      <c r="D12" s="6"/>
      <c r="E12" s="5"/>
      <c r="F12" s="6"/>
      <c r="G12" s="5"/>
      <c r="H12" s="6"/>
      <c r="I12" s="5"/>
      <c r="L12" s="7"/>
      <c r="M12" s="8" t="s">
        <v>458</v>
      </c>
      <c r="N12" s="8">
        <v>8</v>
      </c>
      <c r="O12" s="8"/>
      <c r="P12" s="8" t="s">
        <v>470</v>
      </c>
      <c r="Q12" s="8">
        <v>6</v>
      </c>
      <c r="R12" s="8"/>
      <c r="S12" s="8"/>
      <c r="T12" s="8" t="s">
        <v>458</v>
      </c>
      <c r="U12" s="8">
        <v>8</v>
      </c>
      <c r="V12" s="8"/>
      <c r="W12" s="17" t="s">
        <v>475</v>
      </c>
      <c r="X12" s="34">
        <v>5</v>
      </c>
      <c r="Y12" s="9"/>
    </row>
    <row r="13" spans="1:25" ht="15.75" thickBot="1" x14ac:dyDescent="0.3">
      <c r="A13">
        <f>overzichtstabel!A11</f>
        <v>64185</v>
      </c>
      <c r="B13" s="4">
        <f t="shared" si="0"/>
        <v>0</v>
      </c>
      <c r="C13" s="18"/>
      <c r="D13" s="6"/>
      <c r="E13" s="5"/>
      <c r="F13" s="6"/>
      <c r="G13" s="5"/>
      <c r="H13" s="6"/>
      <c r="I13" s="5"/>
      <c r="L13" s="7"/>
      <c r="M13" s="15" t="s">
        <v>457</v>
      </c>
      <c r="N13" s="8">
        <v>6</v>
      </c>
      <c r="O13" s="8"/>
      <c r="P13" s="8" t="s">
        <v>471</v>
      </c>
      <c r="Q13" s="8">
        <v>8</v>
      </c>
      <c r="R13" s="8"/>
      <c r="S13" s="8"/>
      <c r="T13" s="15" t="s">
        <v>457</v>
      </c>
      <c r="U13" s="8">
        <v>6</v>
      </c>
      <c r="V13" s="8"/>
      <c r="W13" s="17" t="s">
        <v>476</v>
      </c>
      <c r="X13" s="34">
        <v>5</v>
      </c>
      <c r="Y13" s="9"/>
    </row>
    <row r="14" spans="1:25" ht="15.75" thickBot="1" x14ac:dyDescent="0.3">
      <c r="A14">
        <f>overzichtstabel!A12</f>
        <v>5475</v>
      </c>
      <c r="B14" s="4">
        <f t="shared" si="0"/>
        <v>0</v>
      </c>
      <c r="C14" s="18"/>
      <c r="D14" s="6"/>
      <c r="E14" s="5"/>
      <c r="F14" s="6"/>
      <c r="G14" s="5"/>
      <c r="H14" s="6"/>
      <c r="I14" s="5"/>
      <c r="L14" s="7"/>
      <c r="M14" s="8" t="s">
        <v>452</v>
      </c>
      <c r="N14" s="8">
        <v>4</v>
      </c>
      <c r="O14" s="8"/>
      <c r="P14" s="8" t="s">
        <v>472</v>
      </c>
      <c r="Q14" s="8">
        <v>10</v>
      </c>
      <c r="R14" s="8"/>
      <c r="S14" s="8"/>
      <c r="T14" s="8" t="s">
        <v>452</v>
      </c>
      <c r="U14" s="8">
        <v>4</v>
      </c>
      <c r="V14" s="8"/>
      <c r="W14" s="17" t="s">
        <v>477</v>
      </c>
      <c r="X14" s="34">
        <v>5</v>
      </c>
      <c r="Y14" s="9"/>
    </row>
    <row r="15" spans="1:25" ht="15.75" thickBot="1" x14ac:dyDescent="0.3">
      <c r="A15">
        <f>overzichtstabel!A13</f>
        <v>8934</v>
      </c>
      <c r="B15" s="4">
        <f t="shared" si="0"/>
        <v>0</v>
      </c>
      <c r="C15" s="18"/>
      <c r="D15" s="6"/>
      <c r="E15" s="5"/>
      <c r="F15" s="6"/>
      <c r="G15" s="5"/>
      <c r="H15" s="6"/>
      <c r="I15" s="5"/>
      <c r="L15" s="7"/>
      <c r="M15" s="8" t="s">
        <v>456</v>
      </c>
      <c r="N15" s="8">
        <v>2</v>
      </c>
      <c r="O15" s="8"/>
      <c r="P15" s="8"/>
      <c r="Q15" s="8"/>
      <c r="R15" s="8"/>
      <c r="S15" s="8"/>
      <c r="T15" s="8" t="s">
        <v>456</v>
      </c>
      <c r="U15" s="8">
        <v>2</v>
      </c>
      <c r="V15" s="8"/>
      <c r="W15" s="17"/>
      <c r="X15" s="8"/>
      <c r="Y15" s="9"/>
    </row>
    <row r="16" spans="1:25" ht="15.75" thickBot="1" x14ac:dyDescent="0.3">
      <c r="A16">
        <f>overzichtstabel!A14</f>
        <v>10462</v>
      </c>
      <c r="B16" s="4">
        <f t="shared" si="0"/>
        <v>0</v>
      </c>
      <c r="C16" s="18"/>
      <c r="D16" s="6"/>
      <c r="E16" s="5"/>
      <c r="F16" s="6"/>
      <c r="G16" s="5"/>
      <c r="H16" s="6"/>
      <c r="I16" s="5"/>
      <c r="L16" s="7"/>
      <c r="M16" s="8" t="s">
        <v>455</v>
      </c>
      <c r="N16" s="8">
        <v>0</v>
      </c>
      <c r="O16" s="8"/>
      <c r="P16" s="8"/>
      <c r="Q16" s="8"/>
      <c r="R16" s="8"/>
      <c r="S16" s="8"/>
      <c r="T16" s="8" t="s">
        <v>455</v>
      </c>
      <c r="U16" s="8">
        <v>0</v>
      </c>
      <c r="V16" s="8"/>
      <c r="W16" s="17"/>
      <c r="X16" s="8"/>
      <c r="Y16" s="9"/>
    </row>
    <row r="17" spans="1:25" ht="15.75" thickBot="1" x14ac:dyDescent="0.3">
      <c r="A17">
        <f>overzichtstabel!A15</f>
        <v>11445</v>
      </c>
      <c r="B17" s="4">
        <f t="shared" si="0"/>
        <v>0</v>
      </c>
      <c r="C17" s="18"/>
      <c r="D17" s="6"/>
      <c r="E17" s="5"/>
      <c r="F17" s="6"/>
      <c r="G17" s="5"/>
      <c r="H17" s="6"/>
      <c r="I17" s="5"/>
      <c r="L17" s="12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</row>
    <row r="18" spans="1:25" ht="15.75" thickBot="1" x14ac:dyDescent="0.3">
      <c r="A18">
        <f>overzichtstabel!A16</f>
        <v>12007</v>
      </c>
      <c r="B18" s="4">
        <f t="shared" si="0"/>
        <v>0</v>
      </c>
      <c r="C18" s="18"/>
      <c r="D18" s="6"/>
      <c r="E18" s="5"/>
      <c r="F18" s="6"/>
      <c r="G18" s="5"/>
      <c r="H18" s="6"/>
      <c r="I18" s="5"/>
    </row>
    <row r="19" spans="1:25" ht="15.75" thickBot="1" x14ac:dyDescent="0.3">
      <c r="A19">
        <f>overzichtstabel!A17</f>
        <v>14749</v>
      </c>
      <c r="B19" s="4">
        <f t="shared" si="0"/>
        <v>0</v>
      </c>
      <c r="C19" s="18"/>
      <c r="D19" s="6"/>
      <c r="E19" s="30"/>
      <c r="F19" s="6"/>
      <c r="G19" s="5"/>
      <c r="H19" s="6"/>
      <c r="I19" s="5"/>
      <c r="L19" s="35"/>
      <c r="M19" t="s">
        <v>35</v>
      </c>
    </row>
    <row r="20" spans="1:25" ht="15.75" thickBot="1" x14ac:dyDescent="0.3">
      <c r="A20">
        <f>overzichtstabel!A18</f>
        <v>17484</v>
      </c>
      <c r="B20" s="4">
        <f t="shared" si="0"/>
        <v>0</v>
      </c>
      <c r="C20" s="18"/>
      <c r="D20" s="6"/>
      <c r="E20" s="5"/>
      <c r="F20" s="6"/>
      <c r="G20" s="5"/>
      <c r="H20" s="6"/>
      <c r="I20" s="5"/>
      <c r="L20" s="36"/>
      <c r="M20" t="s">
        <v>36</v>
      </c>
    </row>
    <row r="21" spans="1:25" ht="15.75" thickBot="1" x14ac:dyDescent="0.3">
      <c r="A21">
        <f>overzichtstabel!A19</f>
        <v>19881</v>
      </c>
      <c r="B21" s="4">
        <f t="shared" si="0"/>
        <v>0</v>
      </c>
      <c r="C21" s="18"/>
      <c r="D21" s="6"/>
      <c r="E21" s="5"/>
      <c r="F21" s="6"/>
      <c r="G21" s="5"/>
      <c r="H21" s="6"/>
      <c r="I21" s="5"/>
      <c r="L21" s="4"/>
      <c r="M21" t="s">
        <v>37</v>
      </c>
    </row>
    <row r="22" spans="1:25" ht="15.75" thickBot="1" x14ac:dyDescent="0.3">
      <c r="A22">
        <f>overzichtstabel!A20</f>
        <v>20739</v>
      </c>
      <c r="B22" s="4">
        <f t="shared" si="0"/>
        <v>0</v>
      </c>
      <c r="C22" s="18"/>
      <c r="D22" s="6"/>
      <c r="E22" s="5"/>
      <c r="F22" s="6"/>
      <c r="G22" s="5"/>
      <c r="H22" s="6"/>
      <c r="I22" s="5"/>
      <c r="L22" s="37"/>
      <c r="M22" t="s">
        <v>478</v>
      </c>
    </row>
    <row r="23" spans="1:25" ht="15.75" thickBot="1" x14ac:dyDescent="0.3">
      <c r="A23">
        <f>overzichtstabel!A21</f>
        <v>23186</v>
      </c>
      <c r="B23" s="4">
        <f t="shared" si="0"/>
        <v>0</v>
      </c>
      <c r="C23" s="18"/>
      <c r="D23" s="6"/>
      <c r="E23" s="30"/>
      <c r="F23" s="6"/>
      <c r="G23" s="5"/>
      <c r="H23" s="6"/>
      <c r="I23" s="5"/>
    </row>
    <row r="24" spans="1:25" ht="15.75" thickBot="1" x14ac:dyDescent="0.3">
      <c r="A24">
        <f>overzichtstabel!A22</f>
        <v>26788</v>
      </c>
      <c r="B24" s="4">
        <f t="shared" si="0"/>
        <v>0</v>
      </c>
      <c r="C24" s="18"/>
      <c r="D24" s="6"/>
      <c r="E24" s="5"/>
      <c r="F24" s="6"/>
      <c r="G24" s="5"/>
      <c r="H24" s="6"/>
      <c r="I24" s="5"/>
    </row>
    <row r="25" spans="1:25" ht="15.75" thickBot="1" x14ac:dyDescent="0.3">
      <c r="A25">
        <f>overzichtstabel!A23</f>
        <v>31436</v>
      </c>
      <c r="B25" s="4">
        <f t="shared" si="0"/>
        <v>0</v>
      </c>
      <c r="C25" s="18"/>
      <c r="D25" s="6"/>
      <c r="E25" s="5"/>
      <c r="F25" s="6"/>
      <c r="G25" s="5"/>
      <c r="H25" s="6"/>
      <c r="I25" s="5"/>
    </row>
    <row r="26" spans="1:25" ht="15.75" thickBot="1" x14ac:dyDescent="0.3">
      <c r="A26">
        <f>overzichtstabel!A24</f>
        <v>35735</v>
      </c>
      <c r="B26" s="4">
        <f t="shared" si="0"/>
        <v>0</v>
      </c>
      <c r="C26" s="18"/>
      <c r="D26" s="6"/>
      <c r="E26" s="5"/>
      <c r="F26" s="6"/>
      <c r="G26" s="5"/>
      <c r="H26" s="6"/>
      <c r="I26" s="5"/>
    </row>
    <row r="27" spans="1:25" ht="15.75" thickBot="1" x14ac:dyDescent="0.3">
      <c r="A27">
        <f>overzichtstabel!A25</f>
        <v>53465</v>
      </c>
      <c r="B27" s="4">
        <f t="shared" si="0"/>
        <v>0</v>
      </c>
      <c r="C27" s="18"/>
      <c r="D27" s="6"/>
      <c r="E27" s="5"/>
      <c r="F27" s="6"/>
      <c r="G27" s="5"/>
      <c r="H27" s="6"/>
      <c r="I27" s="5"/>
    </row>
    <row r="28" spans="1:25" ht="15.75" thickBot="1" x14ac:dyDescent="0.3">
      <c r="A28">
        <f>overzichtstabel!A26</f>
        <v>59422</v>
      </c>
      <c r="B28" s="4">
        <f t="shared" si="0"/>
        <v>0</v>
      </c>
      <c r="C28" s="18"/>
      <c r="D28" s="6"/>
      <c r="E28" s="5"/>
      <c r="F28" s="6"/>
      <c r="G28" s="5"/>
      <c r="H28" s="6"/>
      <c r="I28" s="5"/>
    </row>
    <row r="29" spans="1:25" ht="15.75" thickBot="1" x14ac:dyDescent="0.3">
      <c r="A29">
        <f>overzichtstabel!A27</f>
        <v>60883</v>
      </c>
      <c r="B29" s="4">
        <f t="shared" si="0"/>
        <v>0</v>
      </c>
      <c r="C29" s="18"/>
      <c r="D29" s="6"/>
      <c r="E29" s="5"/>
      <c r="F29" s="6"/>
      <c r="G29" s="5"/>
      <c r="H29" s="6"/>
      <c r="I29" s="5"/>
    </row>
    <row r="30" spans="1:25" ht="15.75" thickBot="1" x14ac:dyDescent="0.3">
      <c r="A30">
        <f>overzichtstabel!A28</f>
        <v>61907</v>
      </c>
      <c r="B30" s="4">
        <f t="shared" si="0"/>
        <v>0</v>
      </c>
      <c r="C30" s="18"/>
      <c r="D30" s="6"/>
      <c r="E30" s="5"/>
      <c r="F30" s="6"/>
      <c r="G30" s="5"/>
      <c r="H30" s="6"/>
      <c r="I30" s="5"/>
    </row>
    <row r="31" spans="1:25" ht="15.75" thickBot="1" x14ac:dyDescent="0.3">
      <c r="A31">
        <f>overzichtstabel!A29</f>
        <v>64905</v>
      </c>
      <c r="B31" s="4">
        <f t="shared" si="0"/>
        <v>0</v>
      </c>
      <c r="C31" s="18"/>
      <c r="D31" s="6"/>
      <c r="E31" s="30"/>
      <c r="F31" s="6"/>
      <c r="G31" s="5"/>
      <c r="H31" s="6"/>
      <c r="I31" s="5"/>
    </row>
    <row r="32" spans="1:25" ht="15.75" thickBot="1" x14ac:dyDescent="0.3">
      <c r="A32">
        <f>overzichtstabel!A30</f>
        <v>65933</v>
      </c>
      <c r="B32" s="4">
        <f t="shared" si="0"/>
        <v>0</v>
      </c>
      <c r="C32" s="18"/>
      <c r="D32" s="6"/>
      <c r="E32" s="5"/>
      <c r="F32" s="6"/>
      <c r="G32" s="5"/>
      <c r="H32" s="6"/>
      <c r="I32" s="5"/>
    </row>
    <row r="33" spans="1:9" ht="15.75" thickBot="1" x14ac:dyDescent="0.3">
      <c r="A33">
        <f>overzichtstabel!A31</f>
        <v>66202</v>
      </c>
      <c r="B33" s="4">
        <f t="shared" si="0"/>
        <v>0</v>
      </c>
      <c r="C33" s="18"/>
      <c r="D33" s="6"/>
      <c r="E33" s="5"/>
      <c r="F33" s="6"/>
      <c r="G33" s="5"/>
      <c r="H33" s="6"/>
      <c r="I33" s="5"/>
    </row>
    <row r="34" spans="1:9" ht="15.75" thickBot="1" x14ac:dyDescent="0.3">
      <c r="A34">
        <f>overzichtstabel!A32</f>
        <v>66630</v>
      </c>
      <c r="B34" s="4">
        <f t="shared" si="0"/>
        <v>0</v>
      </c>
      <c r="C34" s="18"/>
      <c r="D34" s="6"/>
      <c r="E34" s="5"/>
      <c r="F34" s="6"/>
      <c r="G34" s="5"/>
      <c r="H34" s="6"/>
      <c r="I34" s="5"/>
    </row>
    <row r="35" spans="1:9" ht="15.75" thickBot="1" x14ac:dyDescent="0.3">
      <c r="A35">
        <f>overzichtstabel!A33</f>
        <v>6226</v>
      </c>
      <c r="B35" s="4">
        <f t="shared" si="0"/>
        <v>0</v>
      </c>
      <c r="C35" s="18"/>
      <c r="D35" s="6"/>
      <c r="E35" s="5"/>
      <c r="F35" s="6"/>
      <c r="G35" s="5"/>
      <c r="H35" s="6"/>
      <c r="I35" s="5"/>
    </row>
    <row r="36" spans="1:9" ht="15.75" thickBot="1" x14ac:dyDescent="0.3">
      <c r="A36">
        <f>overzichtstabel!A34</f>
        <v>34817</v>
      </c>
      <c r="B36" s="4">
        <f t="shared" si="0"/>
        <v>0</v>
      </c>
      <c r="C36" s="18"/>
      <c r="D36" s="6"/>
      <c r="E36" s="5"/>
      <c r="F36" s="6"/>
      <c r="G36" s="5"/>
      <c r="H36" s="6"/>
      <c r="I36" s="5"/>
    </row>
    <row r="37" spans="1:9" ht="15.75" thickBot="1" x14ac:dyDescent="0.3">
      <c r="A37">
        <f>overzichtstabel!A35</f>
        <v>34837</v>
      </c>
      <c r="B37" s="4">
        <f t="shared" si="0"/>
        <v>0</v>
      </c>
      <c r="C37" s="18"/>
      <c r="D37" s="6"/>
      <c r="E37" s="5"/>
      <c r="F37" s="6"/>
      <c r="G37" s="5"/>
      <c r="H37" s="6"/>
      <c r="I37" s="5"/>
    </row>
    <row r="38" spans="1:9" ht="15.75" thickBot="1" x14ac:dyDescent="0.3">
      <c r="A38">
        <f>overzichtstabel!A36</f>
        <v>60344</v>
      </c>
      <c r="B38" s="4">
        <f t="shared" si="0"/>
        <v>0</v>
      </c>
      <c r="C38" s="18"/>
      <c r="D38" s="6"/>
      <c r="E38" s="5"/>
      <c r="F38" s="6"/>
      <c r="G38" s="5"/>
      <c r="H38" s="6"/>
      <c r="I38" s="5"/>
    </row>
    <row r="39" spans="1:9" ht="15.75" thickBot="1" x14ac:dyDescent="0.3">
      <c r="A39">
        <f>overzichtstabel!A37</f>
        <v>34762</v>
      </c>
      <c r="B39" s="4">
        <f t="shared" si="0"/>
        <v>0</v>
      </c>
      <c r="C39" s="18"/>
      <c r="D39" s="6"/>
      <c r="E39" s="5"/>
      <c r="F39" s="6"/>
      <c r="G39" s="5"/>
      <c r="H39" s="6"/>
      <c r="I39" s="5"/>
    </row>
    <row r="40" spans="1:9" ht="15.75" thickBot="1" x14ac:dyDescent="0.3">
      <c r="A40">
        <f>overzichtstabel!A38</f>
        <v>15360</v>
      </c>
      <c r="B40" s="4">
        <f t="shared" si="0"/>
        <v>0</v>
      </c>
      <c r="C40" s="18"/>
      <c r="D40" s="6"/>
      <c r="E40" s="5"/>
      <c r="F40" s="6"/>
      <c r="G40" s="5"/>
      <c r="H40" s="6"/>
      <c r="I40" s="5"/>
    </row>
    <row r="41" spans="1:9" ht="15.75" thickBot="1" x14ac:dyDescent="0.3">
      <c r="A41">
        <f>overzichtstabel!A39</f>
        <v>65539</v>
      </c>
      <c r="B41" s="4">
        <f t="shared" si="0"/>
        <v>0</v>
      </c>
      <c r="C41" s="18"/>
      <c r="D41" s="6"/>
      <c r="E41" s="5"/>
      <c r="F41" s="6"/>
      <c r="G41" s="5"/>
      <c r="H41" s="6"/>
      <c r="I41" s="5"/>
    </row>
    <row r="42" spans="1:9" ht="15.75" thickBot="1" x14ac:dyDescent="0.3">
      <c r="A42">
        <f>overzichtstabel!A40</f>
        <v>61005</v>
      </c>
      <c r="B42" s="4">
        <f t="shared" si="0"/>
        <v>0</v>
      </c>
      <c r="C42" s="18"/>
      <c r="D42" s="6"/>
      <c r="E42" s="5"/>
      <c r="F42" s="6"/>
      <c r="G42" s="5"/>
      <c r="H42" s="6"/>
      <c r="I42" s="5"/>
    </row>
    <row r="43" spans="1:9" x14ac:dyDescent="0.25">
      <c r="B43" s="17"/>
      <c r="C43" s="17"/>
      <c r="D43" s="17"/>
      <c r="E43" s="17"/>
    </row>
  </sheetData>
  <mergeCells count="5">
    <mergeCell ref="B1:B2"/>
    <mergeCell ref="E1:F1"/>
    <mergeCell ref="C1:D1"/>
    <mergeCell ref="G1:H1"/>
    <mergeCell ref="A1: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4" sqref="C4"/>
    </sheetView>
  </sheetViews>
  <sheetFormatPr defaultRowHeight="15" x14ac:dyDescent="0.25"/>
  <cols>
    <col min="1" max="1" width="30" bestFit="1" customWidth="1"/>
    <col min="2" max="2" width="3.5703125" customWidth="1"/>
  </cols>
  <sheetData>
    <row r="1" spans="1:3" x14ac:dyDescent="0.25">
      <c r="A1" s="1" t="s">
        <v>46</v>
      </c>
      <c r="C1" s="1" t="s">
        <v>480</v>
      </c>
    </row>
    <row r="2" spans="1:3" x14ac:dyDescent="0.25">
      <c r="A2" t="s">
        <v>47</v>
      </c>
      <c r="C2" t="s">
        <v>481</v>
      </c>
    </row>
    <row r="3" spans="1:3" x14ac:dyDescent="0.25">
      <c r="A3" t="s">
        <v>48</v>
      </c>
      <c r="C3" t="s">
        <v>482</v>
      </c>
    </row>
    <row r="4" spans="1:3" x14ac:dyDescent="0.25">
      <c r="A4" t="s">
        <v>49</v>
      </c>
    </row>
    <row r="5" spans="1:3" x14ac:dyDescent="0.25">
      <c r="A5" t="s">
        <v>50</v>
      </c>
    </row>
    <row r="6" spans="1:3" x14ac:dyDescent="0.25">
      <c r="A6" t="s">
        <v>51</v>
      </c>
    </row>
    <row r="7" spans="1:3" ht="15" customHeight="1" x14ac:dyDescent="0.25">
      <c r="A7" t="s">
        <v>52</v>
      </c>
    </row>
    <row r="8" spans="1:3" x14ac:dyDescent="0.25">
      <c r="A8" t="s">
        <v>53</v>
      </c>
    </row>
    <row r="9" spans="1:3" x14ac:dyDescent="0.25">
      <c r="A9" t="s">
        <v>178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overzichtstabel</vt:lpstr>
      <vt:lpstr>berekening index</vt:lpstr>
      <vt:lpstr>invulmogelijkheden</vt:lpstr>
      <vt:lpstr>overzichtstabel!Print_Area</vt:lpstr>
    </vt:vector>
  </TitlesOfParts>
  <Company>Royal Haskoning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Gestel, M. van (Michiel)</dc:creator>
  <cp:lastModifiedBy>Gestel, M. van (Michiel)</cp:lastModifiedBy>
  <cp:lastPrinted>2014-10-13T08:17:49Z</cp:lastPrinted>
  <dcterms:created xsi:type="dcterms:W3CDTF">2014-08-27T12:25:53Z</dcterms:created>
  <dcterms:modified xsi:type="dcterms:W3CDTF">2015-06-02T08:31:55Z</dcterms:modified>
</cp:coreProperties>
</file>