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Local Cloud\Shared\ROWCA\99_Special Projects\02 ORS\2015\Survey\"/>
    </mc:Choice>
  </mc:AlternateContent>
  <bookViews>
    <workbookView xWindow="0" yWindow="0" windowWidth="16395" windowHeight="6225" tabRatio="508" activeTab="2"/>
  </bookViews>
  <sheets>
    <sheet name="Compil FR" sheetId="3" r:id="rId1"/>
    <sheet name="Feuil6" sheetId="6" r:id="rId2"/>
    <sheet name="Chart" sheetId="7" r:id="rId3"/>
    <sheet name="ENG" sheetId="4" r:id="rId4"/>
    <sheet name="ENG (2)" sheetId="10" r:id="rId5"/>
    <sheet name="Feuil9" sheetId="9" r:id="rId6"/>
    <sheet name="FR" sheetId="5" r:id="rId7"/>
  </sheets>
  <definedNames>
    <definedName name="DonnéesExternes_1" localSheetId="3" hidden="1">ENG!$A$1:$AS$46</definedName>
    <definedName name="DonnéesExternes_1" localSheetId="4" hidden="1">'ENG (2)'!$A$1:$AO$46</definedName>
    <definedName name="DonnéesExternes_1" localSheetId="6" hidden="1">FR!$A$1:$AR$86</definedName>
    <definedName name="Questions">Feuil6!$A$2:$A$37</definedName>
    <definedName name="Segment_Colonne1">#N/A</definedName>
  </definedNames>
  <calcPr calcId="152511"/>
  <pivotCaches>
    <pivotCache cacheId="1" r:id="rId8"/>
    <pivotCache cacheId="2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7" l="1"/>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A90" i="5"/>
  <c r="B90" i="5"/>
  <c r="C90" i="5"/>
  <c r="D90" i="5"/>
  <c r="E90" i="5"/>
  <c r="A91" i="5"/>
  <c r="B91" i="5"/>
  <c r="C91" i="5"/>
  <c r="D91" i="5"/>
  <c r="E91" i="5"/>
  <c r="A92" i="5"/>
  <c r="B92" i="5"/>
  <c r="C92" i="5"/>
  <c r="D92" i="5"/>
  <c r="E92" i="5"/>
  <c r="A93" i="5"/>
  <c r="B93" i="5"/>
  <c r="C93" i="5"/>
  <c r="D93" i="5"/>
  <c r="E93" i="5"/>
  <c r="A94" i="5"/>
  <c r="B94" i="5"/>
  <c r="C94" i="5"/>
  <c r="D94" i="5"/>
  <c r="E94" i="5"/>
  <c r="A95" i="5"/>
  <c r="B95" i="5"/>
  <c r="C95" i="5"/>
  <c r="D95" i="5"/>
  <c r="E95" i="5"/>
  <c r="A96" i="5"/>
  <c r="B96" i="5"/>
  <c r="C96" i="5"/>
  <c r="D96" i="5"/>
  <c r="E96" i="5"/>
  <c r="A97" i="5"/>
  <c r="B97" i="5"/>
  <c r="C97" i="5"/>
  <c r="D97" i="5"/>
  <c r="E97" i="5"/>
  <c r="A98" i="5"/>
  <c r="B98" i="5"/>
  <c r="C98" i="5"/>
  <c r="D98" i="5"/>
  <c r="E98" i="5"/>
  <c r="A99" i="5"/>
  <c r="B99" i="5"/>
  <c r="C99" i="5"/>
  <c r="D99" i="5"/>
  <c r="E99" i="5"/>
  <c r="A100" i="5"/>
  <c r="B100" i="5"/>
  <c r="C100" i="5"/>
  <c r="D100" i="5"/>
  <c r="E100" i="5"/>
  <c r="A101" i="5"/>
  <c r="B101" i="5"/>
  <c r="C101" i="5"/>
  <c r="D101" i="5"/>
  <c r="E101" i="5"/>
  <c r="A102" i="5"/>
  <c r="B102" i="5"/>
  <c r="C102" i="5"/>
  <c r="D102" i="5"/>
  <c r="E102" i="5"/>
  <c r="A103" i="5"/>
  <c r="B103" i="5"/>
  <c r="C103" i="5"/>
  <c r="D103" i="5"/>
  <c r="E103" i="5"/>
  <c r="A104" i="5"/>
  <c r="B104" i="5"/>
  <c r="C104" i="5"/>
  <c r="D104" i="5"/>
  <c r="E104" i="5"/>
  <c r="A105" i="5"/>
  <c r="B105" i="5"/>
  <c r="C105" i="5"/>
  <c r="D105" i="5"/>
  <c r="E105" i="5"/>
  <c r="A106" i="5"/>
  <c r="B106" i="5"/>
  <c r="C106" i="5"/>
  <c r="D106" i="5"/>
  <c r="E106" i="5"/>
  <c r="A107" i="5"/>
  <c r="B107" i="5"/>
  <c r="C107" i="5"/>
  <c r="D107" i="5"/>
  <c r="E107" i="5"/>
  <c r="A108" i="5"/>
  <c r="B108" i="5"/>
  <c r="C108" i="5"/>
  <c r="D108" i="5"/>
  <c r="E108" i="5"/>
  <c r="A109" i="5"/>
  <c r="B109" i="5"/>
  <c r="C109" i="5"/>
  <c r="D109" i="5"/>
  <c r="E109" i="5"/>
  <c r="A110" i="5"/>
  <c r="B110" i="5"/>
  <c r="C110" i="5"/>
  <c r="D110" i="5"/>
  <c r="E110" i="5"/>
  <c r="A111" i="5"/>
  <c r="B111" i="5"/>
  <c r="C111" i="5"/>
  <c r="D111" i="5"/>
  <c r="E111" i="5"/>
  <c r="A112" i="5"/>
  <c r="B112" i="5"/>
  <c r="C112" i="5"/>
  <c r="D112" i="5"/>
  <c r="E112" i="5"/>
  <c r="A113" i="5"/>
  <c r="B113" i="5"/>
  <c r="C113" i="5"/>
  <c r="D113" i="5"/>
  <c r="E113" i="5"/>
  <c r="A114" i="5"/>
  <c r="B114" i="5"/>
  <c r="C114" i="5"/>
  <c r="D114" i="5"/>
  <c r="E114" i="5"/>
  <c r="A115" i="5"/>
  <c r="B115" i="5"/>
  <c r="C115" i="5"/>
  <c r="D115" i="5"/>
  <c r="E115" i="5"/>
  <c r="A116" i="5"/>
  <c r="B116" i="5"/>
  <c r="C116" i="5"/>
  <c r="D116" i="5"/>
  <c r="E116" i="5"/>
  <c r="A117" i="5"/>
  <c r="B117" i="5"/>
  <c r="C117" i="5"/>
  <c r="D117" i="5"/>
  <c r="E117" i="5"/>
  <c r="A118" i="5"/>
  <c r="B118" i="5"/>
  <c r="C118" i="5"/>
  <c r="D118" i="5"/>
  <c r="E118" i="5"/>
  <c r="A119" i="5"/>
  <c r="B119" i="5"/>
  <c r="C119" i="5"/>
  <c r="D119" i="5"/>
  <c r="E119" i="5"/>
  <c r="A120" i="5"/>
  <c r="B120" i="5"/>
  <c r="C120" i="5"/>
  <c r="D120" i="5"/>
  <c r="E120" i="5"/>
  <c r="A121" i="5"/>
  <c r="B121" i="5"/>
  <c r="C121" i="5"/>
  <c r="D121" i="5"/>
  <c r="E121" i="5"/>
  <c r="A122" i="5"/>
  <c r="B122" i="5"/>
  <c r="C122" i="5"/>
  <c r="D122" i="5"/>
  <c r="E122" i="5"/>
  <c r="A123" i="5"/>
  <c r="B123" i="5"/>
  <c r="C123" i="5"/>
  <c r="D123" i="5"/>
  <c r="E123" i="5"/>
  <c r="A124" i="5"/>
  <c r="B124" i="5"/>
  <c r="C124" i="5"/>
  <c r="D124" i="5"/>
  <c r="E124" i="5"/>
  <c r="A125" i="5"/>
  <c r="B125" i="5"/>
  <c r="C125" i="5"/>
  <c r="D125" i="5"/>
  <c r="E125" i="5"/>
  <c r="A126" i="5"/>
  <c r="B126" i="5"/>
  <c r="C126" i="5"/>
  <c r="D126" i="5"/>
  <c r="E126" i="5"/>
  <c r="A127" i="5"/>
  <c r="B127" i="5"/>
  <c r="C127" i="5"/>
  <c r="D127" i="5"/>
  <c r="E127" i="5"/>
  <c r="A128" i="5"/>
  <c r="B128" i="5"/>
  <c r="C128" i="5"/>
  <c r="D128" i="5"/>
  <c r="E128" i="5"/>
  <c r="A129" i="5"/>
  <c r="B129" i="5"/>
  <c r="C129" i="5"/>
  <c r="D129" i="5"/>
  <c r="E129" i="5"/>
  <c r="A130" i="5"/>
  <c r="B130" i="5"/>
  <c r="C130" i="5"/>
  <c r="D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A167" i="5"/>
  <c r="B167" i="5"/>
  <c r="C167" i="5"/>
  <c r="D167" i="5"/>
  <c r="E167" i="5"/>
  <c r="A168" i="5"/>
  <c r="B168" i="5"/>
  <c r="C168" i="5"/>
  <c r="D168" i="5"/>
  <c r="E168" i="5"/>
  <c r="A169" i="5"/>
  <c r="B169" i="5"/>
  <c r="C169" i="5"/>
  <c r="D169" i="5"/>
  <c r="E169" i="5"/>
  <c r="A170" i="5"/>
  <c r="B170" i="5"/>
  <c r="C170" i="5"/>
  <c r="D170" i="5"/>
  <c r="E170" i="5"/>
  <c r="A171" i="5"/>
  <c r="B171" i="5"/>
  <c r="C171" i="5"/>
  <c r="D171" i="5"/>
  <c r="E171" i="5"/>
  <c r="B89" i="5"/>
  <c r="C89" i="5"/>
  <c r="D89" i="5"/>
  <c r="E89" i="5"/>
  <c r="A89" i="5"/>
  <c r="A52" i="10"/>
  <c r="B52" i="10"/>
  <c r="C52" i="10"/>
  <c r="D52" i="10"/>
  <c r="E52" i="10"/>
  <c r="A53" i="10"/>
  <c r="B53" i="10"/>
  <c r="C53" i="10"/>
  <c r="D53" i="10"/>
  <c r="E53" i="10"/>
  <c r="A54" i="10"/>
  <c r="B54" i="10"/>
  <c r="C54" i="10"/>
  <c r="D54" i="10"/>
  <c r="E54" i="10"/>
  <c r="A55" i="10"/>
  <c r="B55" i="10"/>
  <c r="C55" i="10"/>
  <c r="D55" i="10"/>
  <c r="E55" i="10"/>
  <c r="A56" i="10"/>
  <c r="B56" i="10"/>
  <c r="C56" i="10"/>
  <c r="D56" i="10"/>
  <c r="E56" i="10"/>
  <c r="A57" i="10"/>
  <c r="B57" i="10"/>
  <c r="C57" i="10"/>
  <c r="D57" i="10"/>
  <c r="E57" i="10"/>
  <c r="A58" i="10"/>
  <c r="B58" i="10"/>
  <c r="C58" i="10"/>
  <c r="D58" i="10"/>
  <c r="E58" i="10"/>
  <c r="A59" i="10"/>
  <c r="B59" i="10"/>
  <c r="C59" i="10"/>
  <c r="D59" i="10"/>
  <c r="E59" i="10"/>
  <c r="A60" i="10"/>
  <c r="B60" i="10"/>
  <c r="C60" i="10"/>
  <c r="D60" i="10"/>
  <c r="E60" i="10"/>
  <c r="A61" i="10"/>
  <c r="B61" i="10"/>
  <c r="C61" i="10"/>
  <c r="D61" i="10"/>
  <c r="E61" i="10"/>
  <c r="A62" i="10"/>
  <c r="B62" i="10"/>
  <c r="C62" i="10"/>
  <c r="D62" i="10"/>
  <c r="E62" i="10"/>
  <c r="A63" i="10"/>
  <c r="B63" i="10"/>
  <c r="C63" i="10"/>
  <c r="D63" i="10"/>
  <c r="E63" i="10"/>
  <c r="A64" i="10"/>
  <c r="B64" i="10"/>
  <c r="C64" i="10"/>
  <c r="D64" i="10"/>
  <c r="E64" i="10"/>
  <c r="A65" i="10"/>
  <c r="B65" i="10"/>
  <c r="C65" i="10"/>
  <c r="D65" i="10"/>
  <c r="E65" i="10"/>
  <c r="A66" i="10"/>
  <c r="B66" i="10"/>
  <c r="C66" i="10"/>
  <c r="D66" i="10"/>
  <c r="E66" i="10"/>
  <c r="A67" i="10"/>
  <c r="B67" i="10"/>
  <c r="C67" i="10"/>
  <c r="D67" i="10"/>
  <c r="E67" i="10"/>
  <c r="A68" i="10"/>
  <c r="B68" i="10"/>
  <c r="C68" i="10"/>
  <c r="D68" i="10"/>
  <c r="E68" i="10"/>
  <c r="A69" i="10"/>
  <c r="B69" i="10"/>
  <c r="C69" i="10"/>
  <c r="D69" i="10"/>
  <c r="E69" i="10"/>
  <c r="A70" i="10"/>
  <c r="B70" i="10"/>
  <c r="C70" i="10"/>
  <c r="D70" i="10"/>
  <c r="E70" i="10"/>
  <c r="A71" i="10"/>
  <c r="B71" i="10"/>
  <c r="C71" i="10"/>
  <c r="D71" i="10"/>
  <c r="E71" i="10"/>
  <c r="A72" i="10"/>
  <c r="B72" i="10"/>
  <c r="C72" i="10"/>
  <c r="D72" i="10"/>
  <c r="E72" i="10"/>
  <c r="A73" i="10"/>
  <c r="B73" i="10"/>
  <c r="C73" i="10"/>
  <c r="D73" i="10"/>
  <c r="E73" i="10"/>
  <c r="A74" i="10"/>
  <c r="B74" i="10"/>
  <c r="C74" i="10"/>
  <c r="D74" i="10"/>
  <c r="E74" i="10"/>
  <c r="A75" i="10"/>
  <c r="B75" i="10"/>
  <c r="C75" i="10"/>
  <c r="D75" i="10"/>
  <c r="E75" i="10"/>
  <c r="A76" i="10"/>
  <c r="B76" i="10"/>
  <c r="C76" i="10"/>
  <c r="D76" i="10"/>
  <c r="E76" i="10"/>
  <c r="A77" i="10"/>
  <c r="B77" i="10"/>
  <c r="C77" i="10"/>
  <c r="D77" i="10"/>
  <c r="E77" i="10"/>
  <c r="A78" i="10"/>
  <c r="B78" i="10"/>
  <c r="C78" i="10"/>
  <c r="D78" i="10"/>
  <c r="E78" i="10"/>
  <c r="A79" i="10"/>
  <c r="B79" i="10"/>
  <c r="C79" i="10"/>
  <c r="D79" i="10"/>
  <c r="E79" i="10"/>
  <c r="A80" i="10"/>
  <c r="B80" i="10"/>
  <c r="C80" i="10"/>
  <c r="D80" i="10"/>
  <c r="E80" i="10"/>
  <c r="A81" i="10"/>
  <c r="B81" i="10"/>
  <c r="C81" i="10"/>
  <c r="D81" i="10"/>
  <c r="E81" i="10"/>
  <c r="A82" i="10"/>
  <c r="B82" i="10"/>
  <c r="C82" i="10"/>
  <c r="D82" i="10"/>
  <c r="E82" i="10"/>
  <c r="A83" i="10"/>
  <c r="B83" i="10"/>
  <c r="C83" i="10"/>
  <c r="D83" i="10"/>
  <c r="E83" i="10"/>
  <c r="A84" i="10"/>
  <c r="B84" i="10"/>
  <c r="C84" i="10"/>
  <c r="D84" i="10"/>
  <c r="E84" i="10"/>
  <c r="A85" i="10"/>
  <c r="B85" i="10"/>
  <c r="C85" i="10"/>
  <c r="D85" i="10"/>
  <c r="E85" i="10"/>
  <c r="A86" i="10"/>
  <c r="B86" i="10"/>
  <c r="C86" i="10"/>
  <c r="D86" i="10"/>
  <c r="E86" i="10"/>
  <c r="A87" i="10"/>
  <c r="B87" i="10"/>
  <c r="C87" i="10"/>
  <c r="D87" i="10"/>
  <c r="E87" i="10"/>
  <c r="A88" i="10"/>
  <c r="B88" i="10"/>
  <c r="C88" i="10"/>
  <c r="D88" i="10"/>
  <c r="E88" i="10"/>
  <c r="A89" i="10"/>
  <c r="B89" i="10"/>
  <c r="C89" i="10"/>
  <c r="D89" i="10"/>
  <c r="E89" i="10"/>
  <c r="A90" i="10"/>
  <c r="B90" i="10"/>
  <c r="C90" i="10"/>
  <c r="D90" i="10"/>
  <c r="E90" i="10"/>
  <c r="A91" i="10"/>
  <c r="B91" i="10"/>
  <c r="C91" i="10"/>
  <c r="D91" i="10"/>
  <c r="E91" i="10"/>
  <c r="A92" i="10"/>
  <c r="B92" i="10"/>
  <c r="C92" i="10"/>
  <c r="D92" i="10"/>
  <c r="E92" i="10"/>
  <c r="A93" i="10"/>
  <c r="B93" i="10"/>
  <c r="C93" i="10"/>
  <c r="D93" i="10"/>
  <c r="E93" i="10"/>
  <c r="B51" i="10"/>
  <c r="C51" i="10"/>
  <c r="D51" i="10"/>
  <c r="E51" i="10"/>
  <c r="A51" i="10"/>
  <c r="AN171" i="5"/>
  <c r="AM171" i="5"/>
  <c r="AL171" i="5"/>
  <c r="AK171" i="5"/>
  <c r="AJ171" i="5"/>
  <c r="AI171" i="5"/>
  <c r="AH171"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AN170" i="5"/>
  <c r="AM170" i="5"/>
  <c r="AL170" i="5"/>
  <c r="AK170" i="5"/>
  <c r="AJ170" i="5"/>
  <c r="AI170" i="5"/>
  <c r="AH170"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AN169" i="5"/>
  <c r="AM169" i="5"/>
  <c r="AL169" i="5"/>
  <c r="AK169" i="5"/>
  <c r="AJ169" i="5"/>
  <c r="AI169" i="5"/>
  <c r="AH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AN168" i="5"/>
  <c r="AM168" i="5"/>
  <c r="AL168" i="5"/>
  <c r="AK168" i="5"/>
  <c r="AJ168" i="5"/>
  <c r="AI168" i="5"/>
  <c r="AH168"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AN167" i="5"/>
  <c r="AM167" i="5"/>
  <c r="AL167" i="5"/>
  <c r="AK167" i="5"/>
  <c r="AJ167" i="5"/>
  <c r="AI167" i="5"/>
  <c r="AH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AN166" i="5"/>
  <c r="AM166" i="5"/>
  <c r="AL166" i="5"/>
  <c r="AK166" i="5"/>
  <c r="AJ166" i="5"/>
  <c r="AI166" i="5"/>
  <c r="AH166" i="5"/>
  <c r="AG166" i="5"/>
  <c r="AF166" i="5"/>
  <c r="AE166" i="5"/>
  <c r="AD166" i="5"/>
  <c r="AC166" i="5"/>
  <c r="AB166" i="5"/>
  <c r="AA166" i="5"/>
  <c r="Z166" i="5"/>
  <c r="Y166" i="5"/>
  <c r="X166" i="5"/>
  <c r="W166" i="5"/>
  <c r="V166" i="5"/>
  <c r="U166" i="5"/>
  <c r="T166" i="5"/>
  <c r="S166" i="5"/>
  <c r="R166" i="5"/>
  <c r="Q166" i="5"/>
  <c r="P166" i="5"/>
  <c r="O166" i="5"/>
  <c r="N166" i="5"/>
  <c r="M166" i="5"/>
  <c r="L166" i="5"/>
  <c r="K166" i="5"/>
  <c r="J166" i="5"/>
  <c r="I166" i="5"/>
  <c r="H166" i="5"/>
  <c r="G166" i="5"/>
  <c r="AN165" i="5"/>
  <c r="AM165" i="5"/>
  <c r="AL165" i="5"/>
  <c r="AK165" i="5"/>
  <c r="AJ165" i="5"/>
  <c r="AI165" i="5"/>
  <c r="AH165" i="5"/>
  <c r="AG165" i="5"/>
  <c r="AF165" i="5"/>
  <c r="AE165" i="5"/>
  <c r="AD165" i="5"/>
  <c r="AC165" i="5"/>
  <c r="AB165" i="5"/>
  <c r="AA165" i="5"/>
  <c r="Z165" i="5"/>
  <c r="Y165" i="5"/>
  <c r="X165" i="5"/>
  <c r="W165" i="5"/>
  <c r="V165" i="5"/>
  <c r="U165" i="5"/>
  <c r="T165" i="5"/>
  <c r="S165" i="5"/>
  <c r="R165" i="5"/>
  <c r="Q165" i="5"/>
  <c r="P165" i="5"/>
  <c r="O165" i="5"/>
  <c r="N165" i="5"/>
  <c r="M165" i="5"/>
  <c r="L165" i="5"/>
  <c r="K165" i="5"/>
  <c r="J165" i="5"/>
  <c r="I165" i="5"/>
  <c r="H165" i="5"/>
  <c r="G165" i="5"/>
  <c r="AN164" i="5"/>
  <c r="AM164" i="5"/>
  <c r="AL164" i="5"/>
  <c r="AK164" i="5"/>
  <c r="AJ164" i="5"/>
  <c r="AI164" i="5"/>
  <c r="AH164" i="5"/>
  <c r="AG164" i="5"/>
  <c r="AF164" i="5"/>
  <c r="AE164" i="5"/>
  <c r="AD164" i="5"/>
  <c r="AC164" i="5"/>
  <c r="AB164" i="5"/>
  <c r="AA164" i="5"/>
  <c r="Z164" i="5"/>
  <c r="Y164" i="5"/>
  <c r="X164" i="5"/>
  <c r="W164" i="5"/>
  <c r="V164" i="5"/>
  <c r="U164" i="5"/>
  <c r="T164" i="5"/>
  <c r="S164" i="5"/>
  <c r="R164" i="5"/>
  <c r="Q164" i="5"/>
  <c r="P164" i="5"/>
  <c r="O164" i="5"/>
  <c r="N164" i="5"/>
  <c r="M164" i="5"/>
  <c r="L164" i="5"/>
  <c r="K164" i="5"/>
  <c r="J164" i="5"/>
  <c r="I164" i="5"/>
  <c r="H164" i="5"/>
  <c r="G164" i="5"/>
  <c r="AN163" i="5"/>
  <c r="AM163" i="5"/>
  <c r="AL163" i="5"/>
  <c r="AK163" i="5"/>
  <c r="AJ163" i="5"/>
  <c r="AI163" i="5"/>
  <c r="AH163"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AN162" i="5"/>
  <c r="AM162" i="5"/>
  <c r="AL162" i="5"/>
  <c r="AK162" i="5"/>
  <c r="AJ162" i="5"/>
  <c r="AI162" i="5"/>
  <c r="AH162" i="5"/>
  <c r="AG162" i="5"/>
  <c r="AF162" i="5"/>
  <c r="AE162" i="5"/>
  <c r="AD162" i="5"/>
  <c r="AC162" i="5"/>
  <c r="AB162" i="5"/>
  <c r="AA162" i="5"/>
  <c r="Z162" i="5"/>
  <c r="Y162" i="5"/>
  <c r="X162" i="5"/>
  <c r="W162" i="5"/>
  <c r="V162" i="5"/>
  <c r="U162" i="5"/>
  <c r="T162" i="5"/>
  <c r="S162" i="5"/>
  <c r="R162" i="5"/>
  <c r="Q162" i="5"/>
  <c r="P162" i="5"/>
  <c r="O162" i="5"/>
  <c r="N162" i="5"/>
  <c r="M162" i="5"/>
  <c r="L162" i="5"/>
  <c r="K162" i="5"/>
  <c r="J162" i="5"/>
  <c r="I162" i="5"/>
  <c r="H162" i="5"/>
  <c r="G162" i="5"/>
  <c r="AN161" i="5"/>
  <c r="AM161" i="5"/>
  <c r="AL161" i="5"/>
  <c r="AK161" i="5"/>
  <c r="AJ161" i="5"/>
  <c r="AI161" i="5"/>
  <c r="AH161" i="5"/>
  <c r="AG161" i="5"/>
  <c r="AF161" i="5"/>
  <c r="AE161" i="5"/>
  <c r="AD161" i="5"/>
  <c r="AC161" i="5"/>
  <c r="AB161" i="5"/>
  <c r="AA161" i="5"/>
  <c r="Z161" i="5"/>
  <c r="Y161" i="5"/>
  <c r="X161" i="5"/>
  <c r="W161" i="5"/>
  <c r="V161" i="5"/>
  <c r="U161" i="5"/>
  <c r="T161" i="5"/>
  <c r="S161" i="5"/>
  <c r="R161" i="5"/>
  <c r="Q161" i="5"/>
  <c r="P161" i="5"/>
  <c r="O161" i="5"/>
  <c r="N161" i="5"/>
  <c r="M161" i="5"/>
  <c r="L161" i="5"/>
  <c r="K161" i="5"/>
  <c r="J161" i="5"/>
  <c r="I161" i="5"/>
  <c r="H161" i="5"/>
  <c r="G161" i="5"/>
  <c r="AN160" i="5"/>
  <c r="AM160" i="5"/>
  <c r="AL160" i="5"/>
  <c r="AK160" i="5"/>
  <c r="AJ160" i="5"/>
  <c r="AI160" i="5"/>
  <c r="AH160" i="5"/>
  <c r="AG160" i="5"/>
  <c r="AF160" i="5"/>
  <c r="AE160" i="5"/>
  <c r="AD160" i="5"/>
  <c r="AC160" i="5"/>
  <c r="AB160" i="5"/>
  <c r="AA160" i="5"/>
  <c r="Z160" i="5"/>
  <c r="Y160" i="5"/>
  <c r="X160" i="5"/>
  <c r="W160" i="5"/>
  <c r="V160" i="5"/>
  <c r="U160" i="5"/>
  <c r="T160" i="5"/>
  <c r="S160" i="5"/>
  <c r="R160" i="5"/>
  <c r="Q160" i="5"/>
  <c r="P160" i="5"/>
  <c r="O160" i="5"/>
  <c r="N160" i="5"/>
  <c r="M160" i="5"/>
  <c r="L160" i="5"/>
  <c r="K160" i="5"/>
  <c r="J160" i="5"/>
  <c r="I160" i="5"/>
  <c r="H160" i="5"/>
  <c r="G160" i="5"/>
  <c r="AN159" i="5"/>
  <c r="AM159" i="5"/>
  <c r="AL159" i="5"/>
  <c r="AK159" i="5"/>
  <c r="AJ159" i="5"/>
  <c r="AI159" i="5"/>
  <c r="AH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AN158" i="5"/>
  <c r="AM158" i="5"/>
  <c r="AL158" i="5"/>
  <c r="AK158" i="5"/>
  <c r="AJ158" i="5"/>
  <c r="AI158" i="5"/>
  <c r="AH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AN157" i="5"/>
  <c r="AM157" i="5"/>
  <c r="AL157" i="5"/>
  <c r="AK157" i="5"/>
  <c r="AJ157" i="5"/>
  <c r="AI157" i="5"/>
  <c r="AH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AN156" i="5"/>
  <c r="AM156" i="5"/>
  <c r="AL156" i="5"/>
  <c r="AK156" i="5"/>
  <c r="AJ156" i="5"/>
  <c r="AI156" i="5"/>
  <c r="AH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AN155" i="5"/>
  <c r="AM155" i="5"/>
  <c r="AL155" i="5"/>
  <c r="AK155" i="5"/>
  <c r="AJ155" i="5"/>
  <c r="AI155" i="5"/>
  <c r="AH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AN154" i="5"/>
  <c r="AM154" i="5"/>
  <c r="AL154" i="5"/>
  <c r="AK154" i="5"/>
  <c r="AJ154" i="5"/>
  <c r="AI154" i="5"/>
  <c r="AH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AN153" i="5"/>
  <c r="AM153" i="5"/>
  <c r="AL153" i="5"/>
  <c r="AK153" i="5"/>
  <c r="AJ153" i="5"/>
  <c r="AI153" i="5"/>
  <c r="AH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AN152" i="5"/>
  <c r="AM152" i="5"/>
  <c r="AL152" i="5"/>
  <c r="AK152" i="5"/>
  <c r="AJ152" i="5"/>
  <c r="AI152" i="5"/>
  <c r="AH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AN151" i="5"/>
  <c r="AM151" i="5"/>
  <c r="AL151" i="5"/>
  <c r="AK151" i="5"/>
  <c r="AJ151" i="5"/>
  <c r="AI151" i="5"/>
  <c r="AH151" i="5"/>
  <c r="AG151" i="5"/>
  <c r="AF151" i="5"/>
  <c r="AE151" i="5"/>
  <c r="AD151" i="5"/>
  <c r="AC151" i="5"/>
  <c r="AB151" i="5"/>
  <c r="AA151" i="5"/>
  <c r="Z151" i="5"/>
  <c r="Y151" i="5"/>
  <c r="X151" i="5"/>
  <c r="W151" i="5"/>
  <c r="V151" i="5"/>
  <c r="U151" i="5"/>
  <c r="T151" i="5"/>
  <c r="S151" i="5"/>
  <c r="R151" i="5"/>
  <c r="Q151" i="5"/>
  <c r="P151" i="5"/>
  <c r="O151" i="5"/>
  <c r="N151" i="5"/>
  <c r="M151" i="5"/>
  <c r="L151" i="5"/>
  <c r="K151" i="5"/>
  <c r="J151" i="5"/>
  <c r="I151" i="5"/>
  <c r="H151" i="5"/>
  <c r="G151" i="5"/>
  <c r="AN150" i="5"/>
  <c r="AM150" i="5"/>
  <c r="AL150" i="5"/>
  <c r="AK150" i="5"/>
  <c r="AJ150" i="5"/>
  <c r="AI150" i="5"/>
  <c r="AH150" i="5"/>
  <c r="AG150" i="5"/>
  <c r="AF150" i="5"/>
  <c r="AE150" i="5"/>
  <c r="AD150" i="5"/>
  <c r="AC150" i="5"/>
  <c r="AB150" i="5"/>
  <c r="AA150" i="5"/>
  <c r="Z150" i="5"/>
  <c r="Y150" i="5"/>
  <c r="X150" i="5"/>
  <c r="W150" i="5"/>
  <c r="V150" i="5"/>
  <c r="U150" i="5"/>
  <c r="T150" i="5"/>
  <c r="S150" i="5"/>
  <c r="R150" i="5"/>
  <c r="Q150" i="5"/>
  <c r="P150" i="5"/>
  <c r="O150" i="5"/>
  <c r="N150" i="5"/>
  <c r="M150" i="5"/>
  <c r="L150" i="5"/>
  <c r="K150" i="5"/>
  <c r="J150" i="5"/>
  <c r="I150" i="5"/>
  <c r="H150" i="5"/>
  <c r="G150" i="5"/>
  <c r="AN149" i="5"/>
  <c r="AM149" i="5"/>
  <c r="AL149" i="5"/>
  <c r="AK149" i="5"/>
  <c r="AJ149" i="5"/>
  <c r="AI149" i="5"/>
  <c r="AH149" i="5"/>
  <c r="AG149" i="5"/>
  <c r="AF149" i="5"/>
  <c r="AE149" i="5"/>
  <c r="AD149" i="5"/>
  <c r="AC149" i="5"/>
  <c r="AB149" i="5"/>
  <c r="AA149" i="5"/>
  <c r="Z149" i="5"/>
  <c r="Y149" i="5"/>
  <c r="X149" i="5"/>
  <c r="W149" i="5"/>
  <c r="V149" i="5"/>
  <c r="U149" i="5"/>
  <c r="T149" i="5"/>
  <c r="S149" i="5"/>
  <c r="R149" i="5"/>
  <c r="Q149" i="5"/>
  <c r="P149" i="5"/>
  <c r="O149" i="5"/>
  <c r="N149" i="5"/>
  <c r="M149" i="5"/>
  <c r="L149" i="5"/>
  <c r="K149" i="5"/>
  <c r="J149" i="5"/>
  <c r="I149" i="5"/>
  <c r="H149" i="5"/>
  <c r="G149" i="5"/>
  <c r="AN148" i="5"/>
  <c r="AM148" i="5"/>
  <c r="AL148" i="5"/>
  <c r="AK148" i="5"/>
  <c r="AJ148" i="5"/>
  <c r="AI148" i="5"/>
  <c r="AH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AN147" i="5"/>
  <c r="AM147" i="5"/>
  <c r="AL147" i="5"/>
  <c r="AK147" i="5"/>
  <c r="AJ147" i="5"/>
  <c r="AI147" i="5"/>
  <c r="AH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AN145" i="5"/>
  <c r="AM145" i="5"/>
  <c r="AL145" i="5"/>
  <c r="AK145" i="5"/>
  <c r="AJ145" i="5"/>
  <c r="AI145" i="5"/>
  <c r="AH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AN143" i="5"/>
  <c r="AM143" i="5"/>
  <c r="AL143" i="5"/>
  <c r="AK143" i="5"/>
  <c r="AJ143" i="5"/>
  <c r="AI143" i="5"/>
  <c r="AH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AN142" i="5"/>
  <c r="AM142" i="5"/>
  <c r="AL142" i="5"/>
  <c r="AK142" i="5"/>
  <c r="AJ142" i="5"/>
  <c r="AI142" i="5"/>
  <c r="AH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AN141" i="5"/>
  <c r="AM141" i="5"/>
  <c r="AL141" i="5"/>
  <c r="AK141" i="5"/>
  <c r="AJ141" i="5"/>
  <c r="AI141" i="5"/>
  <c r="AH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AN140" i="5"/>
  <c r="AM140" i="5"/>
  <c r="AL140" i="5"/>
  <c r="AK140" i="5"/>
  <c r="AJ140" i="5"/>
  <c r="AI140" i="5"/>
  <c r="AH140" i="5"/>
  <c r="AG140" i="5"/>
  <c r="AF140" i="5"/>
  <c r="AE140" i="5"/>
  <c r="AD140" i="5"/>
  <c r="AC140" i="5"/>
  <c r="AB140" i="5"/>
  <c r="AA140" i="5"/>
  <c r="Z140" i="5"/>
  <c r="Y140" i="5"/>
  <c r="X140" i="5"/>
  <c r="W140" i="5"/>
  <c r="V140" i="5"/>
  <c r="U140" i="5"/>
  <c r="T140" i="5"/>
  <c r="S140" i="5"/>
  <c r="R140" i="5"/>
  <c r="Q140" i="5"/>
  <c r="P140" i="5"/>
  <c r="O140" i="5"/>
  <c r="N140" i="5"/>
  <c r="M140" i="5"/>
  <c r="L140" i="5"/>
  <c r="K140" i="5"/>
  <c r="J140" i="5"/>
  <c r="I140" i="5"/>
  <c r="H140" i="5"/>
  <c r="G140" i="5"/>
  <c r="AN139" i="5"/>
  <c r="AM139" i="5"/>
  <c r="AL139" i="5"/>
  <c r="AK139" i="5"/>
  <c r="AJ139" i="5"/>
  <c r="AI139" i="5"/>
  <c r="AH139" i="5"/>
  <c r="AG139" i="5"/>
  <c r="AF139" i="5"/>
  <c r="AE139" i="5"/>
  <c r="AD139" i="5"/>
  <c r="AC139" i="5"/>
  <c r="AB139" i="5"/>
  <c r="AA139" i="5"/>
  <c r="Z139" i="5"/>
  <c r="Y139" i="5"/>
  <c r="X139" i="5"/>
  <c r="W139" i="5"/>
  <c r="V139" i="5"/>
  <c r="U139" i="5"/>
  <c r="T139" i="5"/>
  <c r="S139" i="5"/>
  <c r="R139" i="5"/>
  <c r="Q139" i="5"/>
  <c r="P139" i="5"/>
  <c r="O139" i="5"/>
  <c r="N139" i="5"/>
  <c r="M139" i="5"/>
  <c r="L139" i="5"/>
  <c r="K139" i="5"/>
  <c r="J139" i="5"/>
  <c r="I139" i="5"/>
  <c r="H139" i="5"/>
  <c r="G139" i="5"/>
  <c r="AN138" i="5"/>
  <c r="AM138" i="5"/>
  <c r="AL138" i="5"/>
  <c r="AK138" i="5"/>
  <c r="AJ138" i="5"/>
  <c r="AI138" i="5"/>
  <c r="AH138"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AN137" i="5"/>
  <c r="AM137" i="5"/>
  <c r="AL137" i="5"/>
  <c r="AK137" i="5"/>
  <c r="AJ137" i="5"/>
  <c r="AI137" i="5"/>
  <c r="AH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AN135" i="5"/>
  <c r="AM135" i="5"/>
  <c r="AL135" i="5"/>
  <c r="AK135" i="5"/>
  <c r="AJ135" i="5"/>
  <c r="AI135" i="5"/>
  <c r="AH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AN133" i="5"/>
  <c r="AM133" i="5"/>
  <c r="AL133" i="5"/>
  <c r="AK133" i="5"/>
  <c r="AJ133" i="5"/>
  <c r="AI133" i="5"/>
  <c r="AH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AN132" i="5"/>
  <c r="AM132" i="5"/>
  <c r="AL132" i="5"/>
  <c r="AK132" i="5"/>
  <c r="AJ132" i="5"/>
  <c r="AI132" i="5"/>
  <c r="AH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AN131" i="5"/>
  <c r="AM131" i="5"/>
  <c r="AL131" i="5"/>
  <c r="AK131" i="5"/>
  <c r="AJ131" i="5"/>
  <c r="AI131" i="5"/>
  <c r="AH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AN129" i="5"/>
  <c r="AM129" i="5"/>
  <c r="AL129" i="5"/>
  <c r="AK129" i="5"/>
  <c r="AJ129" i="5"/>
  <c r="AI129" i="5"/>
  <c r="AH129" i="5"/>
  <c r="AG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AN128" i="5"/>
  <c r="AM128" i="5"/>
  <c r="AL128" i="5"/>
  <c r="AK128" i="5"/>
  <c r="AJ128" i="5"/>
  <c r="AI128" i="5"/>
  <c r="AH128"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AN127" i="5"/>
  <c r="AM127" i="5"/>
  <c r="AL127" i="5"/>
  <c r="AK127" i="5"/>
  <c r="AJ127" i="5"/>
  <c r="AI127" i="5"/>
  <c r="AH127" i="5"/>
  <c r="AG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AN126" i="5"/>
  <c r="AM126" i="5"/>
  <c r="AL126" i="5"/>
  <c r="AK126" i="5"/>
  <c r="AJ126" i="5"/>
  <c r="AI126" i="5"/>
  <c r="AH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AN125" i="5"/>
  <c r="AM125" i="5"/>
  <c r="AL125" i="5"/>
  <c r="AK125" i="5"/>
  <c r="AJ125" i="5"/>
  <c r="AI125" i="5"/>
  <c r="AH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AN124" i="5"/>
  <c r="AM124" i="5"/>
  <c r="AL124" i="5"/>
  <c r="AK124" i="5"/>
  <c r="AJ124" i="5"/>
  <c r="AI124" i="5"/>
  <c r="AH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AN122" i="5"/>
  <c r="AM122" i="5"/>
  <c r="AL122" i="5"/>
  <c r="AK122" i="5"/>
  <c r="AJ122" i="5"/>
  <c r="AI122" i="5"/>
  <c r="AH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AN121" i="5"/>
  <c r="AM121" i="5"/>
  <c r="AL121" i="5"/>
  <c r="AK121" i="5"/>
  <c r="AJ121" i="5"/>
  <c r="AI121" i="5"/>
  <c r="AH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AN119" i="5"/>
  <c r="AM119" i="5"/>
  <c r="AL119" i="5"/>
  <c r="AK119" i="5"/>
  <c r="AJ119" i="5"/>
  <c r="AI119" i="5"/>
  <c r="AH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AN118" i="5"/>
  <c r="AM118" i="5"/>
  <c r="AL118" i="5"/>
  <c r="AK118" i="5"/>
  <c r="AJ118" i="5"/>
  <c r="AI118" i="5"/>
  <c r="AH118" i="5"/>
  <c r="AG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G118" i="5"/>
  <c r="AN117" i="5"/>
  <c r="AM117" i="5"/>
  <c r="AL117" i="5"/>
  <c r="AK117" i="5"/>
  <c r="AJ117" i="5"/>
  <c r="AI117" i="5"/>
  <c r="AH117"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AN116" i="5"/>
  <c r="AM116" i="5"/>
  <c r="AL116" i="5"/>
  <c r="AK116" i="5"/>
  <c r="AJ116" i="5"/>
  <c r="AI116" i="5"/>
  <c r="AH116" i="5"/>
  <c r="AG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AN115" i="5"/>
  <c r="AM115" i="5"/>
  <c r="AL115" i="5"/>
  <c r="AK115" i="5"/>
  <c r="AJ115" i="5"/>
  <c r="AI115" i="5"/>
  <c r="AH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AN114" i="5"/>
  <c r="AM114" i="5"/>
  <c r="AL114" i="5"/>
  <c r="AK114" i="5"/>
  <c r="AJ114" i="5"/>
  <c r="AI114" i="5"/>
  <c r="AH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AN107" i="5"/>
  <c r="AM107" i="5"/>
  <c r="AL107" i="5"/>
  <c r="AK107" i="5"/>
  <c r="AJ107" i="5"/>
  <c r="AI107" i="5"/>
  <c r="AH107"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AN106" i="5"/>
  <c r="AM106" i="5"/>
  <c r="AL106" i="5"/>
  <c r="AK106" i="5"/>
  <c r="AJ106" i="5"/>
  <c r="AI106" i="5"/>
  <c r="AH106"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AN105" i="5"/>
  <c r="AM105" i="5"/>
  <c r="AL105" i="5"/>
  <c r="AK105" i="5"/>
  <c r="AJ105" i="5"/>
  <c r="AI105" i="5"/>
  <c r="AH105"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AN96" i="5"/>
  <c r="AM96" i="5"/>
  <c r="AL96" i="5"/>
  <c r="AK96" i="5"/>
  <c r="AJ96" i="5"/>
  <c r="AI96" i="5"/>
  <c r="AH96"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AN95" i="5"/>
  <c r="AM95" i="5"/>
  <c r="AL95" i="5"/>
  <c r="AK95" i="5"/>
  <c r="AJ95" i="5"/>
  <c r="AI95" i="5"/>
  <c r="AH95"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AN94" i="5"/>
  <c r="AM94" i="5"/>
  <c r="AL94" i="5"/>
  <c r="AK94" i="5"/>
  <c r="AJ94" i="5"/>
  <c r="AI94" i="5"/>
  <c r="AH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89" i="5"/>
  <c r="AO93" i="10"/>
  <c r="AN93" i="10"/>
  <c r="AM93" i="10"/>
  <c r="AL93" i="10"/>
  <c r="AK93" i="10"/>
  <c r="AJ93" i="10"/>
  <c r="AI93" i="10"/>
  <c r="AH93" i="10"/>
  <c r="AG93" i="10"/>
  <c r="AF93" i="10"/>
  <c r="AE93" i="10"/>
  <c r="AD93" i="10"/>
  <c r="AC93" i="10"/>
  <c r="AB93" i="10"/>
  <c r="AA93" i="10"/>
  <c r="Z93" i="10"/>
  <c r="Y93" i="10"/>
  <c r="X93" i="10"/>
  <c r="W93" i="10"/>
  <c r="V93" i="10"/>
  <c r="U93" i="10"/>
  <c r="T93" i="10"/>
  <c r="S93" i="10"/>
  <c r="R93" i="10"/>
  <c r="Q93" i="10"/>
  <c r="P93" i="10"/>
  <c r="O93" i="10"/>
  <c r="N93" i="10"/>
  <c r="M93" i="10"/>
  <c r="L93" i="10"/>
  <c r="K93" i="10"/>
  <c r="J93" i="10"/>
  <c r="I93" i="10"/>
  <c r="H93" i="10"/>
  <c r="G93" i="10"/>
  <c r="AO92" i="10"/>
  <c r="AN92" i="10"/>
  <c r="AM92" i="10"/>
  <c r="AL92" i="10"/>
  <c r="AK92" i="10"/>
  <c r="AJ92" i="10"/>
  <c r="AI92" i="10"/>
  <c r="AH92" i="10"/>
  <c r="AG92" i="10"/>
  <c r="AF92" i="10"/>
  <c r="AE92" i="10"/>
  <c r="AD92" i="10"/>
  <c r="AC92" i="10"/>
  <c r="AB92" i="10"/>
  <c r="AA92" i="10"/>
  <c r="Z92" i="10"/>
  <c r="Y92" i="10"/>
  <c r="X92" i="10"/>
  <c r="W92" i="10"/>
  <c r="V92" i="10"/>
  <c r="U92" i="10"/>
  <c r="T92" i="10"/>
  <c r="S92" i="10"/>
  <c r="R92" i="10"/>
  <c r="Q92" i="10"/>
  <c r="P92" i="10"/>
  <c r="O92" i="10"/>
  <c r="N92" i="10"/>
  <c r="M92" i="10"/>
  <c r="L92" i="10"/>
  <c r="K92" i="10"/>
  <c r="J92" i="10"/>
  <c r="I92" i="10"/>
  <c r="H92" i="10"/>
  <c r="G92" i="10"/>
  <c r="AO91" i="10"/>
  <c r="AN91" i="10"/>
  <c r="AM91" i="10"/>
  <c r="AL91" i="10"/>
  <c r="AK91" i="10"/>
  <c r="AJ91" i="10"/>
  <c r="AI91"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AO90" i="10"/>
  <c r="AN90" i="10"/>
  <c r="AM90"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AO89" i="10"/>
  <c r="AN89" i="10"/>
  <c r="AM89" i="10"/>
  <c r="AL89" i="10"/>
  <c r="AK89" i="10"/>
  <c r="AJ89" i="10"/>
  <c r="AI89" i="10"/>
  <c r="AH89" i="10"/>
  <c r="AG89" i="10"/>
  <c r="AF89" i="10"/>
  <c r="AE89" i="10"/>
  <c r="AD89" i="10"/>
  <c r="AC89" i="10"/>
  <c r="AB89" i="10"/>
  <c r="AA89" i="10"/>
  <c r="Z89" i="10"/>
  <c r="Y89" i="10"/>
  <c r="X89" i="10"/>
  <c r="W89" i="10"/>
  <c r="V89" i="10"/>
  <c r="U89" i="10"/>
  <c r="T89" i="10"/>
  <c r="S89" i="10"/>
  <c r="R89" i="10"/>
  <c r="Q89" i="10"/>
  <c r="P89" i="10"/>
  <c r="O89" i="10"/>
  <c r="N89" i="10"/>
  <c r="M89" i="10"/>
  <c r="L89" i="10"/>
  <c r="K89" i="10"/>
  <c r="J89" i="10"/>
  <c r="I89" i="10"/>
  <c r="H89" i="10"/>
  <c r="G89" i="10"/>
  <c r="AO88" i="10"/>
  <c r="AN88" i="10"/>
  <c r="AM88" i="10"/>
  <c r="AL88" i="10"/>
  <c r="AK88" i="10"/>
  <c r="AJ88" i="10"/>
  <c r="AI88" i="10"/>
  <c r="AH88" i="10"/>
  <c r="AG88" i="10"/>
  <c r="AF88" i="10"/>
  <c r="AE88" i="10"/>
  <c r="AD88" i="10"/>
  <c r="AC88" i="10"/>
  <c r="AB88" i="10"/>
  <c r="AA88" i="10"/>
  <c r="Z88" i="10"/>
  <c r="Y88" i="10"/>
  <c r="X88" i="10"/>
  <c r="W88" i="10"/>
  <c r="V88" i="10"/>
  <c r="U88" i="10"/>
  <c r="T88" i="10"/>
  <c r="S88" i="10"/>
  <c r="R88" i="10"/>
  <c r="Q88" i="10"/>
  <c r="P88" i="10"/>
  <c r="O88" i="10"/>
  <c r="N88" i="10"/>
  <c r="M88" i="10"/>
  <c r="L88" i="10"/>
  <c r="K88" i="10"/>
  <c r="J88" i="10"/>
  <c r="I88" i="10"/>
  <c r="H88" i="10"/>
  <c r="G88" i="10"/>
  <c r="AO87" i="10"/>
  <c r="AN87" i="10"/>
  <c r="AM87" i="10"/>
  <c r="AL87" i="10"/>
  <c r="AK87" i="10"/>
  <c r="AJ87" i="10"/>
  <c r="AI87"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AO86" i="10"/>
  <c r="AN86" i="10"/>
  <c r="AM86" i="10"/>
  <c r="AL86" i="10"/>
  <c r="AK86" i="10"/>
  <c r="AJ86" i="10"/>
  <c r="AI86" i="10"/>
  <c r="AH86" i="10"/>
  <c r="AG86" i="10"/>
  <c r="AF86" i="10"/>
  <c r="AE86" i="10"/>
  <c r="AD86" i="10"/>
  <c r="AC86" i="10"/>
  <c r="AB86" i="10"/>
  <c r="AA86" i="10"/>
  <c r="Z86" i="10"/>
  <c r="Y86" i="10"/>
  <c r="X86" i="10"/>
  <c r="W86" i="10"/>
  <c r="V86" i="10"/>
  <c r="U86" i="10"/>
  <c r="T86" i="10"/>
  <c r="S86" i="10"/>
  <c r="R86" i="10"/>
  <c r="Q86" i="10"/>
  <c r="P86" i="10"/>
  <c r="O86" i="10"/>
  <c r="N86" i="10"/>
  <c r="M86" i="10"/>
  <c r="L86" i="10"/>
  <c r="K86" i="10"/>
  <c r="J86" i="10"/>
  <c r="I86" i="10"/>
  <c r="H86" i="10"/>
  <c r="G86" i="10"/>
  <c r="AO85" i="10"/>
  <c r="AN85" i="10"/>
  <c r="AM85" i="10"/>
  <c r="AL85" i="10"/>
  <c r="AK85" i="10"/>
  <c r="AJ85" i="10"/>
  <c r="AI85" i="10"/>
  <c r="AH85" i="10"/>
  <c r="AG85" i="10"/>
  <c r="AF85" i="10"/>
  <c r="AE85" i="10"/>
  <c r="AD85" i="10"/>
  <c r="AC85" i="10"/>
  <c r="AB85" i="10"/>
  <c r="AA85" i="10"/>
  <c r="Z85" i="10"/>
  <c r="Y85" i="10"/>
  <c r="X85" i="10"/>
  <c r="W85" i="10"/>
  <c r="V85" i="10"/>
  <c r="U85" i="10"/>
  <c r="T85" i="10"/>
  <c r="S85" i="10"/>
  <c r="R85" i="10"/>
  <c r="Q85" i="10"/>
  <c r="P85" i="10"/>
  <c r="O85" i="10"/>
  <c r="N85" i="10"/>
  <c r="M85" i="10"/>
  <c r="L85" i="10"/>
  <c r="K85" i="10"/>
  <c r="J85" i="10"/>
  <c r="I85" i="10"/>
  <c r="H85" i="10"/>
  <c r="G85" i="10"/>
  <c r="AO84" i="10"/>
  <c r="AN84" i="10"/>
  <c r="AM84" i="10"/>
  <c r="AL84" i="10"/>
  <c r="AK84" i="10"/>
  <c r="AJ84" i="10"/>
  <c r="AI84" i="10"/>
  <c r="AH84" i="10"/>
  <c r="AG84" i="10"/>
  <c r="AF84" i="10"/>
  <c r="AE84" i="10"/>
  <c r="AD84" i="10"/>
  <c r="AC84" i="10"/>
  <c r="AB84" i="10"/>
  <c r="AA84" i="10"/>
  <c r="Z84" i="10"/>
  <c r="Y84" i="10"/>
  <c r="X84" i="10"/>
  <c r="W84" i="10"/>
  <c r="V84" i="10"/>
  <c r="U84" i="10"/>
  <c r="T84" i="10"/>
  <c r="S84" i="10"/>
  <c r="R84" i="10"/>
  <c r="Q84" i="10"/>
  <c r="P84" i="10"/>
  <c r="O84" i="10"/>
  <c r="N84" i="10"/>
  <c r="M84" i="10"/>
  <c r="L84" i="10"/>
  <c r="K84" i="10"/>
  <c r="J84" i="10"/>
  <c r="I84" i="10"/>
  <c r="H84" i="10"/>
  <c r="G84" i="10"/>
  <c r="AO83" i="10"/>
  <c r="AN83" i="10"/>
  <c r="AM83" i="10"/>
  <c r="AL83" i="10"/>
  <c r="AK83" i="10"/>
  <c r="AJ83" i="10"/>
  <c r="AI83" i="10"/>
  <c r="AH83" i="10"/>
  <c r="AG83" i="10"/>
  <c r="AF83" i="10"/>
  <c r="AE83" i="10"/>
  <c r="AD83" i="10"/>
  <c r="AC83" i="10"/>
  <c r="AB83" i="10"/>
  <c r="AA83" i="10"/>
  <c r="Z83" i="10"/>
  <c r="Y83" i="10"/>
  <c r="X83" i="10"/>
  <c r="W83" i="10"/>
  <c r="V83" i="10"/>
  <c r="U83" i="10"/>
  <c r="T83" i="10"/>
  <c r="S83" i="10"/>
  <c r="R83" i="10"/>
  <c r="Q83" i="10"/>
  <c r="P83" i="10"/>
  <c r="O83" i="10"/>
  <c r="N83" i="10"/>
  <c r="M83" i="10"/>
  <c r="L83" i="10"/>
  <c r="K83" i="10"/>
  <c r="J83" i="10"/>
  <c r="I83" i="10"/>
  <c r="H83" i="10"/>
  <c r="G83" i="10"/>
  <c r="AO82" i="10"/>
  <c r="AN82" i="10"/>
  <c r="AM82" i="10"/>
  <c r="AL82" i="10"/>
  <c r="AK82" i="10"/>
  <c r="AJ82" i="10"/>
  <c r="AI82" i="10"/>
  <c r="AH82" i="10"/>
  <c r="AG82" i="10"/>
  <c r="AF82" i="10"/>
  <c r="AE82" i="10"/>
  <c r="AD82" i="10"/>
  <c r="AC82" i="10"/>
  <c r="AB82" i="10"/>
  <c r="AA82" i="10"/>
  <c r="Z82" i="10"/>
  <c r="Y82" i="10"/>
  <c r="X82" i="10"/>
  <c r="W82" i="10"/>
  <c r="V82" i="10"/>
  <c r="U82" i="10"/>
  <c r="T82" i="10"/>
  <c r="S82" i="10"/>
  <c r="R82" i="10"/>
  <c r="Q82" i="10"/>
  <c r="P82" i="10"/>
  <c r="O82" i="10"/>
  <c r="N82" i="10"/>
  <c r="M82" i="10"/>
  <c r="L82" i="10"/>
  <c r="K82" i="10"/>
  <c r="J82" i="10"/>
  <c r="I82" i="10"/>
  <c r="H82" i="10"/>
  <c r="G82" i="10"/>
  <c r="AO81" i="10"/>
  <c r="AN81" i="10"/>
  <c r="AM81" i="10"/>
  <c r="AL81" i="10"/>
  <c r="AK81" i="10"/>
  <c r="AJ81" i="10"/>
  <c r="AI81" i="10"/>
  <c r="AH81" i="10"/>
  <c r="AG81" i="10"/>
  <c r="AF81" i="10"/>
  <c r="AE81" i="10"/>
  <c r="AD81" i="10"/>
  <c r="AC81" i="10"/>
  <c r="AB81" i="10"/>
  <c r="AA81" i="10"/>
  <c r="Z81" i="10"/>
  <c r="Y81" i="10"/>
  <c r="X81" i="10"/>
  <c r="W81" i="10"/>
  <c r="V81" i="10"/>
  <c r="U81" i="10"/>
  <c r="T81" i="10"/>
  <c r="S81" i="10"/>
  <c r="R81" i="10"/>
  <c r="Q81" i="10"/>
  <c r="P81" i="10"/>
  <c r="O81" i="10"/>
  <c r="N81" i="10"/>
  <c r="M81" i="10"/>
  <c r="L81" i="10"/>
  <c r="K81" i="10"/>
  <c r="J81" i="10"/>
  <c r="I81" i="10"/>
  <c r="H81" i="10"/>
  <c r="G81" i="10"/>
  <c r="AO80" i="10"/>
  <c r="AN80" i="10"/>
  <c r="AM80" i="10"/>
  <c r="AL80" i="10"/>
  <c r="AK80" i="10"/>
  <c r="AJ80" i="10"/>
  <c r="AI80" i="10"/>
  <c r="AH80" i="10"/>
  <c r="AG80" i="10"/>
  <c r="AF80" i="10"/>
  <c r="AE80" i="10"/>
  <c r="AD80" i="10"/>
  <c r="AC80" i="10"/>
  <c r="AB80" i="10"/>
  <c r="AA80" i="10"/>
  <c r="Z80" i="10"/>
  <c r="Y80" i="10"/>
  <c r="X80" i="10"/>
  <c r="W80" i="10"/>
  <c r="V80" i="10"/>
  <c r="U80" i="10"/>
  <c r="T80" i="10"/>
  <c r="S80" i="10"/>
  <c r="R80" i="10"/>
  <c r="Q80" i="10"/>
  <c r="P80" i="10"/>
  <c r="O80" i="10"/>
  <c r="N80" i="10"/>
  <c r="M80" i="10"/>
  <c r="L80" i="10"/>
  <c r="K80" i="10"/>
  <c r="J80" i="10"/>
  <c r="I80" i="10"/>
  <c r="H80" i="10"/>
  <c r="G80" i="10"/>
  <c r="AO79" i="10"/>
  <c r="AN79" i="10"/>
  <c r="AM79" i="10"/>
  <c r="AL79" i="10"/>
  <c r="AK79" i="10"/>
  <c r="AJ79" i="10"/>
  <c r="AI79" i="10"/>
  <c r="AH79" i="10"/>
  <c r="AG79" i="10"/>
  <c r="AF79" i="10"/>
  <c r="AE79" i="10"/>
  <c r="AD79" i="10"/>
  <c r="AC79" i="10"/>
  <c r="AB79" i="10"/>
  <c r="AA79" i="10"/>
  <c r="Z79" i="10"/>
  <c r="Y79" i="10"/>
  <c r="X79" i="10"/>
  <c r="W79" i="10"/>
  <c r="V79" i="10"/>
  <c r="U79" i="10"/>
  <c r="T79" i="10"/>
  <c r="S79" i="10"/>
  <c r="R79" i="10"/>
  <c r="Q79" i="10"/>
  <c r="P79" i="10"/>
  <c r="O79" i="10"/>
  <c r="N79" i="10"/>
  <c r="M79" i="10"/>
  <c r="L79" i="10"/>
  <c r="K79" i="10"/>
  <c r="J79" i="10"/>
  <c r="I79" i="10"/>
  <c r="H79" i="10"/>
  <c r="G79" i="10"/>
  <c r="AO78" i="10"/>
  <c r="AN78" i="10"/>
  <c r="AM78" i="10"/>
  <c r="AL78" i="10"/>
  <c r="AK78" i="10"/>
  <c r="AJ78" i="10"/>
  <c r="AI78" i="10"/>
  <c r="AH78" i="10"/>
  <c r="AG78" i="10"/>
  <c r="AF78" i="10"/>
  <c r="AE78" i="10"/>
  <c r="AD78" i="10"/>
  <c r="AC78" i="10"/>
  <c r="AB78" i="10"/>
  <c r="AA78" i="10"/>
  <c r="Z78" i="10"/>
  <c r="Y78" i="10"/>
  <c r="X78" i="10"/>
  <c r="W78" i="10"/>
  <c r="V78" i="10"/>
  <c r="U78" i="10"/>
  <c r="T78" i="10"/>
  <c r="S78" i="10"/>
  <c r="R78" i="10"/>
  <c r="Q78" i="10"/>
  <c r="P78" i="10"/>
  <c r="O78" i="10"/>
  <c r="N78" i="10"/>
  <c r="M78" i="10"/>
  <c r="L78" i="10"/>
  <c r="K78" i="10"/>
  <c r="J78" i="10"/>
  <c r="I78" i="10"/>
  <c r="H78" i="10"/>
  <c r="G78" i="10"/>
  <c r="AO77" i="10"/>
  <c r="AN77" i="10"/>
  <c r="AM77" i="10"/>
  <c r="AL77" i="10"/>
  <c r="AK77" i="10"/>
  <c r="AJ77" i="10"/>
  <c r="AI77" i="10"/>
  <c r="AH77" i="10"/>
  <c r="AG77" i="10"/>
  <c r="AF77" i="10"/>
  <c r="AE77" i="10"/>
  <c r="AD77" i="10"/>
  <c r="AC77" i="10"/>
  <c r="AB77" i="10"/>
  <c r="AA77" i="10"/>
  <c r="Z77" i="10"/>
  <c r="Y77" i="10"/>
  <c r="X77" i="10"/>
  <c r="W77" i="10"/>
  <c r="V77" i="10"/>
  <c r="U77" i="10"/>
  <c r="T77" i="10"/>
  <c r="S77" i="10"/>
  <c r="R77" i="10"/>
  <c r="Q77" i="10"/>
  <c r="P77" i="10"/>
  <c r="O77" i="10"/>
  <c r="N77" i="10"/>
  <c r="M77" i="10"/>
  <c r="L77" i="10"/>
  <c r="K77" i="10"/>
  <c r="J77" i="10"/>
  <c r="I77" i="10"/>
  <c r="H77" i="10"/>
  <c r="G77" i="10"/>
  <c r="AO76" i="10"/>
  <c r="AN76" i="10"/>
  <c r="AM76" i="10"/>
  <c r="AL76" i="10"/>
  <c r="AK76" i="10"/>
  <c r="AJ76" i="10"/>
  <c r="AI76" i="10"/>
  <c r="AH76" i="10"/>
  <c r="AG76" i="10"/>
  <c r="AF76" i="10"/>
  <c r="AE76" i="10"/>
  <c r="AD76" i="10"/>
  <c r="AC76" i="10"/>
  <c r="AB76" i="10"/>
  <c r="AA76" i="10"/>
  <c r="Z76" i="10"/>
  <c r="Y76" i="10"/>
  <c r="X76" i="10"/>
  <c r="W76" i="10"/>
  <c r="V76" i="10"/>
  <c r="U76" i="10"/>
  <c r="T76" i="10"/>
  <c r="S76" i="10"/>
  <c r="R76" i="10"/>
  <c r="Q76" i="10"/>
  <c r="P76" i="10"/>
  <c r="O76" i="10"/>
  <c r="N76" i="10"/>
  <c r="M76" i="10"/>
  <c r="L76" i="10"/>
  <c r="K76" i="10"/>
  <c r="J76" i="10"/>
  <c r="I76" i="10"/>
  <c r="H76" i="10"/>
  <c r="G76" i="10"/>
  <c r="AO75" i="10"/>
  <c r="AN75" i="10"/>
  <c r="AM75" i="10"/>
  <c r="AL75" i="10"/>
  <c r="AK75" i="10"/>
  <c r="AJ75" i="10"/>
  <c r="AI75" i="10"/>
  <c r="AH75" i="10"/>
  <c r="AG75" i="10"/>
  <c r="AF75" i="10"/>
  <c r="AE75" i="10"/>
  <c r="AD75" i="10"/>
  <c r="AC75" i="10"/>
  <c r="AB75" i="10"/>
  <c r="AA75" i="10"/>
  <c r="Z75" i="10"/>
  <c r="Y75" i="10"/>
  <c r="X75" i="10"/>
  <c r="W75" i="10"/>
  <c r="V75" i="10"/>
  <c r="U75" i="10"/>
  <c r="T75" i="10"/>
  <c r="S75" i="10"/>
  <c r="R75" i="10"/>
  <c r="Q75" i="10"/>
  <c r="P75" i="10"/>
  <c r="O75" i="10"/>
  <c r="N75" i="10"/>
  <c r="M75" i="10"/>
  <c r="L75" i="10"/>
  <c r="K75" i="10"/>
  <c r="J75" i="10"/>
  <c r="I75" i="10"/>
  <c r="H75" i="10"/>
  <c r="G75" i="10"/>
  <c r="AO74" i="10"/>
  <c r="AN74" i="10"/>
  <c r="AM74" i="10"/>
  <c r="AL74" i="10"/>
  <c r="AK74" i="10"/>
  <c r="AJ74" i="10"/>
  <c r="AI74" i="10"/>
  <c r="AH74" i="10"/>
  <c r="AG74" i="10"/>
  <c r="AF74" i="10"/>
  <c r="AE74" i="10"/>
  <c r="AD74" i="10"/>
  <c r="AC74" i="10"/>
  <c r="AB74" i="10"/>
  <c r="AA74" i="10"/>
  <c r="Z74" i="10"/>
  <c r="Y74" i="10"/>
  <c r="X74" i="10"/>
  <c r="W74" i="10"/>
  <c r="V74" i="10"/>
  <c r="U74" i="10"/>
  <c r="T74" i="10"/>
  <c r="S74" i="10"/>
  <c r="R74" i="10"/>
  <c r="Q74" i="10"/>
  <c r="P74" i="10"/>
  <c r="O74" i="10"/>
  <c r="N74" i="10"/>
  <c r="M74" i="10"/>
  <c r="L74" i="10"/>
  <c r="K74" i="10"/>
  <c r="J74" i="10"/>
  <c r="I74" i="10"/>
  <c r="H74" i="10"/>
  <c r="G74" i="10"/>
  <c r="AO73" i="10"/>
  <c r="AN73" i="10"/>
  <c r="AM73" i="10"/>
  <c r="AL73" i="10"/>
  <c r="AK73" i="10"/>
  <c r="AJ73" i="10"/>
  <c r="AI73" i="10"/>
  <c r="AH73" i="10"/>
  <c r="AG73" i="10"/>
  <c r="AF73" i="10"/>
  <c r="AE73" i="10"/>
  <c r="AD73" i="10"/>
  <c r="AC73" i="10"/>
  <c r="AB73" i="10"/>
  <c r="AA73" i="10"/>
  <c r="Z73" i="10"/>
  <c r="Y73" i="10"/>
  <c r="X73" i="10"/>
  <c r="W73" i="10"/>
  <c r="V73" i="10"/>
  <c r="U73" i="10"/>
  <c r="T73" i="10"/>
  <c r="S73" i="10"/>
  <c r="R73" i="10"/>
  <c r="Q73" i="10"/>
  <c r="P73" i="10"/>
  <c r="O73" i="10"/>
  <c r="N73" i="10"/>
  <c r="M73" i="10"/>
  <c r="L73" i="10"/>
  <c r="K73" i="10"/>
  <c r="J73" i="10"/>
  <c r="I73" i="10"/>
  <c r="H73" i="10"/>
  <c r="G73" i="10"/>
  <c r="AO72" i="10"/>
  <c r="AN72" i="10"/>
  <c r="AM72" i="10"/>
  <c r="AL72" i="10"/>
  <c r="AK72" i="10"/>
  <c r="AJ72" i="10"/>
  <c r="AI72" i="10"/>
  <c r="AH72" i="10"/>
  <c r="AG72" i="10"/>
  <c r="AF72" i="10"/>
  <c r="AE72" i="10"/>
  <c r="AD72" i="10"/>
  <c r="AC72" i="10"/>
  <c r="AB72" i="10"/>
  <c r="AA72" i="10"/>
  <c r="Z72" i="10"/>
  <c r="Y72" i="10"/>
  <c r="X72" i="10"/>
  <c r="W72" i="10"/>
  <c r="V72" i="10"/>
  <c r="U72" i="10"/>
  <c r="T72" i="10"/>
  <c r="S72" i="10"/>
  <c r="R72" i="10"/>
  <c r="Q72" i="10"/>
  <c r="P72" i="10"/>
  <c r="O72" i="10"/>
  <c r="N72" i="10"/>
  <c r="M72" i="10"/>
  <c r="L72" i="10"/>
  <c r="K72" i="10"/>
  <c r="J72" i="10"/>
  <c r="I72" i="10"/>
  <c r="H72" i="10"/>
  <c r="G72" i="10"/>
  <c r="AO71" i="10"/>
  <c r="AN71" i="10"/>
  <c r="AM71" i="10"/>
  <c r="AL71" i="10"/>
  <c r="AK71" i="10"/>
  <c r="AJ71" i="10"/>
  <c r="AI71" i="10"/>
  <c r="AH71" i="10"/>
  <c r="AG71" i="10"/>
  <c r="AF71" i="10"/>
  <c r="AE71" i="10"/>
  <c r="AD71" i="10"/>
  <c r="AC71" i="10"/>
  <c r="AB71" i="10"/>
  <c r="AA71" i="10"/>
  <c r="Z71" i="10"/>
  <c r="Y71" i="10"/>
  <c r="X71" i="10"/>
  <c r="W71" i="10"/>
  <c r="V71" i="10"/>
  <c r="U71" i="10"/>
  <c r="T71" i="10"/>
  <c r="S71" i="10"/>
  <c r="R71" i="10"/>
  <c r="Q71" i="10"/>
  <c r="P71" i="10"/>
  <c r="O71" i="10"/>
  <c r="N71" i="10"/>
  <c r="M71" i="10"/>
  <c r="L71" i="10"/>
  <c r="K71" i="10"/>
  <c r="J71" i="10"/>
  <c r="I71" i="10"/>
  <c r="H71" i="10"/>
  <c r="G71" i="10"/>
  <c r="AO70" i="10"/>
  <c r="AN70" i="10"/>
  <c r="AM70" i="10"/>
  <c r="AL70" i="10"/>
  <c r="AK70" i="10"/>
  <c r="AJ70" i="10"/>
  <c r="AI70" i="10"/>
  <c r="AH70" i="10"/>
  <c r="AG70" i="10"/>
  <c r="AF70" i="10"/>
  <c r="AE70" i="10"/>
  <c r="AD70" i="10"/>
  <c r="AC70" i="10"/>
  <c r="AB70" i="10"/>
  <c r="AA70" i="10"/>
  <c r="Z70" i="10"/>
  <c r="Y70" i="10"/>
  <c r="X70" i="10"/>
  <c r="W70" i="10"/>
  <c r="V70" i="10"/>
  <c r="U70" i="10"/>
  <c r="T70" i="10"/>
  <c r="S70" i="10"/>
  <c r="R70" i="10"/>
  <c r="Q70" i="10"/>
  <c r="P70" i="10"/>
  <c r="O70" i="10"/>
  <c r="N70" i="10"/>
  <c r="M70" i="10"/>
  <c r="L70" i="10"/>
  <c r="K70" i="10"/>
  <c r="J70" i="10"/>
  <c r="I70" i="10"/>
  <c r="H70" i="10"/>
  <c r="G70" i="10"/>
  <c r="AO69" i="10"/>
  <c r="AN69" i="10"/>
  <c r="AM69" i="10"/>
  <c r="AL69" i="10"/>
  <c r="AK69" i="10"/>
  <c r="AJ69" i="10"/>
  <c r="AI69" i="10"/>
  <c r="AH69" i="10"/>
  <c r="AG69" i="10"/>
  <c r="AF69" i="10"/>
  <c r="AE69" i="10"/>
  <c r="AD69" i="10"/>
  <c r="AC69" i="10"/>
  <c r="AB69" i="10"/>
  <c r="AA69" i="10"/>
  <c r="Z69" i="10"/>
  <c r="Y69" i="10"/>
  <c r="X69" i="10"/>
  <c r="W69" i="10"/>
  <c r="V69" i="10"/>
  <c r="U69" i="10"/>
  <c r="T69" i="10"/>
  <c r="S69" i="10"/>
  <c r="R69" i="10"/>
  <c r="Q69" i="10"/>
  <c r="P69" i="10"/>
  <c r="O69" i="10"/>
  <c r="N69" i="10"/>
  <c r="M69" i="10"/>
  <c r="L69" i="10"/>
  <c r="K69" i="10"/>
  <c r="J69" i="10"/>
  <c r="I69" i="10"/>
  <c r="H69" i="10"/>
  <c r="G69" i="10"/>
  <c r="AO68" i="10"/>
  <c r="AN68" i="10"/>
  <c r="AM68" i="10"/>
  <c r="AL68" i="10"/>
  <c r="AK68" i="10"/>
  <c r="AJ68" i="10"/>
  <c r="AI68" i="10"/>
  <c r="AH68" i="10"/>
  <c r="AG68" i="10"/>
  <c r="AF68" i="10"/>
  <c r="AE68" i="10"/>
  <c r="AD68" i="10"/>
  <c r="AC68" i="10"/>
  <c r="AB68" i="10"/>
  <c r="AA68" i="10"/>
  <c r="Z68" i="10"/>
  <c r="Y68" i="10"/>
  <c r="X68" i="10"/>
  <c r="W68" i="10"/>
  <c r="V68" i="10"/>
  <c r="U68" i="10"/>
  <c r="T68" i="10"/>
  <c r="S68" i="10"/>
  <c r="R68" i="10"/>
  <c r="Q68" i="10"/>
  <c r="P68" i="10"/>
  <c r="O68" i="10"/>
  <c r="N68" i="10"/>
  <c r="M68" i="10"/>
  <c r="L68" i="10"/>
  <c r="K68" i="10"/>
  <c r="J68" i="10"/>
  <c r="I68" i="10"/>
  <c r="H68" i="10"/>
  <c r="G68"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M67" i="10"/>
  <c r="L67" i="10"/>
  <c r="K67" i="10"/>
  <c r="J67" i="10"/>
  <c r="I67" i="10"/>
  <c r="H67" i="10"/>
  <c r="G67" i="10"/>
  <c r="AO66" i="10"/>
  <c r="AN66" i="10"/>
  <c r="AM66" i="10"/>
  <c r="AL66" i="10"/>
  <c r="AK66" i="10"/>
  <c r="AJ66" i="10"/>
  <c r="AI66" i="10"/>
  <c r="AH66" i="10"/>
  <c r="AG66" i="10"/>
  <c r="AF66" i="10"/>
  <c r="AE66" i="10"/>
  <c r="AD66" i="10"/>
  <c r="AC66" i="10"/>
  <c r="AB66" i="10"/>
  <c r="AA66" i="10"/>
  <c r="Z66" i="10"/>
  <c r="Y66" i="10"/>
  <c r="X66" i="10"/>
  <c r="W66" i="10"/>
  <c r="V66" i="10"/>
  <c r="U66" i="10"/>
  <c r="T66" i="10"/>
  <c r="S66" i="10"/>
  <c r="R66" i="10"/>
  <c r="Q66" i="10"/>
  <c r="P66" i="10"/>
  <c r="O66" i="10"/>
  <c r="N66" i="10"/>
  <c r="M66" i="10"/>
  <c r="L66" i="10"/>
  <c r="K66" i="10"/>
  <c r="J66" i="10"/>
  <c r="I66" i="10"/>
  <c r="H66" i="10"/>
  <c r="G66" i="10"/>
  <c r="AO65" i="10"/>
  <c r="AN65" i="10"/>
  <c r="AM65" i="10"/>
  <c r="AL65" i="10"/>
  <c r="AK65" i="10"/>
  <c r="AJ65" i="10"/>
  <c r="AI65" i="10"/>
  <c r="AH65" i="10"/>
  <c r="AG65" i="10"/>
  <c r="AF65" i="10"/>
  <c r="AE65" i="10"/>
  <c r="AD65" i="10"/>
  <c r="AC65" i="10"/>
  <c r="AB65" i="10"/>
  <c r="AA65" i="10"/>
  <c r="Z65" i="10"/>
  <c r="Y65" i="10"/>
  <c r="X65" i="10"/>
  <c r="W65" i="10"/>
  <c r="V65" i="10"/>
  <c r="U65" i="10"/>
  <c r="T65" i="10"/>
  <c r="S65" i="10"/>
  <c r="R65" i="10"/>
  <c r="Q65" i="10"/>
  <c r="P65" i="10"/>
  <c r="O65" i="10"/>
  <c r="N65" i="10"/>
  <c r="M65" i="10"/>
  <c r="L65" i="10"/>
  <c r="K65" i="10"/>
  <c r="J65" i="10"/>
  <c r="I65" i="10"/>
  <c r="H65" i="10"/>
  <c r="G65" i="10"/>
  <c r="AO64" i="10"/>
  <c r="AN64" i="10"/>
  <c r="AM64" i="10"/>
  <c r="AL64" i="10"/>
  <c r="AK64" i="10"/>
  <c r="AJ64" i="10"/>
  <c r="AI64" i="10"/>
  <c r="AH64" i="10"/>
  <c r="AG64" i="10"/>
  <c r="AF64" i="10"/>
  <c r="AE64" i="10"/>
  <c r="AD64" i="10"/>
  <c r="AC64" i="10"/>
  <c r="AB64" i="10"/>
  <c r="AA64" i="10"/>
  <c r="Z64" i="10"/>
  <c r="Y64" i="10"/>
  <c r="X64" i="10"/>
  <c r="W64" i="10"/>
  <c r="V64" i="10"/>
  <c r="U64" i="10"/>
  <c r="T64" i="10"/>
  <c r="S64" i="10"/>
  <c r="R64" i="10"/>
  <c r="Q64" i="10"/>
  <c r="P64" i="10"/>
  <c r="O64" i="10"/>
  <c r="N64" i="10"/>
  <c r="M64" i="10"/>
  <c r="L64" i="10"/>
  <c r="K64" i="10"/>
  <c r="J64" i="10"/>
  <c r="I64" i="10"/>
  <c r="H64" i="10"/>
  <c r="G64" i="10"/>
  <c r="AO63" i="10"/>
  <c r="AN63" i="10"/>
  <c r="AM63" i="10"/>
  <c r="AL63" i="10"/>
  <c r="AK63" i="10"/>
  <c r="AJ63" i="10"/>
  <c r="AI63" i="10"/>
  <c r="AH63"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AO62" i="10"/>
  <c r="AN62" i="10"/>
  <c r="AM62" i="10"/>
  <c r="AL62" i="10"/>
  <c r="AK62" i="10"/>
  <c r="AJ62" i="10"/>
  <c r="AI62" i="10"/>
  <c r="AH62" i="10"/>
  <c r="AG62" i="10"/>
  <c r="AF62" i="10"/>
  <c r="AE62" i="10"/>
  <c r="AD62" i="10"/>
  <c r="AC62" i="10"/>
  <c r="AB62" i="10"/>
  <c r="AA62" i="10"/>
  <c r="Z62" i="10"/>
  <c r="Y62" i="10"/>
  <c r="X62" i="10"/>
  <c r="W62" i="10"/>
  <c r="V62" i="10"/>
  <c r="U62" i="10"/>
  <c r="T62" i="10"/>
  <c r="S62" i="10"/>
  <c r="R62" i="10"/>
  <c r="Q62" i="10"/>
  <c r="P62" i="10"/>
  <c r="O62" i="10"/>
  <c r="N62" i="10"/>
  <c r="M62" i="10"/>
  <c r="L62" i="10"/>
  <c r="K62" i="10"/>
  <c r="J62" i="10"/>
  <c r="I62" i="10"/>
  <c r="H62" i="10"/>
  <c r="G62" i="10"/>
  <c r="AO61" i="10"/>
  <c r="AN61" i="10"/>
  <c r="AM61" i="10"/>
  <c r="AL61" i="10"/>
  <c r="AK61" i="10"/>
  <c r="AJ61" i="10"/>
  <c r="AI61" i="10"/>
  <c r="AH61" i="10"/>
  <c r="AG61" i="10"/>
  <c r="AF61" i="10"/>
  <c r="AE61" i="10"/>
  <c r="AD61" i="10"/>
  <c r="AC61" i="10"/>
  <c r="AB61" i="10"/>
  <c r="AA61" i="10"/>
  <c r="Z61" i="10"/>
  <c r="Y61" i="10"/>
  <c r="X61" i="10"/>
  <c r="W61" i="10"/>
  <c r="V61" i="10"/>
  <c r="U61" i="10"/>
  <c r="T61" i="10"/>
  <c r="S61" i="10"/>
  <c r="R61" i="10"/>
  <c r="Q61" i="10"/>
  <c r="P61" i="10"/>
  <c r="O61" i="10"/>
  <c r="N61" i="10"/>
  <c r="M61" i="10"/>
  <c r="L61" i="10"/>
  <c r="K61" i="10"/>
  <c r="J61" i="10"/>
  <c r="I61" i="10"/>
  <c r="H61" i="10"/>
  <c r="G61" i="10"/>
  <c r="AO60" i="10"/>
  <c r="AN60" i="10"/>
  <c r="AM60" i="10"/>
  <c r="AL60" i="10"/>
  <c r="AK60" i="10"/>
  <c r="AJ60" i="10"/>
  <c r="AI60"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AO59" i="10"/>
  <c r="AN59" i="10"/>
  <c r="AM59" i="10"/>
  <c r="AL59" i="10"/>
  <c r="AK59" i="10"/>
  <c r="AJ59" i="10"/>
  <c r="AI59" i="10"/>
  <c r="AH59" i="10"/>
  <c r="AG59" i="10"/>
  <c r="AF59" i="10"/>
  <c r="AE59" i="10"/>
  <c r="AD59" i="10"/>
  <c r="AC59" i="10"/>
  <c r="AB59" i="10"/>
  <c r="AA59" i="10"/>
  <c r="Z59" i="10"/>
  <c r="Y59" i="10"/>
  <c r="X59" i="10"/>
  <c r="W59" i="10"/>
  <c r="V59" i="10"/>
  <c r="U59" i="10"/>
  <c r="T59" i="10"/>
  <c r="S59" i="10"/>
  <c r="R59" i="10"/>
  <c r="Q59" i="10"/>
  <c r="P59" i="10"/>
  <c r="O59" i="10"/>
  <c r="N59" i="10"/>
  <c r="M59" i="10"/>
  <c r="L59" i="10"/>
  <c r="K59" i="10"/>
  <c r="J59" i="10"/>
  <c r="I59" i="10"/>
  <c r="H59" i="10"/>
  <c r="G59" i="10"/>
  <c r="AO58" i="10"/>
  <c r="AN58" i="10"/>
  <c r="AM58" i="10"/>
  <c r="AL58" i="10"/>
  <c r="AK58" i="10"/>
  <c r="AJ58" i="10"/>
  <c r="AI58" i="10"/>
  <c r="AH58" i="10"/>
  <c r="AG58" i="10"/>
  <c r="AF58" i="10"/>
  <c r="AE58" i="10"/>
  <c r="AD58" i="10"/>
  <c r="AC58" i="10"/>
  <c r="AB58" i="10"/>
  <c r="AA58" i="10"/>
  <c r="Z58" i="10"/>
  <c r="Y58" i="10"/>
  <c r="X58" i="10"/>
  <c r="W58" i="10"/>
  <c r="V58" i="10"/>
  <c r="U58" i="10"/>
  <c r="T58" i="10"/>
  <c r="S58" i="10"/>
  <c r="R58" i="10"/>
  <c r="Q58" i="10"/>
  <c r="P58" i="10"/>
  <c r="O58" i="10"/>
  <c r="N58" i="10"/>
  <c r="M58" i="10"/>
  <c r="L58" i="10"/>
  <c r="K58" i="10"/>
  <c r="J58" i="10"/>
  <c r="I58" i="10"/>
  <c r="H58" i="10"/>
  <c r="G58" i="10"/>
  <c r="AO57" i="10"/>
  <c r="AN57" i="10"/>
  <c r="AM57" i="10"/>
  <c r="AL57" i="10"/>
  <c r="AK57" i="10"/>
  <c r="AJ57" i="10"/>
  <c r="AI57" i="10"/>
  <c r="AH57" i="10"/>
  <c r="AG57" i="10"/>
  <c r="AF57" i="10"/>
  <c r="AE57" i="10"/>
  <c r="AD57" i="10"/>
  <c r="AC57" i="10"/>
  <c r="AB57" i="10"/>
  <c r="AA57" i="10"/>
  <c r="Z57" i="10"/>
  <c r="Y57" i="10"/>
  <c r="X57" i="10"/>
  <c r="W57" i="10"/>
  <c r="V57" i="10"/>
  <c r="U57" i="10"/>
  <c r="T57" i="10"/>
  <c r="S57" i="10"/>
  <c r="R57" i="10"/>
  <c r="Q57" i="10"/>
  <c r="P57" i="10"/>
  <c r="O57" i="10"/>
  <c r="N57" i="10"/>
  <c r="M57" i="10"/>
  <c r="L57" i="10"/>
  <c r="K57" i="10"/>
  <c r="J57" i="10"/>
  <c r="I57" i="10"/>
  <c r="H57" i="10"/>
  <c r="G57" i="10"/>
  <c r="AO56" i="10"/>
  <c r="AN56" i="10"/>
  <c r="AM56" i="10"/>
  <c r="AL56" i="10"/>
  <c r="AK56" i="10"/>
  <c r="AJ56" i="10"/>
  <c r="AI56" i="10"/>
  <c r="AH56" i="10"/>
  <c r="AG56" i="10"/>
  <c r="AF56" i="10"/>
  <c r="AE56" i="10"/>
  <c r="AD56" i="10"/>
  <c r="AC56" i="10"/>
  <c r="AB56" i="10"/>
  <c r="AA56" i="10"/>
  <c r="Z56" i="10"/>
  <c r="Y56" i="10"/>
  <c r="X56" i="10"/>
  <c r="W56" i="10"/>
  <c r="V56" i="10"/>
  <c r="U56" i="10"/>
  <c r="T56" i="10"/>
  <c r="S56" i="10"/>
  <c r="R56" i="10"/>
  <c r="Q56" i="10"/>
  <c r="P56" i="10"/>
  <c r="O56" i="10"/>
  <c r="N56" i="10"/>
  <c r="M56" i="10"/>
  <c r="L56" i="10"/>
  <c r="K56" i="10"/>
  <c r="J56" i="10"/>
  <c r="I56" i="10"/>
  <c r="H56" i="10"/>
  <c r="G56" i="10"/>
  <c r="AO55" i="10"/>
  <c r="AN55" i="10"/>
  <c r="AM55" i="10"/>
  <c r="AL55" i="10"/>
  <c r="AK55" i="10"/>
  <c r="AJ55" i="10"/>
  <c r="AI55" i="10"/>
  <c r="AH55" i="10"/>
  <c r="AG55" i="10"/>
  <c r="AF55" i="10"/>
  <c r="AE55" i="10"/>
  <c r="AD55" i="10"/>
  <c r="AC55" i="10"/>
  <c r="AB55" i="10"/>
  <c r="AA55" i="10"/>
  <c r="Z55" i="10"/>
  <c r="Y55" i="10"/>
  <c r="X55" i="10"/>
  <c r="W55" i="10"/>
  <c r="V55" i="10"/>
  <c r="U55" i="10"/>
  <c r="T55" i="10"/>
  <c r="S55" i="10"/>
  <c r="R55" i="10"/>
  <c r="Q55" i="10"/>
  <c r="P55" i="10"/>
  <c r="O55" i="10"/>
  <c r="N55" i="10"/>
  <c r="M55" i="10"/>
  <c r="L55" i="10"/>
  <c r="K55" i="10"/>
  <c r="J55" i="10"/>
  <c r="I55" i="10"/>
  <c r="H55" i="10"/>
  <c r="G55" i="10"/>
  <c r="AO54" i="10"/>
  <c r="AN54" i="10"/>
  <c r="AM54" i="10"/>
  <c r="AL54" i="10"/>
  <c r="AK54" i="10"/>
  <c r="AJ54" i="10"/>
  <c r="AI54" i="10"/>
  <c r="AH54" i="10"/>
  <c r="AG54" i="10"/>
  <c r="AF54" i="10"/>
  <c r="AE54" i="10"/>
  <c r="AD54" i="10"/>
  <c r="AC54" i="10"/>
  <c r="AB54" i="10"/>
  <c r="AA54" i="10"/>
  <c r="Z54" i="10"/>
  <c r="Y54" i="10"/>
  <c r="X54" i="10"/>
  <c r="W54" i="10"/>
  <c r="V54" i="10"/>
  <c r="U54" i="10"/>
  <c r="T54" i="10"/>
  <c r="S54" i="10"/>
  <c r="R54" i="10"/>
  <c r="Q54" i="10"/>
  <c r="P54" i="10"/>
  <c r="O54" i="10"/>
  <c r="N54" i="10"/>
  <c r="M54" i="10"/>
  <c r="L54" i="10"/>
  <c r="K54" i="10"/>
  <c r="J54" i="10"/>
  <c r="I54" i="10"/>
  <c r="H54" i="10"/>
  <c r="G54" i="10"/>
  <c r="AO53" i="10"/>
  <c r="AN53" i="10"/>
  <c r="AM53" i="10"/>
  <c r="AL53" i="10"/>
  <c r="AK53" i="10"/>
  <c r="AJ53" i="10"/>
  <c r="AI53" i="10"/>
  <c r="AH53" i="10"/>
  <c r="AG53" i="10"/>
  <c r="AF53" i="10"/>
  <c r="AE53" i="10"/>
  <c r="AD53" i="10"/>
  <c r="AC53" i="10"/>
  <c r="AB53" i="10"/>
  <c r="AA53" i="10"/>
  <c r="Z53" i="10"/>
  <c r="Y53" i="10"/>
  <c r="X53" i="10"/>
  <c r="W53" i="10"/>
  <c r="V53" i="10"/>
  <c r="U53" i="10"/>
  <c r="T53" i="10"/>
  <c r="S53" i="10"/>
  <c r="R53" i="10"/>
  <c r="Q53" i="10"/>
  <c r="P53" i="10"/>
  <c r="O53" i="10"/>
  <c r="N53" i="10"/>
  <c r="M53" i="10"/>
  <c r="L53" i="10"/>
  <c r="K53" i="10"/>
  <c r="J53" i="10"/>
  <c r="I53" i="10"/>
  <c r="H53" i="10"/>
  <c r="G53" i="10"/>
  <c r="AO52" i="10"/>
  <c r="AN52" i="10"/>
  <c r="AM52" i="10"/>
  <c r="AL52" i="10"/>
  <c r="AK52" i="10"/>
  <c r="AJ52" i="10"/>
  <c r="AI52" i="10"/>
  <c r="AH52" i="10"/>
  <c r="AG52" i="10"/>
  <c r="AF52" i="10"/>
  <c r="AE52" i="10"/>
  <c r="AD52" i="10"/>
  <c r="AC52" i="10"/>
  <c r="AB52" i="10"/>
  <c r="AA52" i="10"/>
  <c r="Z52" i="10"/>
  <c r="Y52" i="10"/>
  <c r="X52" i="10"/>
  <c r="W52" i="10"/>
  <c r="V52" i="10"/>
  <c r="U52" i="10"/>
  <c r="T52" i="10"/>
  <c r="S52" i="10"/>
  <c r="R52" i="10"/>
  <c r="Q52" i="10"/>
  <c r="P52" i="10"/>
  <c r="O52" i="10"/>
  <c r="N52" i="10"/>
  <c r="M52" i="10"/>
  <c r="L52" i="10"/>
  <c r="K52" i="10"/>
  <c r="J52" i="10"/>
  <c r="I52" i="10"/>
  <c r="H52" i="10"/>
  <c r="G52" i="10"/>
  <c r="AO51" i="10"/>
  <c r="AN51" i="10"/>
  <c r="AM51" i="10"/>
  <c r="AL51" i="10"/>
  <c r="AK51" i="10"/>
  <c r="AJ51" i="10"/>
  <c r="AI51" i="10"/>
  <c r="AH51" i="10"/>
  <c r="AG51" i="10"/>
  <c r="AF51" i="10"/>
  <c r="AE51" i="10"/>
  <c r="AD51" i="10"/>
  <c r="AC51" i="10"/>
  <c r="AB51" i="10"/>
  <c r="AA51" i="10"/>
  <c r="Z51" i="10"/>
  <c r="Y51" i="10"/>
  <c r="X51" i="10"/>
  <c r="W51" i="10"/>
  <c r="V51" i="10"/>
  <c r="U51" i="10"/>
  <c r="T51" i="10"/>
  <c r="S51" i="10"/>
  <c r="R51" i="10"/>
  <c r="Q51" i="10"/>
  <c r="P51" i="10"/>
  <c r="O51" i="10"/>
  <c r="N51" i="10"/>
  <c r="M51" i="10"/>
  <c r="L51" i="10"/>
  <c r="K51" i="10"/>
  <c r="J51" i="10"/>
  <c r="I51" i="10"/>
  <c r="H51" i="10"/>
  <c r="G51"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D2" i="9"/>
  <c r="D3" i="9"/>
  <c r="D4" i="9"/>
  <c r="D5" i="9"/>
  <c r="D6" i="9"/>
  <c r="D7" i="9"/>
  <c r="D8" i="9"/>
  <c r="D9" i="9"/>
  <c r="D10" i="9"/>
  <c r="D11" i="9"/>
  <c r="D12" i="9"/>
  <c r="D13" i="9"/>
  <c r="D14" i="9"/>
  <c r="D15" i="9"/>
  <c r="D16" i="9"/>
  <c r="D17" i="9"/>
  <c r="D18" i="9"/>
  <c r="D19" i="9"/>
  <c r="D20" i="9"/>
  <c r="D21" i="9"/>
  <c r="D22" i="9"/>
  <c r="D23" i="9"/>
  <c r="D24" i="9"/>
  <c r="D25" i="9"/>
  <c r="D26" i="9"/>
  <c r="D27" i="9"/>
  <c r="D28" i="9"/>
  <c r="D29" i="9"/>
  <c r="C6" i="7"/>
  <c r="A6" i="7" s="1"/>
  <c r="B122" i="7" s="1"/>
  <c r="F122" i="7" s="1"/>
  <c r="B92" i="7" l="1"/>
  <c r="F92" i="7" s="1"/>
  <c r="B33" i="7"/>
  <c r="F33" i="7" s="1"/>
  <c r="B108" i="7"/>
  <c r="F108" i="7" s="1"/>
  <c r="B65" i="7"/>
  <c r="F65" i="7" s="1"/>
  <c r="B17" i="7"/>
  <c r="F17" i="7" s="1"/>
  <c r="B105" i="7"/>
  <c r="F105" i="7" s="1"/>
  <c r="B84" i="7"/>
  <c r="F84" i="7" s="1"/>
  <c r="B49" i="7"/>
  <c r="F49" i="7" s="1"/>
  <c r="B13" i="7"/>
  <c r="F13" i="7" s="1"/>
  <c r="B73" i="7"/>
  <c r="F73" i="7" s="1"/>
  <c r="B89" i="7"/>
  <c r="F89" i="7" s="1"/>
  <c r="B100" i="7"/>
  <c r="F100" i="7" s="1"/>
  <c r="B76" i="7"/>
  <c r="F76" i="7" s="1"/>
  <c r="B45" i="7"/>
  <c r="F45" i="7" s="1"/>
  <c r="B126" i="7"/>
  <c r="F126" i="7" s="1"/>
  <c r="B97" i="7"/>
  <c r="F97" i="7" s="1"/>
  <c r="B81" i="7"/>
  <c r="F81" i="7" s="1"/>
  <c r="B61" i="7"/>
  <c r="F61" i="7" s="1"/>
  <c r="B29" i="7"/>
  <c r="F29" i="7" s="1"/>
  <c r="B111" i="7"/>
  <c r="F111" i="7" s="1"/>
  <c r="B115" i="7"/>
  <c r="F115" i="7" s="1"/>
  <c r="B119" i="7"/>
  <c r="F119" i="7" s="1"/>
  <c r="B123" i="7"/>
  <c r="F123" i="7" s="1"/>
  <c r="B127" i="7"/>
  <c r="F127" i="7" s="1"/>
  <c r="B131" i="7"/>
  <c r="F131" i="7" s="1"/>
  <c r="B14" i="7"/>
  <c r="F14" i="7" s="1"/>
  <c r="B18" i="7"/>
  <c r="F18" i="7" s="1"/>
  <c r="B22" i="7"/>
  <c r="F22" i="7" s="1"/>
  <c r="B26" i="7"/>
  <c r="F26" i="7" s="1"/>
  <c r="B30" i="7"/>
  <c r="F30" i="7" s="1"/>
  <c r="B34" i="7"/>
  <c r="F34" i="7" s="1"/>
  <c r="B38" i="7"/>
  <c r="F38" i="7" s="1"/>
  <c r="B42" i="7"/>
  <c r="F42" i="7" s="1"/>
  <c r="B46" i="7"/>
  <c r="F46" i="7" s="1"/>
  <c r="B50" i="7"/>
  <c r="F50" i="7" s="1"/>
  <c r="B54" i="7"/>
  <c r="F54" i="7" s="1"/>
  <c r="B58" i="7"/>
  <c r="F58" i="7" s="1"/>
  <c r="B62" i="7"/>
  <c r="F62" i="7" s="1"/>
  <c r="B66" i="7"/>
  <c r="F66" i="7" s="1"/>
  <c r="B70" i="7"/>
  <c r="F70" i="7" s="1"/>
  <c r="B74" i="7"/>
  <c r="F74" i="7" s="1"/>
  <c r="B78" i="7"/>
  <c r="F78" i="7" s="1"/>
  <c r="B82" i="7"/>
  <c r="F82" i="7" s="1"/>
  <c r="B86" i="7"/>
  <c r="F86" i="7" s="1"/>
  <c r="B90" i="7"/>
  <c r="F90" i="7" s="1"/>
  <c r="B94" i="7"/>
  <c r="F94" i="7" s="1"/>
  <c r="B98" i="7"/>
  <c r="F98" i="7" s="1"/>
  <c r="B102" i="7"/>
  <c r="F102" i="7" s="1"/>
  <c r="B106" i="7"/>
  <c r="F106" i="7" s="1"/>
  <c r="B110" i="7"/>
  <c r="F110" i="7" s="1"/>
  <c r="B112" i="7"/>
  <c r="F112" i="7" s="1"/>
  <c r="B116" i="7"/>
  <c r="F116" i="7" s="1"/>
  <c r="B120" i="7"/>
  <c r="F120" i="7" s="1"/>
  <c r="B124" i="7"/>
  <c r="F124" i="7" s="1"/>
  <c r="B128" i="7"/>
  <c r="F128" i="7" s="1"/>
  <c r="B132" i="7"/>
  <c r="F132" i="7" s="1"/>
  <c r="B11" i="7"/>
  <c r="F11" i="7" s="1"/>
  <c r="B15" i="7"/>
  <c r="F15" i="7" s="1"/>
  <c r="B19" i="7"/>
  <c r="F19" i="7" s="1"/>
  <c r="B23" i="7"/>
  <c r="F23" i="7" s="1"/>
  <c r="B27" i="7"/>
  <c r="F27" i="7" s="1"/>
  <c r="B31" i="7"/>
  <c r="F31" i="7" s="1"/>
  <c r="B35" i="7"/>
  <c r="F35" i="7" s="1"/>
  <c r="B39" i="7"/>
  <c r="F39" i="7" s="1"/>
  <c r="B43" i="7"/>
  <c r="F43" i="7" s="1"/>
  <c r="B47" i="7"/>
  <c r="F47" i="7" s="1"/>
  <c r="B51" i="7"/>
  <c r="F51" i="7" s="1"/>
  <c r="B55" i="7"/>
  <c r="F55" i="7" s="1"/>
  <c r="B59" i="7"/>
  <c r="F59" i="7" s="1"/>
  <c r="B63" i="7"/>
  <c r="F63" i="7" s="1"/>
  <c r="B67" i="7"/>
  <c r="F67" i="7" s="1"/>
  <c r="B71" i="7"/>
  <c r="F71" i="7" s="1"/>
  <c r="B75" i="7"/>
  <c r="F75" i="7" s="1"/>
  <c r="B79" i="7"/>
  <c r="F79" i="7" s="1"/>
  <c r="B83" i="7"/>
  <c r="F83" i="7" s="1"/>
  <c r="B87" i="7"/>
  <c r="F87" i="7" s="1"/>
  <c r="B91" i="7"/>
  <c r="F91" i="7" s="1"/>
  <c r="B95" i="7"/>
  <c r="F95" i="7" s="1"/>
  <c r="B99" i="7"/>
  <c r="F99" i="7" s="1"/>
  <c r="B103" i="7"/>
  <c r="F103" i="7" s="1"/>
  <c r="B107" i="7"/>
  <c r="F107" i="7" s="1"/>
  <c r="B10" i="7"/>
  <c r="F10" i="7" s="1"/>
  <c r="B113" i="7"/>
  <c r="F113" i="7" s="1"/>
  <c r="B117" i="7"/>
  <c r="F117" i="7" s="1"/>
  <c r="B121" i="7"/>
  <c r="F121" i="7" s="1"/>
  <c r="B125" i="7"/>
  <c r="F125" i="7" s="1"/>
  <c r="B129" i="7"/>
  <c r="F129" i="7" s="1"/>
  <c r="B133" i="7"/>
  <c r="F133" i="7" s="1"/>
  <c r="B12" i="7"/>
  <c r="F12" i="7" s="1"/>
  <c r="B16" i="7"/>
  <c r="F16" i="7" s="1"/>
  <c r="B20" i="7"/>
  <c r="F20" i="7" s="1"/>
  <c r="B24" i="7"/>
  <c r="F24" i="7" s="1"/>
  <c r="B28" i="7"/>
  <c r="F28" i="7" s="1"/>
  <c r="B32" i="7"/>
  <c r="F32" i="7" s="1"/>
  <c r="B36" i="7"/>
  <c r="F36" i="7" s="1"/>
  <c r="B40" i="7"/>
  <c r="F40" i="7" s="1"/>
  <c r="B44" i="7"/>
  <c r="F44" i="7" s="1"/>
  <c r="B48" i="7"/>
  <c r="F48" i="7" s="1"/>
  <c r="B52" i="7"/>
  <c r="F52" i="7" s="1"/>
  <c r="B56" i="7"/>
  <c r="F56" i="7" s="1"/>
  <c r="B60" i="7"/>
  <c r="F60" i="7" s="1"/>
  <c r="B64" i="7"/>
  <c r="F64" i="7" s="1"/>
  <c r="B68" i="7"/>
  <c r="F68" i="7" s="1"/>
  <c r="B104" i="7"/>
  <c r="F104" i="7" s="1"/>
  <c r="B96" i="7"/>
  <c r="F96" i="7" s="1"/>
  <c r="B88" i="7"/>
  <c r="F88" i="7" s="1"/>
  <c r="B80" i="7"/>
  <c r="F80" i="7" s="1"/>
  <c r="B72" i="7"/>
  <c r="F72" i="7" s="1"/>
  <c r="B57" i="7"/>
  <c r="F57" i="7" s="1"/>
  <c r="B41" i="7"/>
  <c r="F41" i="7" s="1"/>
  <c r="B25" i="7"/>
  <c r="F25" i="7" s="1"/>
  <c r="B134" i="7"/>
  <c r="B118" i="7"/>
  <c r="F118" i="7" s="1"/>
  <c r="B109" i="7"/>
  <c r="F109" i="7" s="1"/>
  <c r="B101" i="7"/>
  <c r="F101" i="7" s="1"/>
  <c r="B93" i="7"/>
  <c r="F93" i="7" s="1"/>
  <c r="B85" i="7"/>
  <c r="F85" i="7" s="1"/>
  <c r="B77" i="7"/>
  <c r="F77" i="7" s="1"/>
  <c r="B69" i="7"/>
  <c r="F69" i="7" s="1"/>
  <c r="B53" i="7"/>
  <c r="F53" i="7" s="1"/>
  <c r="B37" i="7"/>
  <c r="F37" i="7" s="1"/>
  <c r="B21" i="7"/>
  <c r="F21" i="7" s="1"/>
  <c r="B130" i="7"/>
  <c r="F130" i="7" s="1"/>
  <c r="B114" i="7"/>
  <c r="F114" i="7" s="1"/>
</calcChain>
</file>

<file path=xl/connections.xml><?xml version="1.0" encoding="utf-8"?>
<connections xmlns="http://schemas.openxmlformats.org/spreadsheetml/2006/main">
  <connection id="1" keepAlive="1" name="Power Query - ENG" description="Connexion à la requête « ENG » dans le classeur." type="5" refreshedVersion="5" background="1" saveData="1">
    <dbPr connection="Provider=Microsoft.Mashup.OleDb.1;Data Source=$EmbeddedMashup(3b97721b-63ed-4673-b5a6-99c650d61e4e)$;Location=ENG;Extended Properties=&quot;UEsDBBQAAgAIAAqGFEcTxWfTFwEAAPoAAAASABwAQ29uZmlnL1BhY2thZ2UueG1sIKIYACigFAAAAAAAAAAAAAAAAAAAAAAAAAAAAOy9B2AcSZYlJi9tynt/SvVK1+B0oQiAYBMk2JBAEOzBiM3mkuwdaUcjKasqgcplVmVdZhZAzO2dvPfee++999577733ujudTif33/8/XGZkAWz2zkrayZ4hgKrIHz9+fB8/Iv7Hv/cffPx7vFuU6WVeN0W1/Oyj3fHOR2m+nFazYnnx2Ufr9nz74KPf4+jxy2z6NrvIU2q8bB69a4rPPpq37erR3btXV1fjq3vjqr64u7ezs3v39/7i+evpPF9k28WyabPlNP/IvjW7+a2Pjh7/pCBztDfePRjfO3iwP97b33t813z8+ItiaX7fHd8f39t7+Ol45/Fd7+PHJ+uyXdf50Xm9/ezV47vmz8d3dRxH/08AAAD//1BLAwQUAAIACAAKhhRHD8rpqw0BAADpAAAAEwAcAFtDb250ZW50X1R5cGVzXS54bWwgohgAKKAUAAAAAAAAAAAAAAAAAAAAAAAAAAAA7L0HYBxJliUmL23Ke39K9UrX4HShCIBgEyTYkEAQ7MGIzeaS7B1pRyMpqyqBymVWZV1mFkDM7Z28995777333nvvvfe6O51OJ/ff/z9cZmQBbPbOStrJniGAqsgfP358Hz8i/se/9x98/Hu8W5TpZV43RbX87KPd8c5Hab6cVrNiefHZR+v2fPvgo9/j6PGb61XepNR02Xz20bxtV4/u3m2m83yRNeNqlS/pm/OqXmQt/Vlf3F1l07fZRX53b2fn07vTatnmy3a7BYyPjh4/zc+zddmmp+/oY+mWXv8oPZF26Oqzj9r8XXuXP74bfWPRaZ+tVmUxzVr68u677UWzveA37zLiR/9PAAAA//9QSwMEFAACAAgACoYUR8zreVDIAQAATAUAABMAHABGb3JtdWxhcy9TZWN0aW9uMS5tIKIYACigFAAAAAAAAAAAAAAAAAAAAAAAAAAAAOy9B2AcSZYlJi9tynt/SvVK1+B0oQiAYBMk2JBAEOzBiM3mkuwdaUcjKasqgcplVmVdZhZAzO2dvPfee++999577733ujudTif33/8/XGZkAWz2zkrayZ4hgKrIHz9+fB8/Ipp82hbVMn0tP3cPf+PkN06aeVbns/T0xefpZ2mZt79xktLzulrX05w+OWkux0+r6XqRL9utZ0WZj0+qZUt/NFsfnTz6fb9q8rr5fU/mddG0Rbb8fZ/mzdu2Wv2+X756nb5e15f59e/7ep7n7e+/O542lx/dGS3XZen9s7t3f+/OSPr88Y/eXK/ydFHNivPiH/2rP6Le32QT6vFNnS2b86penFTlerFEq2ZLMBz94l/8kXy6+9EobfF+m79rf8koNZ/vDXx+b+Dz/YHP7w98/unA5w8GPj8Y+PzhwOe7O0NfDI14d2jIu0Nj3h0a9O7QqHeHhr07NO7doYHvDo18b2jke4NzPTTyvaGR7w2NfG9o5HtDI98bGvne0Mj3hkZ+b2jk94ZGfm+QzYdGfm9o5PeGRn5vaOT3hkZ+b2jk94ZGvj808v2hke8PjXx/UMKHRr4fjvyX3PmNk2IZ102H/08AAAD//1BLAQItABQAAgAIAAqGFEcTxWfTFwEAAPoAAAASAAAAAAAAAAAAAAAAAAAAAABDb25maWcvUGFja2FnZS54bWxQSwECLQAUAAIACAAKhhRHD8rpqw0BAADpAAAAEwAAAAAAAAAAAAAAAABjAQAAW0NvbnRlbnRfVHlwZXNdLnhtbFBLAQItABQAAgAIAAqGFEfM63lQyAEAAEwFAAATAAAAAAAAAAAAAAAAAL0CAABGb3JtdWxhcy9TZWN0aW9uMS5tUEsFBgAAAAADAAMAwgAAANIEAAAAAA==&quot;" command="SELECT * FROM [ENG]" commandType="4"/>
  </connection>
  <connection id="2" keepAlive="1" name="Power Query - ENG1" description="Connexion à la requête « ENG » dans le classeur." type="5" refreshedVersion="5" background="1" saveData="1">
    <dbPr connection="Provider=Microsoft.Mashup.OleDb.1;Data Source=$EmbeddedMashup(3b97721b-63ed-4673-b5a6-99c650d61e4e)$;Location=ENG;Extended Properties=&quot;UEsDBBQAAgAIAAqGFEcTxWfTFwEAAPoAAAASABwAQ29uZmlnL1BhY2thZ2UueG1sIKIYACigFAAAAAAAAAAAAAAAAAAAAAAAAAAAAOy9B2AcSZYlJi9tynt/SvVK1+B0oQiAYBMk2JBAEOzBiM3mkuwdaUcjKasqgcplVmVdZhZAzO2dvPfee++999577733ujudTif33/8/XGZkAWz2zkrayZ4hgKrIHz9+fB8/Iv7Hv/cffPx7vFuU6WVeN0W1/Oyj3fHOR2m+nFazYnnx2Ufr9nz74KPf4+jxy2z6NrvIU2q8bB69a4rPPpq37erR3btXV1fjq3vjqr64u7ezs3v39/7i+evpPF9k28WyabPlNP/IvjW7+a2Pjh7/pCBztDfePRjfO3iwP97b33t813z8+ItiaX7fHd8f39t7+Ol45/Fd7+PHJ+uyXdf50Xm9/ezV47vmz8d3dRxH/08AAAD//1BLAwQUAAIACAAKhhRHD8rpqw0BAADpAAAAEwAcAFtDb250ZW50X1R5cGVzXS54bWwgohgAKKAUAAAAAAAAAAAAAAAAAAAAAAAAAAAA7L0HYBxJliUmL23Ke39K9UrX4HShCIBgEyTYkEAQ7MGIzeaS7B1pRyMpqyqBymVWZV1mFkDM7Z28995777333nvvvfe6O51OJ/ff/z9cZmQBbPbOStrJniGAqsgfP358Hz8i/se/9x98/Hu8W5TpZV43RbX87KPd8c5Hab6cVrNiefHZR+v2fPvgo9/j6PGb61XepNR02Xz20bxtV4/u3m2m83yRNeNqlS/pm/OqXmQt/Vlf3F1l07fZRX53b2fn07vTatnmy3a7BYyPjh4/zc+zddmmp+/oY+mWXv8oPZF26Oqzj9r8XXuXP74bfWPRaZ+tVmUxzVr68u677UWzveA37zLiR/9PAAAA//9QSwMEFAACAAgACoYUR8zreVDIAQAATAUAABMAHABGb3JtdWxhcy9TZWN0aW9uMS5tIKIYACigFAAAAAAAAAAAAAAAAAAAAAAAAAAAAOy9B2AcSZYlJi9tynt/SvVK1+B0oQiAYBMk2JBAEOzBiM3mkuwdaUcjKasqgcplVmVdZhZAzO2dvPfee++999577733ujudTif33/8/XGZkAWz2zkrayZ4hgKrIHz9+fB8/Ipp82hbVMn0tP3cPf+PkN06aeVbns/T0xefpZ2mZt79xktLzulrX05w+OWkux0+r6XqRL9utZ0WZj0+qZUt/NFsfnTz6fb9q8rr5fU/mddG0Rbb8fZ/mzdu2Wv2+X756nb5e15f59e/7ep7n7e+/O542lx/dGS3XZen9s7t3f+/OSPr88Y/eXK/ydFHNivPiH/2rP6Le32QT6vFNnS2b86penFTlerFEq2ZLMBz94l/8kXy6+9EobfF+m79rf8koNZ/vDXx+b+Dz/YHP7w98/unA5w8GPj8Y+PzhwOe7O0NfDI14d2jIu0Nj3h0a9O7QqHeHhr07NO7doYHvDo18b2jke4NzPTTyvaGR7w2NfG9o5HtDI98bGvne0Mj3hkZ+b2jk94ZGfm+QzYdGfm9o5PeGRn5vaOT3hkZ+b2jk94ZGvj808v2hke8PjXx/UMKHRr4fjvyX3PmNk2IZ102H/08AAAD//1BLAQItABQAAgAIAAqGFEcTxWfTFwEAAPoAAAASAAAAAAAAAAAAAAAAAAAAAABDb25maWcvUGFja2FnZS54bWxQSwECLQAUAAIACAAKhhRHD8rpqw0BAADpAAAAEwAAAAAAAAAAAAAAAABjAQAAW0NvbnRlbnRfVHlwZXNdLnhtbFBLAQItABQAAgAIAAqGFEfM63lQyAEAAEwFAAATAAAAAAAAAAAAAAAAAL0CAABGb3JtdWxhcy9TZWN0aW9uMS5tUEsFBgAAAAADAAMAwgAAANIEAAAAAA==&quot;" command="SELECT * FROM [ENG]" commandType="4"/>
  </connection>
  <connection id="3" keepAlive="1" name="Power Query - FR" description="Connexion à la requête « FR » dans le classeur." type="5" refreshedVersion="5" background="1" saveData="1">
    <dbPr connection="Provider=Microsoft.Mashup.OleDb.1;Data Source=$EmbeddedMashup(3b97721b-63ed-4673-b5a6-99c650d61e4e)$;Location=FR;Extended Properties=&quot;UEsDBBQAAgAIAAqGFEcTxWfTFwEAAPoAAAASABwAQ29uZmlnL1BhY2thZ2UueG1sIKIYACigFAAAAAAAAAAAAAAAAAAAAAAAAAAAAOy9B2AcSZYlJi9tynt/SvVK1+B0oQiAYBMk2JBAEOzBiM3mkuwdaUcjKasqgcplVmVdZhZAzO2dvPfee++999577733ujudTif33/8/XGZkAWz2zkrayZ4hgKrIHz9+fB8/Iv7Hv/cffPx7vFuU6WVeN0W1/Oyj3fHOR2m+nFazYnnx2Ufr9nz74KPf4+jxy2z6NrvIU2q8bB69a4rPPpq37erR3btXV1fjq3vjqr64u7ezs3v39/7i+evpPF9k28WyabPlNP/IvjW7+a2Pjh7/pCBztDfePRjfO3iwP97b33t813z8+ItiaX7fHd8f39t7+Ol45/Fd7+PHJ+uyXdf50Xm9/ezV47vmz8d3dRxH/08AAAD//1BLAwQUAAIACAAKhhRHD8rpqw0BAADpAAAAEwAcAFtDb250ZW50X1R5cGVzXS54bWwgohgAKKAUAAAAAAAAAAAAAAAAAAAAAAAAAAAA7L0HYBxJliUmL23Ke39K9UrX4HShCIBgEyTYkEAQ7MGIzeaS7B1pRyMpqyqBymVWZV1mFkDM7Z28995777333nvvvfe6O51OJ/ff/z9cZmQBbPbOStrJniGAqsgfP358Hz8i/se/9x98/Hu8W5TpZV43RbX87KPd8c5Hab6cVrNiefHZR+v2fPvgo9/j6PGb61XepNR02Xz20bxtV4/u3m2m83yRNeNqlS/pm/OqXmQt/Vlf3F1l07fZRX53b2fn07vTatnmy3a7BYyPjh4/zc+zddmmp+/oY+mWXv8oPZF26Oqzj9r8XXuXP74bfWPRaZ+tVmUxzVr68u677UWzveA37zLiR/9PAAAA//9QSwMEFAACAAgACoYUR5+jZ9zFAQAANAUAABMAHABGb3JtdWxhcy9TZWN0aW9uMS5tIKIYACigFAAAAAAAAAAAAAAAAAAAAAAAAAAAAOy9B2AcSZYlJi9tynt/SvVK1+B0oQiAYBMk2JBAEOzBiM3mkuwdaUcjKasqgcplVmVdZhZAzO2dvPfee++999577733ujudTif33/8/XGZkAWz2zkrayZ4hgKrIHz9+fB8/Ipp82hbVMn0tP3cPf+PkN06aeVbns/TZq/SztMzb3zhJ6XldretpTp+cNJfjp9V0vciX7dazoszHJ9WypT+arY9OHv2+XzV53fy+J/O6aNoiW/6+T/PmbVutft8vX71OX6/ry/z69309z/P299999mo8bS4/ujNarsvS+2d37/7enZH0+uMfvble5emimhXnxT/6V39E/b/JJtTnmzpbNudVvTipyvViiVbNluA4+sW/+CP5dPejUdri/TZ/1/6SUWo+3xv4/N7A5/sDn98f+PzTgc8fDHx+MPD5w4HPd3eGvhga8e7QkHeHxrw7NOjdoVHvDg17d2jcu0MD3x0a+d7QyPcG53po5HtDI98bGvne0Mj3hka+NzTyvaGR7w2N/N7QyO8NjfzeIJsPjfze0MjvDY383tDI7w2N/N7QyO8NjXx/aOT7QyPfHxr5/qCEhyP/JXd+46RYxlXQ4f8TAAD//1BLAQItABQAAgAIAAqGFEcTxWfTFwEAAPoAAAASAAAAAAAAAAAAAAAAAAAAAABDb25maWcvUGFja2FnZS54bWxQSwECLQAUAAIACAAKhhRHD8rpqw0BAADpAAAAEwAAAAAAAAAAAAAAAABjAQAAW0NvbnRlbnRfVHlwZXNdLnhtbFBLAQItABQAAgAIAAqGFEefo2fcxQEAADQFAAATAAAAAAAAAAAAAAAAAL0CAABGb3JtdWxhcy9TZWN0aW9uMS5tUEsFBgAAAAADAAMAwgAAAM8EAAAAAA==&quot;" command="SELECT * FROM [FR]" commandType="4"/>
  </connection>
</connections>
</file>

<file path=xl/sharedStrings.xml><?xml version="1.0" encoding="utf-8"?>
<sst xmlns="http://schemas.openxmlformats.org/spreadsheetml/2006/main" count="13136" uniqueCount="919">
  <si>
    <t/>
  </si>
  <si>
    <t>Colonne1</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</si>
  <si>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</si>
  <si>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</si>
  <si>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</si>
  <si>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</si>
  <si>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</si>
  <si>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</si>
  <si>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</si>
  <si>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</si>
  <si>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</si>
  <si>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</si>
  <si>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</si>
  <si>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</si>
  <si>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</si>
  <si>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</si>
  <si>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</si>
  <si>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</si>
  <si>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</si>
  <si>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</si>
  <si>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</si>
  <si>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</si>
  <si>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</si>
  <si>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</si>
  <si>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</si>
  <si>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</si>
  <si>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</si>
  <si>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</si>
  <si>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</si>
  <si>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</si>
  <si>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</si>
  <si>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</si>
  <si>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</si>
  <si>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</si>
  <si>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</si>
  <si>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</si>
  <si>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</si>
  <si>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</si>
  <si>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</si>
  <si>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</si>
  <si>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</si>
  <si>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</si>
  <si>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</si>
  <si>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</si>
  <si>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</si>
  <si>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</si>
  <si>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</si>
  <si>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RespondentID</t>
  </si>
  <si>
    <t>CollectorID</t>
  </si>
  <si>
    <t>StartDate</t>
  </si>
  <si>
    <t>EndDate</t>
  </si>
  <si>
    <t>IP Address</t>
  </si>
  <si>
    <t>Email Address</t>
  </si>
  <si>
    <t>First Name</t>
  </si>
  <si>
    <t>LastName</t>
  </si>
  <si>
    <t>Custom Data</t>
  </si>
  <si>
    <t>Please select your country</t>
  </si>
  <si>
    <t>What type of Organization do you work for?</t>
  </si>
  <si>
    <t>Are you registered on the Sahel Online Reporting System (ORS) ?</t>
  </si>
  <si>
    <t>If yes, What is your registered role on ORS ?</t>
  </si>
  <si>
    <t>How frequent do you use ORS ?</t>
  </si>
  <si>
    <t>Please rate the following attributes of the System</t>
  </si>
  <si>
    <t>How would you rate the following attributes of the system</t>
  </si>
  <si>
    <t>How satisfied are you with the training and support you received on ORS</t>
  </si>
  <si>
    <t>&lt;p&gt;Currently ORS monitors the response at Admin 1 (Geographical) level , would you like to monitor the response at a lower level?Â  Note :Â  Admin (Geographical) levels are country specific and defined as follows;&lt;/p&gt; &lt;p&gt;Admin 0 -Â  Country level&lt;br&gt;Admin 1 - Wilaya, RÃ©gion, State&lt;br&gt;Admin 2 - Province, Cercle, Area District, DÃ©partement,Moughata&lt;br&gt;Admin 3 - Commune, arrondissement, DÃ©partement, Sous prefecture&lt;/p&gt;</t>
  </si>
  <si>
    <t>Do you think we should make gender disaggregated data collection mandatory on ORS?</t>
  </si>
  <si>
    <t>Do have any enhancements that you feel would improve ORS in 2016?</t>
  </si>
  <si>
    <t>How would you rate the performance of ORS</t>
  </si>
  <si>
    <t>Do you have any other comments?</t>
  </si>
  <si>
    <t>Response</t>
  </si>
  <si>
    <t>Other (please specify)</t>
  </si>
  <si>
    <t>Ease of navigation</t>
  </si>
  <si>
    <t>Overall layout and design</t>
  </si>
  <si>
    <t>Data Entry forms</t>
  </si>
  <si>
    <t>Menu Organization</t>
  </si>
  <si>
    <t>Language Options provided</t>
  </si>
  <si>
    <t>System Speed</t>
  </si>
  <si>
    <t>Alerts and e-mail notifications</t>
  </si>
  <si>
    <t>Ease of access to the data</t>
  </si>
  <si>
    <t>Data output formats provided (XLS, PDF etc.)</t>
  </si>
  <si>
    <t>Dashboards</t>
  </si>
  <si>
    <t>Key figures</t>
  </si>
  <si>
    <t>3W (Who What Where) module</t>
  </si>
  <si>
    <t>Length of time to resolve technical issues once reported to the service desk</t>
  </si>
  <si>
    <t>User manuals and guidance provided</t>
  </si>
  <si>
    <t>Easy to reach the help desk</t>
  </si>
  <si>
    <t>Adequate training for the system</t>
  </si>
  <si>
    <t>Videos, Online help and Frequently asked questions (FAQs)</t>
  </si>
  <si>
    <t>I find it easy to learn and use the tool for my daily work</t>
  </si>
  <si>
    <t>Output Indicators - Geographical (Admin) Level</t>
  </si>
  <si>
    <t>Project (Activity) Indicators - Geographical (Admin) Level</t>
  </si>
  <si>
    <t>Open-Ended Response</t>
  </si>
  <si>
    <t>A tool such as ORS is needed to monitor the Sahel response</t>
  </si>
  <si>
    <t>ORS helps me to track the achievements of my projects/cluster projects</t>
  </si>
  <si>
    <t>ORS is an effective way to manage and share key figures</t>
  </si>
  <si>
    <t>I would recommend ORS to a partner/colleague</t>
  </si>
  <si>
    <t>I find ORS useful and effective in supporting performance monitoring in the region</t>
  </si>
  <si>
    <t>4086287031</t>
  </si>
  <si>
    <t>70578290</t>
  </si>
  <si>
    <t>07/15/2015 07:26:13</t>
  </si>
  <si>
    <t>07/15/2015 07:29:42</t>
  </si>
  <si>
    <t>41.184.92.114</t>
  </si>
  <si>
    <t>Nigeria</t>
  </si>
  <si>
    <t>Inter-Governmental Organization</t>
  </si>
  <si>
    <t>No</t>
  </si>
  <si>
    <t>Yearly</t>
  </si>
  <si>
    <t>4085068726</t>
  </si>
  <si>
    <t>07/14/2015 17:26:22</t>
  </si>
  <si>
    <t>07/14/2015 17:28:31</t>
  </si>
  <si>
    <t>217.64.110.132</t>
  </si>
  <si>
    <t>Mali</t>
  </si>
  <si>
    <t>Paterner</t>
  </si>
  <si>
    <t>Yes</t>
  </si>
  <si>
    <t>I don't know</t>
  </si>
  <si>
    <t>Weekly</t>
  </si>
  <si>
    <t>4084128881</t>
  </si>
  <si>
    <t>07/14/2015 09:06:43</t>
  </si>
  <si>
    <t>07/14/2015 09:18:03</t>
  </si>
  <si>
    <t>197.242.136.60</t>
  </si>
  <si>
    <t>Gambia</t>
  </si>
  <si>
    <t>UN Agency</t>
  </si>
  <si>
    <t>Country Cluster Lead</t>
  </si>
  <si>
    <t>Monthly</t>
  </si>
  <si>
    <t>Excellent</t>
  </si>
  <si>
    <t>Good</t>
  </si>
  <si>
    <t>Average</t>
  </si>
  <si>
    <t>Very satisfied</t>
  </si>
  <si>
    <t>Satisfied</t>
  </si>
  <si>
    <t>No comment</t>
  </si>
  <si>
    <t>Admin 2</t>
  </si>
  <si>
    <t>I find it difficult to reporting on activities not funded in the SRP</t>
  </si>
  <si>
    <t>I agree</t>
  </si>
  <si>
    <t>4082508535</t>
  </si>
  <si>
    <t>07/13/2015 13:15:04</t>
  </si>
  <si>
    <t>07/13/2015 15:08:16</t>
  </si>
  <si>
    <t>41.188.118.220</t>
  </si>
  <si>
    <t>Mauritania</t>
  </si>
  <si>
    <t>International NGO</t>
  </si>
  <si>
    <t>Programme Manager/ Data entry</t>
  </si>
  <si>
    <t>Below Average</t>
  </si>
  <si>
    <t>Below average</t>
  </si>
  <si>
    <t>Neither</t>
  </si>
  <si>
    <t>Dissatisfied</t>
  </si>
  <si>
    <t>Admin 1</t>
  </si>
  <si>
    <t>I do not agree</t>
  </si>
  <si>
    <t>4082085623</t>
  </si>
  <si>
    <t>07/13/2015 11:31:37</t>
  </si>
  <si>
    <t>07/13/2015 11:34:03</t>
  </si>
  <si>
    <t>41.79.237.102</t>
  </si>
  <si>
    <t>Niger</t>
  </si>
  <si>
    <t>OCHA staff</t>
  </si>
  <si>
    <t>Daily</t>
  </si>
  <si>
    <t>Admin 3</t>
  </si>
  <si>
    <t>4082059131</t>
  </si>
  <si>
    <t>07/13/2015 11:08:23</t>
  </si>
  <si>
    <t>07/13/2015 11:11:56</t>
  </si>
  <si>
    <t>154.66.171.48</t>
  </si>
  <si>
    <t>Burkina Faso</t>
  </si>
  <si>
    <t>Quarterly</t>
  </si>
  <si>
    <t>4082030567</t>
  </si>
  <si>
    <t>07/13/2015 10:45:23</t>
  </si>
  <si>
    <t>07/13/2015 10:54:04</t>
  </si>
  <si>
    <t>41.205.83.110</t>
  </si>
  <si>
    <t>Cameroon</t>
  </si>
  <si>
    <t>Ok with Me</t>
  </si>
  <si>
    <t>Just keep it up</t>
  </si>
  <si>
    <t>4082026981</t>
  </si>
  <si>
    <t>07/13/2015 10:42:45</t>
  </si>
  <si>
    <t>07/13/2015 10:52:37</t>
  </si>
  <si>
    <t>196.207.243.162</t>
  </si>
  <si>
    <t>Senegal</t>
  </si>
  <si>
    <t>4081849911</t>
  </si>
  <si>
    <t>07/13/2015 08:05:31</t>
  </si>
  <si>
    <t>07/13/2015 08:06:34</t>
  </si>
  <si>
    <t>213.255.224.68</t>
  </si>
  <si>
    <t>Chad</t>
  </si>
  <si>
    <t>4081157787</t>
  </si>
  <si>
    <t>07/12/2015 16:22:52</t>
  </si>
  <si>
    <t>07/12/2015 16:37:38</t>
  </si>
  <si>
    <t>88.151.224.2</t>
  </si>
  <si>
    <t>4081123086</t>
  </si>
  <si>
    <t>07/12/2015 15:35:20</t>
  </si>
  <si>
    <t>07/12/2015 15:43:29</t>
  </si>
  <si>
    <t>41.138.34.16</t>
  </si>
  <si>
    <t>4080866764</t>
  </si>
  <si>
    <t>07/12/2015 08:39:36</t>
  </si>
  <si>
    <t>07/12/2015 08:41:56</t>
  </si>
  <si>
    <t>41.73.125.139</t>
  </si>
  <si>
    <t>4079509873</t>
  </si>
  <si>
    <t>07/10/2015 20:31:29</t>
  </si>
  <si>
    <t>07/10/2015 20:39:13</t>
  </si>
  <si>
    <t>154.73.162.23</t>
  </si>
  <si>
    <t>RAS</t>
  </si>
  <si>
    <t>4078596928</t>
  </si>
  <si>
    <t>07/10/2015 12:18:25</t>
  </si>
  <si>
    <t>07/10/2015 12:45:50</t>
  </si>
  <si>
    <t>212.21.35.74</t>
  </si>
  <si>
    <t xml:space="preserve">It should be the clusters and not partners reporting to OCHA through ORS. That  creates a lot of double work. </t>
  </si>
  <si>
    <t>definitely it should be a tool to be used by clusters to report to OCHA in a consolidated manner rather than partners reporting to OCHA</t>
  </si>
  <si>
    <t>4078508424</t>
  </si>
  <si>
    <t>07/10/2015 11:12:54</t>
  </si>
  <si>
    <t>07/10/2015 11:30:57</t>
  </si>
  <si>
    <t>41.82.185.115</t>
  </si>
  <si>
    <t>Poor</t>
  </si>
  <si>
    <t>Let people know when you change the interface, and change it less. It's frustrating to have to relearn every time you log in.</t>
  </si>
  <si>
    <t>4078479800</t>
  </si>
  <si>
    <t>07/10/2015 10:48:43</t>
  </si>
  <si>
    <t>07/10/2015 10:50:09</t>
  </si>
  <si>
    <t>41.75.200.188</t>
  </si>
  <si>
    <t>4078415026</t>
  </si>
  <si>
    <t>07/10/2015 09:48:36</t>
  </si>
  <si>
    <t>07/10/2015 09:54:49</t>
  </si>
  <si>
    <t>Very dissatisfied</t>
  </si>
  <si>
    <t>4078380113</t>
  </si>
  <si>
    <t>07/10/2015 09:13:55</t>
  </si>
  <si>
    <t>07/10/2015 11:13:57</t>
  </si>
  <si>
    <t>193.134.242.12</t>
  </si>
  <si>
    <t>4078334374</t>
  </si>
  <si>
    <t>07/10/2015 08:32:43</t>
  </si>
  <si>
    <t>07/10/2015 08:57:42</t>
  </si>
  <si>
    <t xml:space="preserve">Cut down on the columns and moving from one tab to annother </t>
  </si>
  <si>
    <t>4078264495</t>
  </si>
  <si>
    <t>07/10/2015 07:24:32</t>
  </si>
  <si>
    <t>07/10/2015 07:27:49</t>
  </si>
  <si>
    <t>193.220.123.108</t>
  </si>
  <si>
    <t>4076982682</t>
  </si>
  <si>
    <t>07/09/2015 15:43:39</t>
  </si>
  <si>
    <t>07/09/2015 15:46:36</t>
  </si>
  <si>
    <t>41.202.205.28</t>
  </si>
  <si>
    <t>4076795460</t>
  </si>
  <si>
    <t>07/09/2015 14:23:36</t>
  </si>
  <si>
    <t>07/09/2015 14:37:05</t>
  </si>
  <si>
    <t>154.118.107.114</t>
  </si>
  <si>
    <t>it depends</t>
  </si>
  <si>
    <t>ORS is very helpful in protection monitoring</t>
  </si>
  <si>
    <t>4076764628</t>
  </si>
  <si>
    <t>07/09/2015 14:08:12</t>
  </si>
  <si>
    <t>07/09/2015 14:18:29</t>
  </si>
  <si>
    <t>212.60.64.98</t>
  </si>
  <si>
    <t>Once you place the cursor on an item in the menu, it should tell you what function it does</t>
  </si>
  <si>
    <t>4076673590</t>
  </si>
  <si>
    <t>07/09/2015 13:29:15</t>
  </si>
  <si>
    <t>07/09/2015 13:37:45</t>
  </si>
  <si>
    <t>41.211.125.83</t>
  </si>
  <si>
    <t>no</t>
  </si>
  <si>
    <t xml:space="preserve">more training an practical exercises are needed </t>
  </si>
  <si>
    <t>4076603138</t>
  </si>
  <si>
    <t>07/09/2015 12:53:20</t>
  </si>
  <si>
    <t>07/09/2015 13:03:41</t>
  </si>
  <si>
    <t>41.244.243.250</t>
  </si>
  <si>
    <t>Make sure that the the objectives as well outputs listed for each project are those effectively defined by the project</t>
  </si>
  <si>
    <t>4076579105</t>
  </si>
  <si>
    <t>07/09/2015 12:34:32</t>
  </si>
  <si>
    <t>07/09/2015 13:14:37</t>
  </si>
  <si>
    <t>195.24.202.130</t>
  </si>
  <si>
    <t>4076577547</t>
  </si>
  <si>
    <t>07/09/2015 12:40:47</t>
  </si>
  <si>
    <t>07/09/2015 12:43:55</t>
  </si>
  <si>
    <t>4076570262</t>
  </si>
  <si>
    <t>07/09/2015 12:35:52</t>
  </si>
  <si>
    <t>07/09/2015 12:56:17</t>
  </si>
  <si>
    <t>105.112.0.75</t>
  </si>
  <si>
    <t>I have recently been oriented on ORS. I will provide further feedback for improvement as soon viewed appropriate</t>
  </si>
  <si>
    <t>Proper collection and accurate reporting of outputs and results at Commune (Ward) and Local Government Area (District) levels to be correctly recorded at both national (Federal) and Regional (Sahel Countries) levels for optimal decision making and resource mobiliztion</t>
  </si>
  <si>
    <t>4076565503</t>
  </si>
  <si>
    <t>07/09/2015 12:33:39</t>
  </si>
  <si>
    <t>07/09/2015 12:37:18</t>
  </si>
  <si>
    <t>41.203.150.5</t>
  </si>
  <si>
    <t xml:space="preserve">Clarity on indicators </t>
  </si>
  <si>
    <t>4076565264</t>
  </si>
  <si>
    <t>07/09/2015 12:34:05</t>
  </si>
  <si>
    <t>07/09/2015 12:34:53</t>
  </si>
  <si>
    <t>62.119.166.9</t>
  </si>
  <si>
    <t>4076494399</t>
  </si>
  <si>
    <t>07/09/2015 11:49:56</t>
  </si>
  <si>
    <t>07/09/2015 11:54:08</t>
  </si>
  <si>
    <t>195.24.206.102</t>
  </si>
  <si>
    <t>4072371406</t>
  </si>
  <si>
    <t>07/07/2015 14:22:01</t>
  </si>
  <si>
    <t>07/07/2015 14:28:26</t>
  </si>
  <si>
    <t>196.200.49.158</t>
  </si>
  <si>
    <t>More training</t>
  </si>
  <si>
    <t>4072082409</t>
  </si>
  <si>
    <t>07/07/2015 10:57:16</t>
  </si>
  <si>
    <t>07/07/2015 18:28:27</t>
  </si>
  <si>
    <t>41.202.211.171</t>
  </si>
  <si>
    <t>National NGO</t>
  </si>
  <si>
    <t>None</t>
  </si>
  <si>
    <t>Just regular refreshers for Agencies to ensure that the use of the tool is being promoted continously</t>
  </si>
  <si>
    <t>4071904863</t>
  </si>
  <si>
    <t>07/07/2015 10:32:11</t>
  </si>
  <si>
    <t>07/07/2015 10:38:02</t>
  </si>
  <si>
    <t>39.51.12.12</t>
  </si>
  <si>
    <t>Other</t>
  </si>
  <si>
    <t>Just remove Anwar from Project and promote Christian and give P4 position to Kashif</t>
  </si>
  <si>
    <t>Yes, can you guys please let the people work in peace!</t>
  </si>
  <si>
    <t>4071820358</t>
  </si>
  <si>
    <t>07/07/2015 09:22:34</t>
  </si>
  <si>
    <t>07/07/2015 09:29:15</t>
  </si>
  <si>
    <t>212.60.68.2</t>
  </si>
  <si>
    <t>4071816503</t>
  </si>
  <si>
    <t>07/07/2015 09:20:35</t>
  </si>
  <si>
    <t>07/07/2015 09:26:45</t>
  </si>
  <si>
    <t>4070448033</t>
  </si>
  <si>
    <t>07/06/2015 16:57:53</t>
  </si>
  <si>
    <t>07/06/2015 17:04:29</t>
  </si>
  <si>
    <t>92.39.124.46</t>
  </si>
  <si>
    <t>4070375317</t>
  </si>
  <si>
    <t>07/06/2015 16:25:21</t>
  </si>
  <si>
    <t>07/06/2015 16:26:42</t>
  </si>
  <si>
    <t>41.188.120.64</t>
  </si>
  <si>
    <t>4070358227</t>
  </si>
  <si>
    <t>07/06/2015 16:17:27</t>
  </si>
  <si>
    <t>07/06/2015 16:21:39</t>
  </si>
  <si>
    <t>41.214.20.30</t>
  </si>
  <si>
    <t>Regional Cluster Lead</t>
  </si>
  <si>
    <t>For the project indicator, as I'm working for a UN Agency, this is not interesting forme to have data at this level</t>
  </si>
  <si>
    <t>4070315786</t>
  </si>
  <si>
    <t>07/06/2015 15:38:46</t>
  </si>
  <si>
    <t>07/06/2015 17:34:36</t>
  </si>
  <si>
    <t>196.28.245.153</t>
  </si>
  <si>
    <t>Output and activity indicators (Admin 3) are also needed and useful in the case of Burkina Faso</t>
  </si>
  <si>
    <t>NA</t>
  </si>
  <si>
    <t>4070249395</t>
  </si>
  <si>
    <t>07/06/2015 15:27:04</t>
  </si>
  <si>
    <t>07/06/2015 15:36:22</t>
  </si>
  <si>
    <t>it depend on data</t>
  </si>
  <si>
    <t>make ORS more friendly and ease to use by all. continuous support new country using ORS</t>
  </si>
  <si>
    <t>ORS is a good tool but there is still some difficulty for user to use and report on it.</t>
  </si>
  <si>
    <t>4061518795</t>
  </si>
  <si>
    <t>07/01/2015 09:53:55</t>
  </si>
  <si>
    <t>07/10/2015 09:42:58</t>
  </si>
  <si>
    <t>41.208.130.237</t>
  </si>
  <si>
    <t>4057580264</t>
  </si>
  <si>
    <t>06/29/2015 15:12:50</t>
  </si>
  <si>
    <t>06/29/2015 15:16:59</t>
  </si>
  <si>
    <t>_x0000_</t>
  </si>
  <si>
    <t>Etes-vous inscrit sur ORS ?</t>
  </si>
  <si>
    <t>Si oui, quel est votre rÃ´le sur ORS ?</t>
  </si>
  <si>
    <t>Avez-vous d'autres commentaires?</t>
  </si>
  <si>
    <t>Disposition et conception globale</t>
  </si>
  <si>
    <t>Organisation du menu</t>
  </si>
  <si>
    <t>Options de langue</t>
  </si>
  <si>
    <t>Alertes et notifications par e-mail</t>
  </si>
  <si>
    <t>Tableaux de bord</t>
  </si>
  <si>
    <t>Apprentissage et utilisation facile pour mon travail au quotidien</t>
  </si>
  <si>
    <t>4089487925</t>
  </si>
  <si>
    <t>70678042</t>
  </si>
  <si>
    <t>07/16/2015 17:28:07</t>
  </si>
  <si>
    <t>07/16/2015 17:37:34</t>
  </si>
  <si>
    <t>41.73.125.34</t>
  </si>
  <si>
    <t>ONG Internationale</t>
  </si>
  <si>
    <t>Oui</t>
  </si>
  <si>
    <t>Chef de file sectoriel Pays</t>
  </si>
  <si>
    <t>Mensuelle</t>
  </si>
  <si>
    <t>Bien</t>
  </si>
  <si>
    <t>Moyen</t>
  </si>
  <si>
    <t>Insatisfait (e)</t>
  </si>
  <si>
    <t>Formation des acteurs impliques dans le suivi et la gestion (Prendre le temps necessaire)</t>
  </si>
  <si>
    <t>En accord</t>
  </si>
  <si>
    <t>Renforcer l'assistance moi j'ai tjrs des probleme avec mon code d'acces alors que j'ai pour role de m'assure que les gestionnaires des donnees par programme ont renseignes.</t>
  </si>
  <si>
    <t>4086956298</t>
  </si>
  <si>
    <t>07/15/2015 14:50:13</t>
  </si>
  <si>
    <t>07/15/2015 14:51:15</t>
  </si>
  <si>
    <t>41.205.10.135</t>
  </si>
  <si>
    <t>Agence onusienne</t>
  </si>
  <si>
    <t>4086516822</t>
  </si>
  <si>
    <t>07/15/2015 10:44:07</t>
  </si>
  <si>
    <t>07/15/2015 10:52:17</t>
  </si>
  <si>
    <t>196.207.242.194</t>
  </si>
  <si>
    <t>Hebdomadaire</t>
  </si>
  <si>
    <t>Satisfait (e)</t>
  </si>
  <si>
    <t>Non</t>
  </si>
  <si>
    <t>AUCUN</t>
  </si>
  <si>
    <t>4085826948</t>
  </si>
  <si>
    <t>07/14/2015 23:49:04</t>
  </si>
  <si>
    <t>07/15/2015 00:02:48</t>
  </si>
  <si>
    <t>41.188.102.121</t>
  </si>
  <si>
    <t>ONG Nationale</t>
  </si>
  <si>
    <t>Sans commentaire</t>
  </si>
  <si>
    <t>4084999984</t>
  </si>
  <si>
    <t>07/14/2015 15:45:18</t>
  </si>
  <si>
    <t>07/14/2015 17:03:07</t>
  </si>
  <si>
    <t>Faible</t>
  </si>
  <si>
    <t xml:space="preserve">permettre aux end users de voir les donnees de tout le monde lorsqu'il long in </t>
  </si>
  <si>
    <t>4083256698</t>
  </si>
  <si>
    <t>07/13/2015 20:32:05</t>
  </si>
  <si>
    <t>07/13/2015 20:54:25</t>
  </si>
  <si>
    <t>41.202.219.163</t>
  </si>
  <si>
    <t>Trimestrielle</t>
  </si>
  <si>
    <t>Aucun</t>
  </si>
  <si>
    <t>4082276338</t>
  </si>
  <si>
    <t>07/13/2015 13:12:08</t>
  </si>
  <si>
    <t>07/13/2015 13:28:42</t>
  </si>
  <si>
    <t>41.188.118.201</t>
  </si>
  <si>
    <t>Je ne sais pas</t>
  </si>
  <si>
    <t>Annuelle</t>
  </si>
  <si>
    <t>4082227488</t>
  </si>
  <si>
    <t>07/13/2015 12:59:07</t>
  </si>
  <si>
    <t>07/13/2015 13:06:15</t>
  </si>
  <si>
    <t>41.188.108.205</t>
  </si>
  <si>
    <t>OCHA</t>
  </si>
  <si>
    <t xml:space="preserve">ajoute a lunge arabre </t>
  </si>
  <si>
    <t>4082182180</t>
  </si>
  <si>
    <t>07/13/2015 12:33:59</t>
  </si>
  <si>
    <t>07/13/2015 12:58:54</t>
  </si>
  <si>
    <t>41.138.97.231</t>
  </si>
  <si>
    <t>Ras</t>
  </si>
  <si>
    <t>4082159282</t>
  </si>
  <si>
    <t>07/13/2015 12:19:08</t>
  </si>
  <si>
    <t>07/13/2015 12:54:42</t>
  </si>
  <si>
    <t>41.188.102.225</t>
  </si>
  <si>
    <t>Rien Ã  ajouter</t>
  </si>
  <si>
    <t>4082139986</t>
  </si>
  <si>
    <t>07/13/2015 12:08:49</t>
  </si>
  <si>
    <t>07/13/2015 12:28:39</t>
  </si>
  <si>
    <t>197.155.186.45</t>
  </si>
  <si>
    <t>4082118565</t>
  </si>
  <si>
    <t>07/13/2015 11:55:50</t>
  </si>
  <si>
    <t>07/13/2015 12:06:26</t>
  </si>
  <si>
    <t>197.239.65.9</t>
  </si>
  <si>
    <t>Rotation des chefs de file</t>
  </si>
  <si>
    <t>4082086694</t>
  </si>
  <si>
    <t>07/13/2015 11:31:48</t>
  </si>
  <si>
    <t>07/13/2015 11:48:40</t>
  </si>
  <si>
    <t>41.82.145.150</t>
  </si>
  <si>
    <t>permettre un defilement dans le masque de saisie  l'assistance technique ne doit pas Ãªtre par message Skype surtout mais plutÃ´t de vive voix</t>
  </si>
  <si>
    <t>4082065267</t>
  </si>
  <si>
    <t>07/13/2015 11:15:31</t>
  </si>
  <si>
    <t>07/13/2015 11:25:30</t>
  </si>
  <si>
    <t>82.151.94.215</t>
  </si>
  <si>
    <t>Oui ORS est d'une importance capitale si l'ensemble des intervenants l'utilisent.</t>
  </si>
  <si>
    <t>4082050422</t>
  </si>
  <si>
    <t>07/13/2015 11:03:17</t>
  </si>
  <si>
    <t>07/13/2015 11:04:32</t>
  </si>
  <si>
    <t>41.214.9.10</t>
  </si>
  <si>
    <t>4082038152</t>
  </si>
  <si>
    <t>07/13/2015 10:52:43</t>
  </si>
  <si>
    <t>07/13/2015 11:07:53</t>
  </si>
  <si>
    <t>4082011287</t>
  </si>
  <si>
    <t>07/13/2015 10:29:05</t>
  </si>
  <si>
    <t>07/13/2015 10:59:06</t>
  </si>
  <si>
    <t>154.127.88.150</t>
  </si>
  <si>
    <t>OIM</t>
  </si>
  <si>
    <t>4081974011</t>
  </si>
  <si>
    <t>07/13/2015 09:57:42</t>
  </si>
  <si>
    <t>07/13/2015 10:16:07</t>
  </si>
  <si>
    <t>41.188.65.98</t>
  </si>
  <si>
    <t>4081972762</t>
  </si>
  <si>
    <t>07/13/2015 09:56:12</t>
  </si>
  <si>
    <t>07/13/2015 10:09:08</t>
  </si>
  <si>
    <t>4081942523</t>
  </si>
  <si>
    <t>07/13/2015 09:29:03</t>
  </si>
  <si>
    <t>07/13/2015 09:33:57</t>
  </si>
  <si>
    <t>41.138.51.21</t>
  </si>
  <si>
    <t xml:space="preserve">Un formation des acteurs </t>
  </si>
  <si>
    <t>4081329016</t>
  </si>
  <si>
    <t>07/12/2015 20:28:13</t>
  </si>
  <si>
    <t>07/12/2015 20:37:53</t>
  </si>
  <si>
    <t>154.66.171.11</t>
  </si>
  <si>
    <t>Organisation Paysanne Nationale</t>
  </si>
  <si>
    <t>4080416142</t>
  </si>
  <si>
    <t>07/11/2015 17:30:29</t>
  </si>
  <si>
    <t>07/11/2015 17:39:19</t>
  </si>
  <si>
    <t>197.155.152.26</t>
  </si>
  <si>
    <t>4080170413</t>
  </si>
  <si>
    <t>07/11/2015 12:19:58</t>
  </si>
  <si>
    <t>07/11/2015 12:27:05</t>
  </si>
  <si>
    <t>85.170.75.238</t>
  </si>
  <si>
    <t>4079955988</t>
  </si>
  <si>
    <t>07/11/2015 05:41:58</t>
  </si>
  <si>
    <t>07/11/2015 05:50:28</t>
  </si>
  <si>
    <t>4078960583</t>
  </si>
  <si>
    <t>07/10/2015 15:25:02</t>
  </si>
  <si>
    <t>07/10/2015 15:37:52</t>
  </si>
  <si>
    <t>193.220.144.130</t>
  </si>
  <si>
    <t>Encouragements !</t>
  </si>
  <si>
    <t>4078900516</t>
  </si>
  <si>
    <t>07/10/2015 14:57:01</t>
  </si>
  <si>
    <t>07/10/2015 15:01:49</t>
  </si>
  <si>
    <t>Autre</t>
  </si>
  <si>
    <t>4078840807</t>
  </si>
  <si>
    <t>07/10/2015 14:28:14</t>
  </si>
  <si>
    <t>07/10/2015 14:31:02</t>
  </si>
  <si>
    <t>4078589184</t>
  </si>
  <si>
    <t>07/10/2015 12:16:12</t>
  </si>
  <si>
    <t>07/10/2015 12:20:19</t>
  </si>
  <si>
    <t>41.138.122.86</t>
  </si>
  <si>
    <t>4078433379</t>
  </si>
  <si>
    <t>07/10/2015 09:59:21</t>
  </si>
  <si>
    <t>07/10/2015 10:11:30</t>
  </si>
  <si>
    <t>4078403316</t>
  </si>
  <si>
    <t>07/10/2015 09:34:37</t>
  </si>
  <si>
    <t>07/10/2015 09:42:00</t>
  </si>
  <si>
    <t>41.73.99.62</t>
  </si>
  <si>
    <t>Adaptation entre ORS et 4W</t>
  </si>
  <si>
    <t>4078290905</t>
  </si>
  <si>
    <t>07/10/2015 07:42:20</t>
  </si>
  <si>
    <t>07/10/2015 07:58:45</t>
  </si>
  <si>
    <t>197.155.147.243</t>
  </si>
  <si>
    <t>4077056607</t>
  </si>
  <si>
    <t>07/09/2015 16:15:49</t>
  </si>
  <si>
    <t>07/09/2015 16:26:52</t>
  </si>
  <si>
    <t>212.21.56.71</t>
  </si>
  <si>
    <t>4076885303</t>
  </si>
  <si>
    <t>07/09/2015 15:01:00</t>
  </si>
  <si>
    <t>07/09/2015 15:19:29</t>
  </si>
  <si>
    <t>41.73.117.59</t>
  </si>
  <si>
    <t>Mettre l'accent sur la formation des utilisateurs avant de demander l'information.</t>
  </si>
  <si>
    <t>4076851250</t>
  </si>
  <si>
    <t>07/09/2015 14:47:01</t>
  </si>
  <si>
    <t>07/09/2015 15:06:26</t>
  </si>
  <si>
    <t>Rien Ã  signaler</t>
  </si>
  <si>
    <t>4076816271</t>
  </si>
  <si>
    <t>07/09/2015 14:32:44</t>
  </si>
  <si>
    <t>07/09/2015 14:42:31</t>
  </si>
  <si>
    <t>Quotidienne</t>
  </si>
  <si>
    <t>si cela est possible et les donnees faciles a collecter</t>
  </si>
  <si>
    <t>4076805644</t>
  </si>
  <si>
    <t>07/09/2015 14:27:37</t>
  </si>
  <si>
    <t>07/09/2015 14:31:43</t>
  </si>
  <si>
    <t>217.64.109.202</t>
  </si>
  <si>
    <t>non</t>
  </si>
  <si>
    <t>4076790576</t>
  </si>
  <si>
    <t>07/09/2015 12:33:58</t>
  </si>
  <si>
    <t>07/09/2015 14:22:44</t>
  </si>
  <si>
    <t>4076738991</t>
  </si>
  <si>
    <t>07/09/2015 13:59:20</t>
  </si>
  <si>
    <t>07/09/2015 14:07:10</t>
  </si>
  <si>
    <t>193.220.114.203</t>
  </si>
  <si>
    <t>OMS</t>
  </si>
  <si>
    <t>4076733481</t>
  </si>
  <si>
    <t>07/09/2015 13:51:39</t>
  </si>
  <si>
    <t>07/09/2015 14:02:15</t>
  </si>
  <si>
    <t>212.21.58.90</t>
  </si>
  <si>
    <t>4076732417</t>
  </si>
  <si>
    <t>07/09/2015 13:56:15</t>
  </si>
  <si>
    <t>07/09/2015 14:02:09</t>
  </si>
  <si>
    <t>197.155.174.70</t>
  </si>
  <si>
    <t>4076721367</t>
  </si>
  <si>
    <t>07/09/2015 13:51:25</t>
  </si>
  <si>
    <t>07/09/2015 14:06:29</t>
  </si>
  <si>
    <t>154.72.166.202</t>
  </si>
  <si>
    <t>4076719185</t>
  </si>
  <si>
    <t>07/09/2015 13:51:10</t>
  </si>
  <si>
    <t>07/09/2015 14:08:07</t>
  </si>
  <si>
    <t>41.82.146.126</t>
  </si>
  <si>
    <t>4076703594</t>
  </si>
  <si>
    <t>07/09/2015 13:44:02</t>
  </si>
  <si>
    <t>07/09/2015 14:02:59</t>
  </si>
  <si>
    <t>197.149.129.140</t>
  </si>
  <si>
    <t>4076686783</t>
  </si>
  <si>
    <t>07/09/2015 13:36:07</t>
  </si>
  <si>
    <t>07/09/2015 13:43:11</t>
  </si>
  <si>
    <t>82.151.94.21</t>
  </si>
  <si>
    <t>pas de commentaires</t>
  </si>
  <si>
    <t>4076673764</t>
  </si>
  <si>
    <t>07/09/2015 13:29:42</t>
  </si>
  <si>
    <t>07/09/2015 13:38:28</t>
  </si>
  <si>
    <t>217.64.106.171</t>
  </si>
  <si>
    <t>4076655333</t>
  </si>
  <si>
    <t>07/09/2015 13:21:32</t>
  </si>
  <si>
    <t>07/09/2015 13:30:53</t>
  </si>
  <si>
    <t>41.188.124.138</t>
  </si>
  <si>
    <t>4076642464</t>
  </si>
  <si>
    <t>07/09/2015 13:14:45</t>
  </si>
  <si>
    <t>07/09/2015 13:19:32</t>
  </si>
  <si>
    <t>41.188.65.66</t>
  </si>
  <si>
    <t>4076634936</t>
  </si>
  <si>
    <t>07/09/2015 13:11:24</t>
  </si>
  <si>
    <t>07/09/2015 13:16:30</t>
  </si>
  <si>
    <t>108.171.128.165</t>
  </si>
  <si>
    <t>4076612621</t>
  </si>
  <si>
    <t>07/09/2015 12:55:25</t>
  </si>
  <si>
    <t>07/09/2015 13:03:45</t>
  </si>
  <si>
    <t>4076611293</t>
  </si>
  <si>
    <t>07/09/2015 12:58:44</t>
  </si>
  <si>
    <t>07/09/2015 13:07:03</t>
  </si>
  <si>
    <t>197.155.147.89</t>
  </si>
  <si>
    <t>4076573337</t>
  </si>
  <si>
    <t>07/09/2015 12:34:48</t>
  </si>
  <si>
    <t>07/09/2015 12:46:18</t>
  </si>
  <si>
    <t>4076572068</t>
  </si>
  <si>
    <t>07/09/2015 12:36:27</t>
  </si>
  <si>
    <t>07/09/2015 13:00:38</t>
  </si>
  <si>
    <t>82.151.73.131</t>
  </si>
  <si>
    <t>Nous avons besoin de plus de formation sur ORS</t>
  </si>
  <si>
    <t>4076564379</t>
  </si>
  <si>
    <t>07/09/2015 12:33:38</t>
  </si>
  <si>
    <t>07/09/2015 14:29:44</t>
  </si>
  <si>
    <t>197.155.135.109</t>
  </si>
  <si>
    <t>4076563463</t>
  </si>
  <si>
    <t>07/09/2015 12:33:15</t>
  </si>
  <si>
    <t>07/09/2015 12:37:07</t>
  </si>
  <si>
    <t>4074302546</t>
  </si>
  <si>
    <t>07/08/2015 11:33:19</t>
  </si>
  <si>
    <t>07/08/2015 11:55:52</t>
  </si>
  <si>
    <t>4074224669</t>
  </si>
  <si>
    <t>07/08/2015 10:35:03</t>
  </si>
  <si>
    <t>07/08/2015 10:39:14</t>
  </si>
  <si>
    <t>41.188.105.121</t>
  </si>
  <si>
    <t>4074033810</t>
  </si>
  <si>
    <t>07/08/2015 07:54:56</t>
  </si>
  <si>
    <t>07/08/2015 08:02:39</t>
  </si>
  <si>
    <t>195.171.121.194</t>
  </si>
  <si>
    <t>pays</t>
  </si>
  <si>
    <t>plus de rapidite pndant l'utilisation du site</t>
  </si>
  <si>
    <t>4072046921</t>
  </si>
  <si>
    <t>07/07/2015 12:01:08</t>
  </si>
  <si>
    <t>07/07/2015 12:05:22</t>
  </si>
  <si>
    <t>4072046797</t>
  </si>
  <si>
    <t>07/07/2015 12:00:12</t>
  </si>
  <si>
    <t>07/07/2015 12:09:22</t>
  </si>
  <si>
    <t>193.134.242.13</t>
  </si>
  <si>
    <t>4071996113</t>
  </si>
  <si>
    <t>07/07/2015 11:30:56</t>
  </si>
  <si>
    <t>07/07/2015 12:52:30</t>
  </si>
  <si>
    <t>212.21.32.102</t>
  </si>
  <si>
    <t>4071970471</t>
  </si>
  <si>
    <t>07/07/2015 11:09:22</t>
  </si>
  <si>
    <t>07/07/2015 11:28:54</t>
  </si>
  <si>
    <t>41.138.48.49</t>
  </si>
  <si>
    <t>Organiser une formation sur ORS</t>
  </si>
  <si>
    <t>4071844776</t>
  </si>
  <si>
    <t>07/07/2015 09:42:27</t>
  </si>
  <si>
    <t>07/07/2015 09:46:29</t>
  </si>
  <si>
    <t>41.188.65.93</t>
  </si>
  <si>
    <t>4071825541</t>
  </si>
  <si>
    <t>07/07/2015 09:27:53</t>
  </si>
  <si>
    <t>07/07/2015 09:33:11</t>
  </si>
  <si>
    <t>Admin 0</t>
  </si>
  <si>
    <t>4071821503</t>
  </si>
  <si>
    <t>07/07/2015 09:23:42</t>
  </si>
  <si>
    <t>07/07/2015 09:26:26</t>
  </si>
  <si>
    <t>41.244.243.219</t>
  </si>
  <si>
    <t>4071740243</t>
  </si>
  <si>
    <t>07/07/2015 08:09:44</t>
  </si>
  <si>
    <t>07/07/2015 08:18:41</t>
  </si>
  <si>
    <t>4071710412</t>
  </si>
  <si>
    <t>07/07/2015 07:54:07</t>
  </si>
  <si>
    <t>07/07/2015 08:04:40</t>
  </si>
  <si>
    <t>Mieux choisir les indicateurs de performence des clusters</t>
  </si>
  <si>
    <t>4071707049</t>
  </si>
  <si>
    <t>07/07/2015 07:36:19</t>
  </si>
  <si>
    <t>07/13/2015 11:23:26</t>
  </si>
  <si>
    <t>154.66.161.163</t>
  </si>
  <si>
    <t>4071682141</t>
  </si>
  <si>
    <t>07/07/2015 07:31:49</t>
  </si>
  <si>
    <t>07/07/2015 07:44:17</t>
  </si>
  <si>
    <t>4071670359</t>
  </si>
  <si>
    <t>07/07/2015 07:21:43</t>
  </si>
  <si>
    <t>07/07/2015 07:28:02</t>
  </si>
  <si>
    <t>193.220.123.98</t>
  </si>
  <si>
    <t>Ameliorer les requetes pour une meilleure analyse, plutot que de laisser le soin au bureau regional de nous envoyer des statistiques.</t>
  </si>
  <si>
    <t>4071634642</t>
  </si>
  <si>
    <t>07/07/2015 06:43:04</t>
  </si>
  <si>
    <t>07/07/2015 06:56:05</t>
  </si>
  <si>
    <t>212.21.56.14</t>
  </si>
  <si>
    <t>4071631878</t>
  </si>
  <si>
    <t>07/07/2015 06:43:29</t>
  </si>
  <si>
    <t>07/07/2015 06:44:56</t>
  </si>
  <si>
    <t>41.211.127.30</t>
  </si>
  <si>
    <t>4071618005</t>
  </si>
  <si>
    <t>07/07/2015 06:29:36</t>
  </si>
  <si>
    <t>07/07/2015 06:36:58</t>
  </si>
  <si>
    <t>154.72.166.92</t>
  </si>
  <si>
    <t>4071093422</t>
  </si>
  <si>
    <t>07/06/2015 22:19:15</t>
  </si>
  <si>
    <t>07/06/2015 22:27:26</t>
  </si>
  <si>
    <t>41.202.219.182</t>
  </si>
  <si>
    <t xml:space="preserve">Amener toutes les ONG et les Agences des Nations Unies Ã  s'interesser au rapportage en ligne. </t>
  </si>
  <si>
    <t>4071014955</t>
  </si>
  <si>
    <t>07/06/2015 21:29:30</t>
  </si>
  <si>
    <t>07/06/2015 21:34:24</t>
  </si>
  <si>
    <t>195.76.232.154</t>
  </si>
  <si>
    <t>Il faut adapter les indicateurs d'education ... pour des valeurs tipe.... moyennes (example= repas,... et ameliorer les cumulatives). OCHA devrait pas demander plusieurs fois l'info aux Cluster uniquement la prendre de ORS</t>
  </si>
  <si>
    <t>4070736576</t>
  </si>
  <si>
    <t>07/06/2015 19:12:56</t>
  </si>
  <si>
    <t>07/06/2015 19:17:46</t>
  </si>
  <si>
    <t>154.72.166.158</t>
  </si>
  <si>
    <t>4070671238</t>
  </si>
  <si>
    <t>07/06/2015 18:11:07</t>
  </si>
  <si>
    <t>07/06/2015 18:58:41</t>
  </si>
  <si>
    <t>213.175.139.26</t>
  </si>
  <si>
    <t>4070534220</t>
  </si>
  <si>
    <t>07/06/2015 17:39:01</t>
  </si>
  <si>
    <t>07/06/2015 17:46:19</t>
  </si>
  <si>
    <t>2.228.230.158</t>
  </si>
  <si>
    <t>4070324089</t>
  </si>
  <si>
    <t>07/06/2015 15:53:19</t>
  </si>
  <si>
    <t>07/06/2015 16:29:24</t>
  </si>
  <si>
    <t>Specifier davantage les indicateurs des differents projets sur ORS.  Ajouter des onglets pour alerte des indicateurs a atteindre avant la fin du projet.</t>
  </si>
  <si>
    <t>4070267028</t>
  </si>
  <si>
    <t>07/06/2015 15:37:23</t>
  </si>
  <si>
    <t>07/06/2015 15:48:08</t>
  </si>
  <si>
    <t>197.155.135.111</t>
  </si>
  <si>
    <t>Mouvement Croix-Rouge</t>
  </si>
  <si>
    <t>4070248941</t>
  </si>
  <si>
    <t>07/06/2015 15:29:52</t>
  </si>
  <si>
    <t>07/06/2015 16:49:57</t>
  </si>
  <si>
    <t>4070247058</t>
  </si>
  <si>
    <t>07/06/2015 15:28:46</t>
  </si>
  <si>
    <t>07/13/2015 17:11:45</t>
  </si>
  <si>
    <t>197.231.18.45</t>
  </si>
  <si>
    <t>4070245365</t>
  </si>
  <si>
    <t>07/06/2015 15:28:16</t>
  </si>
  <si>
    <t>07/06/2015 15:45:47</t>
  </si>
  <si>
    <t>Tout d'abord, il faut separer les interventions du multisecteur avec celles de la communaute hote afin d'assurer plus de visibilite de ces dernieres dans ORS.Ensuite,assurer une bonne coordination entre les bureau pays OCHA et le bureau regional lors de la preparation des indicateurs sectoriels du niveau regional.Au niveau des indicateurs regionaux, ORS devrait prevoir une option pour les commentaires pertinents comme cela se fait pour les indicateurs pays.</t>
  </si>
  <si>
    <t>4061784543</t>
  </si>
  <si>
    <t>07/01/2015 12:59:40</t>
  </si>
  <si>
    <t>07/01/2015 13:03:23</t>
  </si>
  <si>
    <t>Etes-vous inscrit sur ORS ? | Response</t>
  </si>
  <si>
    <t>Avez-vous d'autres commentaires? | Open-Ended Response</t>
  </si>
  <si>
    <t>Comment évalueriez-vous les caractéristiques suivantes du système? | Facilité de navigation</t>
  </si>
  <si>
    <t>Comment évalueriez-vous les caractéristiques suivantes du système? | Disposition et conception globale</t>
  </si>
  <si>
    <t>Comment évalueriez-vous les caractéristiques suivantes du système? | Formulaire de saisie des données</t>
  </si>
  <si>
    <t>Comment évalueriez-vous les caractéristiques suivantes du système? | Organisation du menu</t>
  </si>
  <si>
    <t>Comment évalueriez-vous les caractéristiques suivantes du système? | Options de langue</t>
  </si>
  <si>
    <t>Comment évalueriez-vous les caractéristiques suivantes du système? | Rapidité du système</t>
  </si>
  <si>
    <t>Comment évalueriez-vous les caractéristiques suivantes du système? | Alertes et notifications par e-mail</t>
  </si>
  <si>
    <t>Comment évalueriez-vous les caractéristiques suivantes du système? | Accès facile aux données</t>
  </si>
  <si>
    <t>Comment évalueriez-vous les caractéristiques suivantes du système? | Format des données de résultat (XLS, PDF, etc.)</t>
  </si>
  <si>
    <t>Comment évalueriez-vous les caractéristiques suivantes du système? | Tableaux de bord</t>
  </si>
  <si>
    <t>Comment évalueriez-vous les caractéristiques suivantes du système? | Chiffres clés</t>
  </si>
  <si>
    <t>Si oui, quel est votre role sur ORS ? | Response</t>
  </si>
  <si>
    <t>Quelle est votre fréquence d'utilisation d'ORS ? | Response</t>
  </si>
  <si>
    <t>Comment évaluerez-vous la performance d'ORS ? | ORS est un moyen efficace de gérer et de partager les chiffres clés</t>
  </si>
  <si>
    <t>Comment évaluerez-vous la performance d'ORS ? | Accès facile au service d'assistance</t>
  </si>
  <si>
    <t>Comment évaluerez-vous la performance d'ORS ? | Je recommanderai ORS aux partenaires/collègues</t>
  </si>
  <si>
    <t>Etes-vous satisfait(e) de la formation et du niveau de soutien reçu sur ORS ? | Accès facile du service d'assistance</t>
  </si>
  <si>
    <t>Etes-vous satisfait(e) de la formation et du niveau de soutien reçu sur ORS ? | Formation adéquate sur le système</t>
  </si>
  <si>
    <t>Etes-vous satisfait(e) de la formation et du niveau de soutien reçu sur ORS ? | Apprentissage et utilisation facile pour mon travail au quotidien</t>
  </si>
  <si>
    <t>Pour quel type d'organisation travaillez-vous ? | Response</t>
  </si>
  <si>
    <t>Pour quel type d'organisation travaillez-vous ? | Autre (veuillez spécifier)</t>
  </si>
  <si>
    <t>Etes-vous satisfait(e) de la formation et du niveau de soutien reçu sur ORS ? | Guides de l'utilisateur et directives fournis</t>
  </si>
  <si>
    <t>Etes-vous satisfait(e) de la formation et du niveau de soutien reçu sur ORS ? | Vidéos, assistance en ligne et foire aux questions (FAQ)</t>
  </si>
  <si>
    <t>Quels autres changements pensez-vous que l'on pourrait apporter afin d'améliorer ORS en 2016? | Open-Ended Response</t>
  </si>
  <si>
    <t>Comment évaluerez-vous la performance d'ORS ? | Je trouve ORS utile et efficace pour appuyer le suivi des performances dans la région</t>
  </si>
  <si>
    <t>Comment évalueriez-vous les caractéristiques suivantes du système? | Module 3W (Qui Fait Quoi Où)</t>
  </si>
  <si>
    <t>Etes-vous satisfait(e) de la formation et du niveau de soutien reçu sur ORS ? | Délai de règlement des problèmes techniques une fois apporté à  l'attention du service d'assistance</t>
  </si>
  <si>
    <t>Pensez-vous que la collecte de données ventilées par genre doit àªtre une option obligatoire sur ORS ? | Response</t>
  </si>
  <si>
    <t>Pensez-vous que la collecte de données ventilées par genre doit àªtre une option obligatoire sur ORS ? | Autre (veuillez spécifier)</t>
  </si>
  <si>
    <t>Comment évaluerez-vous la performance d'ORS ? | ORS m'aide à  tracer les réalisations de mes projets/ projets des clusters</t>
  </si>
  <si>
    <t>Présentement, ORS suit la réponse au niveau Admin 1 (géographique). Souhaiteriez-vous que ce suivi soit effectué à  un niveau inférieur ? Admin 0 : Au niveau pays Admin 1 : Wilaya, région, état Admin 2 : Province, cercle, région, district, département, moughata Admin 3 : Commune, arrondissement, département, sous-préfecture | Indicateur de résultats - Niveau géographique (Admin)</t>
  </si>
  <si>
    <t>Présentement, ORS suit la réponse au niveau Admin 1 (géographique). Souhaiteriez-vous que ce suivi soit effectué à  un niveau inférieur ? Admin 0 : Au niveau pays Admin 1 : Wilaya, région, état Admin 2 : Province, cercle, région, district, département, moughata Admin 3 : Commune, arrondissement, département, sous-préfecture | Indicateurs de projets (activité) - Niveau géographique (Admin)</t>
  </si>
  <si>
    <t>Présentement, ORS suit la réponse au niveau Admin 1 (géographique). Souhaiteriez-vous que ce suivi soit effectué à  un niveau inférieur ? Admin 0 : Au niveau pays Admin 1 : Wilaya, région, état Admin 2 : Province, cercle, région, district, département, moughata Admin 3 : Commune, arrondissement, département, sous-préfecture | Autre (veuillez spécifier)</t>
  </si>
  <si>
    <t>Country</t>
  </si>
  <si>
    <t>Facilité de navigation</t>
  </si>
  <si>
    <t>Rapidité du système</t>
  </si>
  <si>
    <t>Accès facile aux données</t>
  </si>
  <si>
    <t>Format des données de résultat (XLS, PDF, etc.)</t>
  </si>
  <si>
    <t>Chiffres clés</t>
  </si>
  <si>
    <t>Module 3W (Qui Fait Quoi Où)</t>
  </si>
  <si>
    <t>Délai de règlement des problèmes techniques</t>
  </si>
  <si>
    <t>Accès facile du service d'assistance</t>
  </si>
  <si>
    <t>Formation adéquate sur le système</t>
  </si>
  <si>
    <t>Vidéos, assistance en ligne et foire aux questions (FAQ)</t>
  </si>
  <si>
    <t xml:space="preserve"> Apprentissage et utilisation facile pour mon travail au quotidien</t>
  </si>
  <si>
    <t>Indicateur de résultats - Niveau géographique (Admin)</t>
  </si>
  <si>
    <t>Indicateurs de projets (activité) - Niveau géographique (Admin)</t>
  </si>
  <si>
    <t>Autre (veuillez spécifier)</t>
  </si>
  <si>
    <t>Autre (veuillez spécifier) - Niveau géographique (Admin)</t>
  </si>
  <si>
    <t>Collecte de données ventilées par genre obligatoire</t>
  </si>
  <si>
    <t>Collecte de données ventilées par genre obligatoire (Autre)</t>
  </si>
  <si>
    <t>Autres changements pour améliorer</t>
  </si>
  <si>
    <t>ORS m'aide à  tracer les réalisations de mes projets/ projets des clusters</t>
  </si>
  <si>
    <t>Accès facile au service d'assistance</t>
  </si>
  <si>
    <t>Je recommanderai ORS aux partenaires/collègues</t>
  </si>
  <si>
    <t>Je trouve ORS utile et efficace pour appuyer le suivi des performances dans la région</t>
  </si>
  <si>
    <t>Formulaire de saisie des données</t>
  </si>
  <si>
    <t>Guides de l'utilisateur et directives</t>
  </si>
  <si>
    <t>Gestionnaire de programme/ Saisie de données</t>
  </si>
  <si>
    <t>En désaccord</t>
  </si>
  <si>
    <t>Médiocre</t>
  </si>
  <si>
    <t>Chef de file sectoriel Régional</t>
  </si>
  <si>
    <t>Pour les ong locales savoir si elle rapporte ou les agences avec qui elles travaillent doivent rapporter cela doit Ãªtre clarifié avant 2016</t>
  </si>
  <si>
    <t>Réduire le nombre d'indicateurs</t>
  </si>
  <si>
    <t>Mettre en place un systeme compatible avec la réalité des pays et des régions par exemple ressortir meme les departement et sous prefectures etc.</t>
  </si>
  <si>
    <t>Facultative, pour ne pas bloquer en cas de données non distribuables suivant genre</t>
  </si>
  <si>
    <t xml:space="preserve">Si possible, descendre échelle la plus inférieure. Renforcer davantage le mécanisme de formation au niveau des Pays. </t>
  </si>
  <si>
    <t>Alléger les indicateurs Ã  suivre</t>
  </si>
  <si>
    <t>Gouvernement/Autorité Nationale</t>
  </si>
  <si>
    <t>Merci de bien spécifier le role du Niveau National au Niveau provincial pour eviter la confusion. Actuellement Il y a des points focaux nationaux et des points focaux pronvinciaux pour les memes rÃ´les</t>
  </si>
  <si>
    <t>a présent je ne suis pas rodé (bien formé)) pour mieux participer Ã  ORS</t>
  </si>
  <si>
    <t>vidéo call en bilatéral chaque semaine et générale mensuelle</t>
  </si>
  <si>
    <t xml:space="preserve">Distinguer les indicateurs désagrégés au niveau régional et ceux du niveau national  </t>
  </si>
  <si>
    <t>Je n'ai jamais réussi l'importation des données saisi sous Excel avec ORS. Vérifier !!!</t>
  </si>
  <si>
    <t xml:space="preserve">Meilleure coordination/synergie,  Meilleure compréhension des 3 W  </t>
  </si>
  <si>
    <t xml:space="preserve">Plus de visuels : cartes, rapport facil Ã  lire et Ã  interpréter.  Possibilité d'importer en Word. </t>
  </si>
  <si>
    <t xml:space="preserve">Il ya trop de bug dans ORS.  Tous les partenaires, malgré qu'ils sont associés aux projets en tant que partenaires d'implémentation n'apparaissent pas dans la 3W. </t>
  </si>
  <si>
    <t>Avoir une interface intuitive  Lien indicateurs nationaux et régionaux  Adherence et participation des acteurs qui ont des projets dans l'appel Ã  ORS</t>
  </si>
  <si>
    <t>formation de tous les staffs susceptibles d'utiliser des données des differents programmes</t>
  </si>
  <si>
    <t>Si toutes les ONG qui interviennent dans un secteur donné peuvent rapporter leurs activités, celÃ  aiderait beaucoup.</t>
  </si>
  <si>
    <t>ORS pourrait offrir tous les avantages ci-dessus cités. Toutefois, il important de mettre l'accent sur l'accompagnement des utilisateurs finaux. Prendre en compte leur préoccupation et ne pas rester focaliser seulement sur l'importance de l'outil.</t>
  </si>
  <si>
    <t>Cependant,souvent les indicateurs a retenir pour ORS dependent des priorites du chef de fil du secteur.Par exemple, certains indicateurs ne concernant pas les cibles prioritaires du chef de fil multisecteur.Ex:l'education non formelle(alphabetization, métiers, autres types d'encadrement) des jeunes en dehors de l'ecole ne sont pas souvent priorises dans le multisecteur.Cela veut-dire que les interventions y relatives ne paraissent pas dans ORS.</t>
  </si>
  <si>
    <t>Questions</t>
  </si>
  <si>
    <t>Question</t>
  </si>
  <si>
    <t>Organisation</t>
  </si>
  <si>
    <t>Réponse</t>
  </si>
  <si>
    <t>Nombre de Réponse</t>
  </si>
  <si>
    <t>Très satisfait (e)</t>
  </si>
  <si>
    <t>Très insatisfait (e)</t>
  </si>
  <si>
    <t>Les utilisateurs que nous sommes n'ont pas la parfaite maitrise de l'utisation du système.</t>
  </si>
  <si>
    <t>Faciliter l'accès au site ORS et mode de remplissage des indicateurs</t>
  </si>
  <si>
    <t>Quelle est votre fréquence d'utilisation d'ORS ?</t>
  </si>
  <si>
    <t>ORS est un moyen efficace de gérer et de partager les chiffres clés</t>
  </si>
  <si>
    <t>Introduire un système tournant de chef de file pour éviter des rejets fantaisites ou haineux des projets</t>
  </si>
  <si>
    <t>Insérer un programme qui génère automatiquement les chemins d'accès aux chargements des fichiers. Exemples: Comment télécharger un précédent rapport pour le renommer? Comment retrouver un rapport qu'on a oublié le nom mais qu'on connaÃ®t le mois et le nom du projet?</t>
  </si>
  <si>
    <t xml:space="preserve">avoir la possibilité d'avoir le cumul pour les indicateurs d'activités </t>
  </si>
  <si>
    <t xml:space="preserve">Faciliter d'accèder aux données </t>
  </si>
  <si>
    <t>Indication automatique du chemin d'accès pour résoudre un problème particulier ou une difficulté. Exemples: indiquer le chemin d'accès ou fournir le lien pour télécharger un précédent rapport, le renommer et l'enristrer; comment rechercher un rapport dont on a oublier le nom alors qu'on connait le mois et le nom du projet.</t>
  </si>
  <si>
    <t>Rendre accessible, facile et compréhensible le système ORS Ã  tous les utilisateurs.</t>
  </si>
  <si>
    <t xml:space="preserve">1- Faire en sorte que les messages soient personnalisés. Par exemple, lorsqu'on saisi un texte dans un champ numérique, le message doit Ãªtre du type: "Veuillez saisir un chiffre" et non simplement "Erreur".  2- Banir l'affichage des messages générés par le système (erreur SQL Serveur). Cela agace les utilisateurs. En somme personnaliser les messages pour que les utilisateurs soient orientés.  3- Le déploiement de tout nouveau système engendre de la reticence. ORS ne fait pas exception. Il convient donc d'Ãªtre plus pro-actif au quotidien pour répondre aux demandes des utilisateurs. Cela nécessite bien entendu qu'il y ait une équipe de gestion des tickets. MÃªme si une demande n'est pas traité, les utilisateurs doivent avoir des retours sur le statut de leur demande.  4- Toute évolution (sauf si elle est trop évidente) doit faire l'objet d'échange avec les points focaux des pays. Cela reduira considérablement le sentinent de rejet de l'outil.  </t>
  </si>
  <si>
    <t>Comment ne pas cumuler les mÃªmes bénéficiaires qui reçoivent mensuellement des intrants?  Ne pas avoir Ã  mettre des 0 partout, pouvoir simplement cocher si un projet n'a pas démarré ou n'est pas financé.</t>
  </si>
  <si>
    <t>L'outil fait trop de bug car il y'a une boite de dialogue qui apparaÃ®t Ã  chaque fois et en plus de ça quand on exporte les données, on recevra d'autres données différentes de celle qu'on a demandé</t>
  </si>
  <si>
    <t>Very unsatisfied</t>
  </si>
  <si>
    <t>Government/National Authority</t>
  </si>
  <si>
    <t xml:space="preserve"> </t>
  </si>
  <si>
    <t>English</t>
  </si>
  <si>
    <t>French</t>
  </si>
  <si>
    <t>FR Sorted</t>
  </si>
  <si>
    <t>6. Autre (veuillez spécifier)</t>
  </si>
  <si>
    <t>2. Non</t>
  </si>
  <si>
    <t>5. Annuelle</t>
  </si>
  <si>
    <t>1. Oui</t>
  </si>
  <si>
    <t>3. Je ne sais pas</t>
  </si>
  <si>
    <t>2. Hebdomadaire</t>
  </si>
  <si>
    <t>1. Agence onusienne</t>
  </si>
  <si>
    <t>3. Mensuelle</t>
  </si>
  <si>
    <t>1. Excellent</t>
  </si>
  <si>
    <t>2. Bien</t>
  </si>
  <si>
    <t>3. Moyen</t>
  </si>
  <si>
    <t>1. Très satisfait (e)</t>
  </si>
  <si>
    <t>2. Satisfait (e)</t>
  </si>
  <si>
    <t>5. Sans commentaire</t>
  </si>
  <si>
    <t>1. En accord</t>
  </si>
  <si>
    <t>2. ONG Internationale</t>
  </si>
  <si>
    <t>4. Faible</t>
  </si>
  <si>
    <t>5. Aucun</t>
  </si>
  <si>
    <t>3. Insatisfait (e)</t>
  </si>
  <si>
    <t>4. En désaccord</t>
  </si>
  <si>
    <t>1. Quotidienne</t>
  </si>
  <si>
    <t>4. Trimestrielle</t>
  </si>
  <si>
    <t>5. Médiocre</t>
  </si>
  <si>
    <t>3. ONG Nationale</t>
  </si>
  <si>
    <t>4. Très insatisfait (e)</t>
  </si>
  <si>
    <t>4. Gouvernement/Autorité Nationale</t>
  </si>
  <si>
    <t>%</t>
  </si>
  <si>
    <t xml:space="preserve">Total </t>
  </si>
  <si>
    <t>Réponses</t>
  </si>
  <si>
    <t>Pour quel type d'organisation travaillez-vousÂ ?</t>
  </si>
  <si>
    <t>Quelle est votre frÃ©quence dâ€™utilisation dâ€™ORS ?</t>
  </si>
  <si>
    <t>Comment Ã©valueriez-vous les caractÃ©ristiques suivantes du systÃ¨me?</t>
  </si>
  <si>
    <t>ÃŠtes-vous satisfait(e) de la formation et du niveau de soutien reÃ§u sur ORS ?</t>
  </si>
  <si>
    <t>&lt;p&gt;PrÃ©sentement, ORS suit la rÃ©ponse au niveau Admin 1 (gÃ©ographique). Souhaiteriez-vous que ce suivi soit effectuÃ© Ã  un niveau infÃ©rieurÂ ?&lt;/p&gt; &lt;p&gt;Admin 0Â : Au niveau pays&lt;br&gt;Admin 1Â : Wilaya, rÃ©gion, Ã©tat&lt;br&gt;Admin 2Â : Province, cercle, rÃ©gion, district, dÃ©partement, moughata&lt;br&gt;Admin 3Â : Commune, arrondissement, dÃ©partement, sous-prÃ©fecture&lt;/p&gt;</t>
  </si>
  <si>
    <t>Pensez-vous que la collecte de donnÃ©es ventilÃ©es par genre doit Ãªtre une option obligatoire sur ORS ?</t>
  </si>
  <si>
    <t>Quels autres changements pensez-vous que lâ€™on pourrait apporter afinÂ d'amÃ©liorer ORS en 2016?</t>
  </si>
  <si>
    <t>Comment Ã©valuerez-vous la performance dâ€™ORS ?</t>
  </si>
  <si>
    <t>Autre (veuillez spÃ©cifier)</t>
  </si>
  <si>
    <t>FacilitÃ© de navigation</t>
  </si>
  <si>
    <t>Formulaire de saisie des donnÃ©es</t>
  </si>
  <si>
    <t>RapiditÃ© du systÃ¨me</t>
  </si>
  <si>
    <t>AccÃ¨s facile aux donnÃ©es</t>
  </si>
  <si>
    <t>Format des donnÃ©es de rÃ©sultat (XLS, PDF, etc.)</t>
  </si>
  <si>
    <t>Chiffres clÃ©s</t>
  </si>
  <si>
    <t>Module 3W (Qui Fait Quoi OÃ¹)</t>
  </si>
  <si>
    <t>DÃ©laiÂ de rÃ¨glementÂ des problÃ¨mes techniques une fois apportÃ© Ã  lâ€™attention du serviceÂ d'assistance</t>
  </si>
  <si>
    <t>GuidesÂ de l'utilisateur et directives fournis</t>
  </si>
  <si>
    <t>AccÃ¨s facile du service dâ€™assistance</t>
  </si>
  <si>
    <t>Formation adÃ©quate sur le systÃ¨me</t>
  </si>
  <si>
    <t>VidÃ©os, assistance en ligne et foireÂ aux questions (FAQ)</t>
  </si>
  <si>
    <t>Indicateur de rÃ©sultats - Niveau gÃ©ographique (Admin)</t>
  </si>
  <si>
    <t>Indicateurs de projets (activitÃ©) - Niveau gÃ©ographique (Admin)</t>
  </si>
  <si>
    <t>ORS mâ€™aide Ã  tracer les rÃ©alisations de mes projets/ projets des clusters</t>
  </si>
  <si>
    <t>ORS est un moyen efficace de gÃ©rer et de partager les chiffres clÃ©s</t>
  </si>
  <si>
    <t>AccÃ¨s facile au service dâ€™assistance</t>
  </si>
  <si>
    <t>Je recommanderai ORS aux partenaires/collÃ¨gues</t>
  </si>
  <si>
    <t>Je trouve ORS utile et efficace pour appuyer le suiviÂ desÂ performances dans la rÃ©gion</t>
  </si>
  <si>
    <t>En dÃ©saccord</t>
  </si>
  <si>
    <t>Chef de file sectoriel RÃ©gional</t>
  </si>
  <si>
    <t>Gestionnaire de programme/ Saisie de donnÃ©es</t>
  </si>
  <si>
    <t>TrÃ¨s satisfait (e)</t>
  </si>
  <si>
    <t>MÃ©diocre</t>
  </si>
  <si>
    <t>Introduire un systÃ¨me tournant de chef de file pour Ã©viter des rejets fantaisites ou haineux des projets</t>
  </si>
  <si>
    <t>TrÃ¨s insatisfait (e)</t>
  </si>
  <si>
    <t>Pour les ong locales savoir si elle rapporte ou les agences avec qui elles travaillent doivent rapporter cela doit Ãªtre clarifiÃ© avant 2016</t>
  </si>
  <si>
    <t>RÃ©duire le nombre d'indicateurs</t>
  </si>
  <si>
    <t>Mettre en place un systeme compatible avec la rÃ©alitÃ© des pays et des rÃ©gions par exemple ressortir meme les departement et sous prefectures etc.</t>
  </si>
  <si>
    <t>Facultative, pour ne pas bloquer en cas de donnÃ©es non distribuables suivant genre</t>
  </si>
  <si>
    <t xml:space="preserve">Si possible, descendre Ã©chelle la plus infÃ©rieure. Renforcer davantage le mÃ©canisme de formation au niveau des Pays. </t>
  </si>
  <si>
    <t>AllÃ©ger les indicateurs Ã  suivre</t>
  </si>
  <si>
    <t>Gouvernement/AutoritÃ© Nationale</t>
  </si>
  <si>
    <t>Les utilisateurs que nous sommes n'ont pas la parfaite maitrise de l'utisation du systÃ¨me.</t>
  </si>
  <si>
    <t>InsÃ©rer un programme qui gÃ©nÃ¨re automatiquement les chemins d'accÃ¨s aux chargements des fichiers. Exemples: Comment tÃ©lÃ©charger un prÃ©cÃ©dent rapport pour le renommer? Comment retrouver un rapport qu'on a oubliÃ© le nom mais qu'on connaÃ®t le mois et le nom du projet?</t>
  </si>
  <si>
    <t xml:space="preserve">avoir la possibilitÃ© d'avoir le cumul pour les indicateurs dâ€™activitÃ©s </t>
  </si>
  <si>
    <t>Merci de bien spÃ©cifier le role du Niveau National au Niveau provincial pour eviter la confusion. Actuellement Il y a des points focaux nationaux et des points focaux pronvinciaux pour les memes rÃ´les</t>
  </si>
  <si>
    <t>Comment ne pas cumuler les mÃªmes bÃ©nÃ©ficiaires qui reÃ§oivent mensuellement des intrants?  Ne pas avoir Ã  mettre des 0 partout, pouvoir simplement cocher si un projet n'a pas dÃ©marrÃ© ou n'est pas financÃ©.</t>
  </si>
  <si>
    <t>Faciliter l'accÃ¨s au site ORS et mode de remplissage des indicateurs</t>
  </si>
  <si>
    <t>a prÃ©sent je ne suis pas rodÃ© (bien formÃ©)) pour mieux participer Ã  ORS</t>
  </si>
  <si>
    <t>vidÃ©o call en bilatÃ©ral chaque semaine et gÃ©nÃ©rale mensuelle</t>
  </si>
  <si>
    <t xml:space="preserve">Faciliter d'accÃ¨der aux donnÃ©es </t>
  </si>
  <si>
    <t>L'outil fait trop de bug car il y'a une boite de dialogue qui apparaÃ®t Ã  chaque fois et en plus de Ã§a quand on exporte les donnÃ©es, on recevra d'autres donnÃ©es diffÃ©rentes de celle qu'on a demandÃ©</t>
  </si>
  <si>
    <t xml:space="preserve">Distinguer les indicateurs dÃ©sagrÃ©gÃ©s au niveau rÃ©gional et ceux du niveau national  </t>
  </si>
  <si>
    <t>Je n'ai jamais rÃ©ussi l'importation des donnÃ©es saisi sous Excel avec ORS. VÃ©rifier !!!</t>
  </si>
  <si>
    <t xml:space="preserve">Meilleure coordination/synergie,  Meilleure comprÃ©hension des 3 W  </t>
  </si>
  <si>
    <t>Indication automatique du chemin d'accÃ¨s pour rÃ©soudre un problÃ¨me particulier ou une difficultÃ©. Exemples: indiquer le chemin d'accÃ¨s ou fournir le lien pour tÃ©lÃ©charger un prÃ©cÃ©dent rapport, le renommer et l'enristrer; comment rechercher un rapport dont on a oublier le nom alors qu'on connait le mois et le nom du projet.</t>
  </si>
  <si>
    <t xml:space="preserve">Plus de visuels : cartes, rapport facil Ã  lire et Ã  interprÃ©ter.  PossibilitÃ© d'importer en Word. </t>
  </si>
  <si>
    <t xml:space="preserve">Il ya trop de bug dans ORS.  Tous les partenaires, malgrÃ© qu'ils sont associÃ©s aux projets en tant que partenaires d'implÃ©mentation n'apparaissent pas dans la 3W. </t>
  </si>
  <si>
    <t>Avoir une interface intuitive  Lien indicateurs nationaux et rÃ©gionaux  Adherence et participation des acteurs qui ont des projets dans l'appel Ã  ORS</t>
  </si>
  <si>
    <t>Rendre accessible, facile et comprÃ©hensible le systÃ¨me ORS Ã  tous les utilisateurs.</t>
  </si>
  <si>
    <t>formation de tous les staffs susceptibles d'utiliser des donnÃ©es des differents programmes</t>
  </si>
  <si>
    <t>Si toutes les ONG qui interviennent dans un secteur donnÃ© peuvent rapporter leurs activitÃ©s, celÃ  aiderait beaucoup.</t>
  </si>
  <si>
    <t xml:space="preserve">1- Faire en sorte que les messages soient personnalisÃ©s. Par exemple, lorsqu'on saisi un texte dans un champ numÃ©rique, le message doit Ãªtre du type: "Veuillez saisir un chiffre" et non simplement "Erreur".  2- Banir l'affichage des messages gÃ©nÃ©rÃ©s par le systÃ¨me (erreur SQL Serveur). Cela agace les utilisateurs. En somme personnaliser les messages pour que les utilisateurs soient orientÃ©s.  3- Le dÃ©ploiement de tout nouveau systÃ¨me engendre de la reticence. ORS ne fait pas exception. Il convient donc d'Ãªtre plus pro-actif au quotidien pour rÃ©pondre aux demandes des utilisateurs. Cela nÃ©cessite bien entendu qu'il y ait une Ã©quipe de gestion des tickets. MÃªme si une demande n'est pas traitÃ©, les utilisateurs doivent avoir des retours sur le statut de leur demande.  4- Toute Ã©volution (sauf si elle est trop Ã©vidente) doit faire l'objet d'Ã©change avec les points focaux des pays. Cela reduira considÃ©rablement le sentinent de rejet de l'outil.  </t>
  </si>
  <si>
    <t>ORS pourrait offrir tous les avantages ci-dessus citÃ©s. Toutefois, il important de mettre l'accent sur l'accompagnement des utilisateurs finaux. Prendre en compte leur prÃ©occupation et ne pas rester focaliser seulement sur l'importance de l'outil.</t>
  </si>
  <si>
    <t>Cependant,souvent les indicateurs a retenir pour ORS dependent des priorites du chef de fil du secteur.Par exemple, certains indicateurs ne concernant pas les cibles prioritaires du chef de fil multisecteur.Ex:l'education non formelle(alphabetization, mÃ©tiers, autres types d'encadrement) des jeunes en dehors de l'ecole ne sont pas souvent priorises dans le multisecteur.Cela veut-dire que les interventions y relatives ne paraissent pas dans ORS.</t>
  </si>
  <si>
    <t>Column Labels</t>
  </si>
  <si>
    <t>Row Labels</t>
  </si>
  <si>
    <t>04. Si oui, quel est votre role sur ORS ? | Response</t>
  </si>
  <si>
    <t>Pas Enregistré dans ORS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</si>
</sst>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4"/>
      <color theme="1"/>
      <name val="Calibri"/>
      <family val="2"/>
      <scheme val="minor"/>
    </font>
  </fonts>
  <fills count="2">
    <fill>
      <patternFill patternType="none"/>
    </fill>
    <fill>
      <patternFill patternType="gray125"/>
    </fill>
  </fills>
  <borders count="9">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right style="thin">
        <color rgb="FFA9D08E"/>
      </right>
      <top style="thin">
        <color rgb="FFA9D08E"/>
      </top>
      <bottom/>
      <diagonal/>
    </border>
    <border>
      <left/>
      <right/>
      <top/>
      <bottom style="thin">
        <color rgb="FFA9D08E"/>
      </bottom>
      <diagonal/>
    </border>
    <border>
      <left/>
      <right/>
      <top style="thin">
        <color rgb="FFA9D08E"/>
      </top>
      <bottom/>
      <diagonal/>
    </border>
    <border>
      <left style="thin">
        <color rgb="FFA9D08E"/>
      </left>
      <right/>
      <top style="thin">
        <color rgb="FFA9D08E"/>
      </top>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NumberFormat="1"/>
    <xf numFmtId="0" fontId="0" fillId="0" borderId="1" xfId="0" applyNumberFormat="1" applyFill="1" applyBorder="1"/>
    <xf numFmtId="0" fontId="0" fillId="0" borderId="2" xfId="0" applyNumberFormat="1" applyFill="1" applyBorder="1"/>
    <xf numFmtId="0" fontId="0" fillId="0" borderId="3" xfId="0" applyNumberFormat="1" applyFill="1" applyBorder="1"/>
    <xf numFmtId="0" fontId="0" fillId="0" borderId="0" xfId="0" applyFill="1"/>
    <xf numFmtId="0" fontId="2" fillId="0" borderId="2" xfId="0" applyFont="1" applyFill="1" applyBorder="1"/>
    <xf numFmtId="0" fontId="2" fillId="0" borderId="0" xfId="0" applyFont="1" applyFill="1"/>
    <xf numFmtId="0" fontId="2" fillId="0" borderId="4" xfId="0" applyFont="1" applyFill="1" applyBorder="1"/>
    <xf numFmtId="0" fontId="0" fillId="0" borderId="0" xfId="0" pivotButton="1"/>
    <xf numFmtId="0" fontId="0" fillId="0" borderId="0" xfId="0" applyAlignment="1">
      <alignment horizontal="left"/>
    </xf>
    <xf numFmtId="0" fontId="1" fillId="0" borderId="0" xfId="0" applyFont="1"/>
    <xf numFmtId="0" fontId="0" fillId="0" borderId="6" xfId="0" applyNumberFormat="1" applyFill="1" applyBorder="1"/>
    <xf numFmtId="0" fontId="0" fillId="0" borderId="7" xfId="0" applyNumberFormat="1" applyFill="1" applyBorder="1"/>
    <xf numFmtId="0" fontId="0" fillId="0" borderId="4" xfId="0" applyNumberFormat="1" applyFill="1" applyBorder="1"/>
    <xf numFmtId="0" fontId="0" fillId="0" borderId="0" xfId="0" applyFill="1" applyBorder="1"/>
    <xf numFmtId="0" fontId="2" fillId="0" borderId="5" xfId="0" applyFont="1" applyFill="1" applyBorder="1"/>
    <xf numFmtId="0" fontId="2" fillId="0" borderId="6" xfId="0" applyFont="1" applyFill="1" applyBorder="1"/>
    <xf numFmtId="0" fontId="2" fillId="0" borderId="0" xfId="0" applyFont="1" applyFill="1" applyBorder="1"/>
    <xf numFmtId="10" fontId="0" fillId="0" borderId="0" xfId="0" applyNumberFormat="1"/>
    <xf numFmtId="0" fontId="0" fillId="0" borderId="0" xfId="0" applyAlignment="1">
      <alignment horizontal="right"/>
    </xf>
    <xf numFmtId="0" fontId="3" fillId="0" borderId="8" xfId="0" applyFont="1" applyBorder="1" applyAlignment="1">
      <alignment horizontal="center" vertical="top" wrapText="1"/>
    </xf>
  </cellXfs>
  <cellStyles count="1">
    <cellStyle name="Normal" xfId="0" builtinId="0"/>
  </cellStyles>
  <dxfs count="162">
    <dxf>
      <alignment horizontal="right" readingOrder="0"/>
    </dxf>
    <dxf>
      <alignment horizontal="right" readingOrder="0"/>
    </dxf>
    <dxf>
      <alignment horizontal="right" readingOrder="0"/>
    </dxf>
    <dxf>
      <alignment horizontal="right" readingOrder="0"/>
    </dxf>
    <dxf>
      <alignment horizontal="right"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
      <alignment horizontal="right"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rgb="FFA9D08E"/>
        </top>
        <bottom style="thin">
          <color rgb="FFA9D08E"/>
        </bottom>
        <vertical/>
        <horizontal/>
      </border>
    </dxf>
    <dxf>
      <border outline="0">
        <bottom style="thin">
          <color rgb="FFA9D08E"/>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none">
          <fgColor indexed="64"/>
          <bgColor auto="1"/>
        </patternFill>
      </fill>
    </dxf>
    <dxf>
      <numFmt numFmtId="0" formatCode="General"/>
      <fill>
        <patternFill patternType="none">
          <fgColor indexed="64"/>
          <bgColor auto="1"/>
        </patternFill>
      </fill>
      <border diagonalUp="0" diagonalDown="0" outline="0">
        <left/>
        <right style="thin">
          <color rgb="FFA9D08E"/>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right/>
        <top style="thin">
          <color rgb="FFA9D08E"/>
        </top>
        <bottom style="thin">
          <color rgb="FFA9D08E"/>
        </bottom>
      </border>
    </dxf>
    <dxf>
      <numFmt numFmtId="0" formatCode="General"/>
      <fill>
        <patternFill patternType="none">
          <fgColor indexed="64"/>
          <bgColor auto="1"/>
        </patternFill>
      </fill>
      <border diagonalUp="0" diagonalDown="0" outline="0">
        <left style="thin">
          <color rgb="FFA9D08E"/>
        </left>
        <right/>
        <top style="thin">
          <color rgb="FFA9D08E"/>
        </top>
        <bottom style="thin">
          <color rgb="FFA9D08E"/>
        </bottom>
      </border>
    </dxf>
    <dxf>
      <fill>
        <patternFill patternType="none">
          <fgColor indexed="64"/>
          <bgColor auto="1"/>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tableStyleElement type="wholeTable" dxfId="161"/>
      <tableStyleElement type="headerRow" dxfId="160"/>
      <tableStyleElement type="firstRowStripe" dxfId="159"/>
    </tableStyle>
    <tableStyle name="TableStyleQueryInfo" pivot="0" count="3">
      <tableStyleElement type="wholeTable" dxfId="158"/>
      <tableStyleElement type="headerRow" dxfId="157"/>
      <tableStyleElement type="firstRowStripe" dxfId="156"/>
    </tableStyle>
    <tableStyle name="TableStyleQueryPreview" pivot="0" count="3">
      <tableStyleElement type="wholeTable" dxfId="155"/>
      <tableStyleElement type="headerRow" dxfId="154"/>
      <tableStyleElement type="firstRowStripe" dxfId="153"/>
    </tableStyle>
    <tableStyle name="TableStyleQueryResult" pivot="0" count="3">
      <tableStyleElement type="wholeTable" dxfId="152"/>
      <tableStyleElement type="headerRow" dxfId="151"/>
      <tableStyleElement type="firstRowStripe" dxfId="1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survey 2015.xlsx]Chart!Tableau croisé dynamique2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manualLayout>
          <c:layoutTarget val="inner"/>
          <c:xMode val="edge"/>
          <c:yMode val="edge"/>
          <c:x val="0.30802834782549182"/>
          <c:y val="0.34261374381735388"/>
          <c:w val="0.65816026582074894"/>
          <c:h val="0.60163004066248604"/>
        </c:manualLayout>
      </c:layout>
      <c:barChart>
        <c:barDir val="bar"/>
        <c:grouping val="stacked"/>
        <c:varyColors val="0"/>
        <c:ser>
          <c:idx val="0"/>
          <c:order val="0"/>
          <c:tx>
            <c:strRef>
              <c:f>Chart!$J$8:$J$9</c:f>
              <c:strCache>
                <c:ptCount val="1"/>
                <c:pt idx="0">
                  <c:v>6. Autre (veuillez spécifier)</c:v>
                </c:pt>
              </c:strCache>
            </c:strRef>
          </c:tx>
          <c:spPr>
            <a:solidFill>
              <a:schemeClr val="accent1"/>
            </a:solidFill>
            <a:ln>
              <a:noFill/>
            </a:ln>
            <a:effectLst/>
          </c:spPr>
          <c:invertIfNegative val="0"/>
          <c:cat>
            <c:strRef>
              <c:f>Chart!$I$10:$I$15</c:f>
              <c:strCache>
                <c:ptCount val="6"/>
                <c:pt idx="0">
                  <c:v>3. Je ne sais pas</c:v>
                </c:pt>
                <c:pt idx="1">
                  <c:v>Chef de file sectoriel Pays</c:v>
                </c:pt>
                <c:pt idx="2">
                  <c:v>Chef de file sectoriel Régional</c:v>
                </c:pt>
                <c:pt idx="3">
                  <c:v>Gestionnaire de programme/ Saisie de données</c:v>
                </c:pt>
                <c:pt idx="4">
                  <c:v>OCHA staff</c:v>
                </c:pt>
                <c:pt idx="5">
                  <c:v>Pas Enregistré dans ORS</c:v>
                </c:pt>
              </c:strCache>
            </c:strRef>
          </c:cat>
          <c:val>
            <c:numRef>
              <c:f>Chart!$J$10:$J$15</c:f>
              <c:numCache>
                <c:formatCode>General</c:formatCode>
                <c:ptCount val="6"/>
                <c:pt idx="0">
                  <c:v>2</c:v>
                </c:pt>
                <c:pt idx="1">
                  <c:v>1</c:v>
                </c:pt>
                <c:pt idx="3">
                  <c:v>2</c:v>
                </c:pt>
                <c:pt idx="5">
                  <c:v>1</c:v>
                </c:pt>
              </c:numCache>
            </c:numRef>
          </c:val>
        </c:ser>
        <c:ser>
          <c:idx val="1"/>
          <c:order val="1"/>
          <c:tx>
            <c:strRef>
              <c:f>Chart!$K$8:$K$9</c:f>
              <c:strCache>
                <c:ptCount val="1"/>
                <c:pt idx="0">
                  <c:v>1. Agence onusienne</c:v>
                </c:pt>
              </c:strCache>
            </c:strRef>
          </c:tx>
          <c:spPr>
            <a:solidFill>
              <a:schemeClr val="accent2"/>
            </a:solidFill>
            <a:ln>
              <a:noFill/>
            </a:ln>
            <a:effectLst/>
          </c:spPr>
          <c:invertIfNegative val="0"/>
          <c:cat>
            <c:strRef>
              <c:f>Chart!$I$10:$I$15</c:f>
              <c:strCache>
                <c:ptCount val="6"/>
                <c:pt idx="0">
                  <c:v>3. Je ne sais pas</c:v>
                </c:pt>
                <c:pt idx="1">
                  <c:v>Chef de file sectoriel Pays</c:v>
                </c:pt>
                <c:pt idx="2">
                  <c:v>Chef de file sectoriel Régional</c:v>
                </c:pt>
                <c:pt idx="3">
                  <c:v>Gestionnaire de programme/ Saisie de données</c:v>
                </c:pt>
                <c:pt idx="4">
                  <c:v>OCHA staff</c:v>
                </c:pt>
                <c:pt idx="5">
                  <c:v>Pas Enregistré dans ORS</c:v>
                </c:pt>
              </c:strCache>
            </c:strRef>
          </c:cat>
          <c:val>
            <c:numRef>
              <c:f>Chart!$K$10:$K$15</c:f>
              <c:numCache>
                <c:formatCode>General</c:formatCode>
                <c:ptCount val="6"/>
                <c:pt idx="0">
                  <c:v>6</c:v>
                </c:pt>
                <c:pt idx="1">
                  <c:v>32</c:v>
                </c:pt>
                <c:pt idx="2">
                  <c:v>4</c:v>
                </c:pt>
                <c:pt idx="3">
                  <c:v>21</c:v>
                </c:pt>
                <c:pt idx="4">
                  <c:v>4</c:v>
                </c:pt>
                <c:pt idx="5">
                  <c:v>6</c:v>
                </c:pt>
              </c:numCache>
            </c:numRef>
          </c:val>
        </c:ser>
        <c:ser>
          <c:idx val="2"/>
          <c:order val="2"/>
          <c:tx>
            <c:strRef>
              <c:f>Chart!$L$8:$L$9</c:f>
              <c:strCache>
                <c:ptCount val="1"/>
                <c:pt idx="0">
                  <c:v>2. ONG Internationale</c:v>
                </c:pt>
              </c:strCache>
            </c:strRef>
          </c:tx>
          <c:spPr>
            <a:solidFill>
              <a:schemeClr val="accent3"/>
            </a:solidFill>
            <a:ln>
              <a:noFill/>
            </a:ln>
            <a:effectLst/>
          </c:spPr>
          <c:invertIfNegative val="0"/>
          <c:cat>
            <c:strRef>
              <c:f>Chart!$I$10:$I$15</c:f>
              <c:strCache>
                <c:ptCount val="6"/>
                <c:pt idx="0">
                  <c:v>3. Je ne sais pas</c:v>
                </c:pt>
                <c:pt idx="1">
                  <c:v>Chef de file sectoriel Pays</c:v>
                </c:pt>
                <c:pt idx="2">
                  <c:v>Chef de file sectoriel Régional</c:v>
                </c:pt>
                <c:pt idx="3">
                  <c:v>Gestionnaire de programme/ Saisie de données</c:v>
                </c:pt>
                <c:pt idx="4">
                  <c:v>OCHA staff</c:v>
                </c:pt>
                <c:pt idx="5">
                  <c:v>Pas Enregistré dans ORS</c:v>
                </c:pt>
              </c:strCache>
            </c:strRef>
          </c:cat>
          <c:val>
            <c:numRef>
              <c:f>Chart!$L$10:$L$15</c:f>
              <c:numCache>
                <c:formatCode>General</c:formatCode>
                <c:ptCount val="6"/>
                <c:pt idx="0">
                  <c:v>5</c:v>
                </c:pt>
                <c:pt idx="1">
                  <c:v>2</c:v>
                </c:pt>
                <c:pt idx="2">
                  <c:v>1</c:v>
                </c:pt>
                <c:pt idx="3">
                  <c:v>19</c:v>
                </c:pt>
                <c:pt idx="5">
                  <c:v>2</c:v>
                </c:pt>
              </c:numCache>
            </c:numRef>
          </c:val>
        </c:ser>
        <c:ser>
          <c:idx val="3"/>
          <c:order val="3"/>
          <c:tx>
            <c:strRef>
              <c:f>Chart!$M$8:$M$9</c:f>
              <c:strCache>
                <c:ptCount val="1"/>
                <c:pt idx="0">
                  <c:v>3. ONG Nationale</c:v>
                </c:pt>
              </c:strCache>
            </c:strRef>
          </c:tx>
          <c:spPr>
            <a:solidFill>
              <a:schemeClr val="accent4"/>
            </a:solidFill>
            <a:ln>
              <a:noFill/>
            </a:ln>
            <a:effectLst/>
          </c:spPr>
          <c:invertIfNegative val="0"/>
          <c:cat>
            <c:strRef>
              <c:f>Chart!$I$10:$I$15</c:f>
              <c:strCache>
                <c:ptCount val="6"/>
                <c:pt idx="0">
                  <c:v>3. Je ne sais pas</c:v>
                </c:pt>
                <c:pt idx="1">
                  <c:v>Chef de file sectoriel Pays</c:v>
                </c:pt>
                <c:pt idx="2">
                  <c:v>Chef de file sectoriel Régional</c:v>
                </c:pt>
                <c:pt idx="3">
                  <c:v>Gestionnaire de programme/ Saisie de données</c:v>
                </c:pt>
                <c:pt idx="4">
                  <c:v>OCHA staff</c:v>
                </c:pt>
                <c:pt idx="5">
                  <c:v>Pas Enregistré dans ORS</c:v>
                </c:pt>
              </c:strCache>
            </c:strRef>
          </c:cat>
          <c:val>
            <c:numRef>
              <c:f>Chart!$M$10:$M$15</c:f>
              <c:numCache>
                <c:formatCode>General</c:formatCode>
                <c:ptCount val="6"/>
                <c:pt idx="0">
                  <c:v>6</c:v>
                </c:pt>
                <c:pt idx="1">
                  <c:v>1</c:v>
                </c:pt>
                <c:pt idx="3">
                  <c:v>6</c:v>
                </c:pt>
                <c:pt idx="4">
                  <c:v>1</c:v>
                </c:pt>
                <c:pt idx="5">
                  <c:v>1</c:v>
                </c:pt>
              </c:numCache>
            </c:numRef>
          </c:val>
        </c:ser>
        <c:ser>
          <c:idx val="4"/>
          <c:order val="4"/>
          <c:tx>
            <c:strRef>
              <c:f>Chart!$N$8:$N$9</c:f>
              <c:strCache>
                <c:ptCount val="1"/>
                <c:pt idx="0">
                  <c:v>4. Gouvernement/Autorité Nationale</c:v>
                </c:pt>
              </c:strCache>
            </c:strRef>
          </c:tx>
          <c:spPr>
            <a:solidFill>
              <a:schemeClr val="accent5"/>
            </a:solidFill>
            <a:ln>
              <a:noFill/>
            </a:ln>
            <a:effectLst/>
          </c:spPr>
          <c:invertIfNegative val="0"/>
          <c:cat>
            <c:strRef>
              <c:f>Chart!$I$10:$I$15</c:f>
              <c:strCache>
                <c:ptCount val="6"/>
                <c:pt idx="0">
                  <c:v>3. Je ne sais pas</c:v>
                </c:pt>
                <c:pt idx="1">
                  <c:v>Chef de file sectoriel Pays</c:v>
                </c:pt>
                <c:pt idx="2">
                  <c:v>Chef de file sectoriel Régional</c:v>
                </c:pt>
                <c:pt idx="3">
                  <c:v>Gestionnaire de programme/ Saisie de données</c:v>
                </c:pt>
                <c:pt idx="4">
                  <c:v>OCHA staff</c:v>
                </c:pt>
                <c:pt idx="5">
                  <c:v>Pas Enregistré dans ORS</c:v>
                </c:pt>
              </c:strCache>
            </c:strRef>
          </c:cat>
          <c:val>
            <c:numRef>
              <c:f>Chart!$N$10:$N$15</c:f>
              <c:numCache>
                <c:formatCode>General</c:formatCode>
                <c:ptCount val="6"/>
                <c:pt idx="1">
                  <c:v>1</c:v>
                </c:pt>
              </c:numCache>
            </c:numRef>
          </c:val>
        </c:ser>
        <c:dLbls>
          <c:showLegendKey val="0"/>
          <c:showVal val="0"/>
          <c:showCatName val="0"/>
          <c:showSerName val="0"/>
          <c:showPercent val="0"/>
          <c:showBubbleSize val="0"/>
        </c:dLbls>
        <c:gapWidth val="30"/>
        <c:overlap val="100"/>
        <c:axId val="279890152"/>
        <c:axId val="282334216"/>
      </c:barChart>
      <c:catAx>
        <c:axId val="279890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334216"/>
        <c:crosses val="autoZero"/>
        <c:auto val="1"/>
        <c:lblAlgn val="ctr"/>
        <c:lblOffset val="100"/>
        <c:noMultiLvlLbl val="0"/>
      </c:catAx>
      <c:valAx>
        <c:axId val="28233421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90152"/>
        <c:crosses val="autoZero"/>
        <c:crossBetween val="between"/>
      </c:valAx>
      <c:spPr>
        <a:noFill/>
        <a:ln>
          <a:noFill/>
        </a:ln>
        <a:effectLst/>
      </c:spPr>
    </c:plotArea>
    <c:legend>
      <c:legendPos val="t"/>
      <c:layout>
        <c:manualLayout>
          <c:xMode val="edge"/>
          <c:yMode val="edge"/>
          <c:x val="0"/>
          <c:y val="6.2798983206901358E-3"/>
          <c:w val="1"/>
          <c:h val="0.197808971438391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2</xdr:row>
      <xdr:rowOff>53788</xdr:rowOff>
    </xdr:from>
    <xdr:to>
      <xdr:col>18</xdr:col>
      <xdr:colOff>1</xdr:colOff>
      <xdr:row>16</xdr:row>
      <xdr:rowOff>137160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17930</xdr:colOff>
      <xdr:row>0</xdr:row>
      <xdr:rowOff>113853</xdr:rowOff>
    </xdr:from>
    <xdr:to>
      <xdr:col>25</xdr:col>
      <xdr:colOff>98612</xdr:colOff>
      <xdr:row>26</xdr:row>
      <xdr:rowOff>95923</xdr:rowOff>
    </xdr:to>
    <mc:AlternateContent xmlns:mc="http://schemas.openxmlformats.org/markup-compatibility/2006" xmlns:a14="http://schemas.microsoft.com/office/drawing/2010/main">
      <mc:Choice Requires="a14">
        <xdr:graphicFrame macro="">
          <xdr:nvGraphicFramePr>
            <xdr:cNvPr id="5" name="Colonne1"/>
            <xdr:cNvGraphicFramePr/>
          </xdr:nvGraphicFramePr>
          <xdr:xfrm>
            <a:off x="0" y="0"/>
            <a:ext cx="0" cy="0"/>
          </xdr:xfrm>
          <a:graphic>
            <a:graphicData uri="http://schemas.microsoft.com/office/drawing/2010/slicer">
              <sle:slicer xmlns:sle="http://schemas.microsoft.com/office/drawing/2010/slicer" name="Colonne1"/>
            </a:graphicData>
          </a:graphic>
        </xdr:graphicFrame>
      </mc:Choice>
      <mc:Fallback xmlns="">
        <xdr:sp macro="" textlink="">
          <xdr:nvSpPr>
            <xdr:cNvPr id="0" name=""/>
            <xdr:cNvSpPr>
              <a:spLocks noTextEdit="1"/>
            </xdr:cNvSpPr>
          </xdr:nvSpPr>
          <xdr:spPr>
            <a:xfrm>
              <a:off x="6777318" y="113853"/>
              <a:ext cx="4814047" cy="4643717"/>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ristian Cricboom" refreshedDate="42236.700232870367" createdVersion="5" refreshedVersion="5" minRefreshableVersion="3" recordCount="36">
  <cacheSource type="worksheet">
    <worksheetSource name="Tableau8"/>
  </cacheSource>
  <cacheFields count="2">
    <cacheField name="Questions" numFmtId="0">
      <sharedItems count="37">
        <s v="Pour quel type d'organisation travaillez-vous ? | Response"/>
        <s v="Pour quel type d'organisation travaillez-vous ? | Autre (veuillez spécifier)"/>
        <s v="Etes-vous inscrit sur ORS ? | Response"/>
        <s v="Si oui, quel est votre role sur ORS ? | Response"/>
        <s v="Quelle est votre fréquence d'utilisation d'ORS ? | Response"/>
        <s v="Facilité de navigation"/>
        <s v="Disposition et conception globale"/>
        <s v="Formulaire de saisie des données"/>
        <s v="Organisation du menu"/>
        <s v="Options de langue"/>
        <s v="Rapidité du système"/>
        <s v="Alertes et notifications par e-mail"/>
        <s v="Accès facile aux données"/>
        <s v="Format des données de résultat (XLS, PDF, etc.)"/>
        <s v="Tableaux de bord"/>
        <s v="Chiffres clés"/>
        <s v="Module 3W (Qui Fait Quoi Où)"/>
        <s v="Délai de règlement des problèmes techniques"/>
        <s v="Guides de l'utilisateur et directives"/>
        <s v="Accès facile du service d'assistance"/>
        <s v="Formation adéquate sur le système"/>
        <s v="Vidéos, assistance en ligne et foire aux questions (FAQ)"/>
        <s v=" Apprentissage et utilisation facile pour mon travail au quotidien"/>
        <s v="Indicateur de résultats - Niveau géographique (Admin)"/>
        <s v="Indicateurs de projets (activité) - Niveau géographique (Admin)"/>
        <s v="Autre (veuillez spécifier) - Niveau géographique (Admin)"/>
        <s v="Collecte de données ventilées par genre obligatoire"/>
        <s v="Collecte de données ventilées par genre obligatoire (Autre)"/>
        <s v="Autres changements pour améliorer"/>
        <s v="ORS m'aide à  tracer les réalisations de mes projets/ projets des clusters"/>
        <s v="ORS est un moyen efficace de gérer et de partager les chiffres clés"/>
        <s v="Accès facile au service d'assistance"/>
        <s v="Je recommanderai ORS aux partenaires/collègues"/>
        <s v="Je trouve ORS utile et efficace pour appuyer le suivi des performances dans la région"/>
        <s v="Avez-vous d'autres commentaires?"/>
        <s v="Country"/>
        <s v="Colonne3" u="1"/>
      </sharedItems>
    </cacheField>
    <cacheField name="Colonne1" numFmtId="0">
      <sharedItems count="47">
        <s v="01. Pour quel type d'organisation travaillez-vous ? | Response"/>
        <s v="02. Pour quel type d'organisation travaillez-vous ? | Autre (veuillez spécifier)"/>
        <s v="03. Etes-vous inscrit sur ORS ? | Response"/>
        <s v="04. Si oui, quel est votre role sur ORS ? | Response"/>
        <s v="05. Quelle est votre fréquence d'utilisation d'ORS ? | Response"/>
        <s v="06. Facilité de navigation"/>
        <s v="07. Disposition et conception globale"/>
        <s v="08. Formulaire de saisie des données"/>
        <s v="09. Organisation du menu"/>
        <s v="10. Options de langue"/>
        <s v="11. Rapidité du système"/>
        <s v="12. Alertes et notifications par e-mail"/>
        <s v="13. Accès facile aux données"/>
        <s v="14. Format des données de résultat (XLS, PDF, etc.)"/>
        <s v="15. Tableaux de bord"/>
        <s v="16. Chiffres clés"/>
        <s v="17. Module 3W (Qui Fait Quoi Où)"/>
        <s v="18. Délai de règlement des problèmes techniques"/>
        <s v="19. Guides de l'utilisateur et directives"/>
        <s v="20. Accès facile du service d'assistance"/>
        <s v="21. Formation adéquate sur le système"/>
        <s v="22. Vidéos, assistance en ligne et foire aux questions (FAQ)"/>
        <s v="23.  Apprentissage et utilisation facile pour mon travail au quotidien"/>
        <s v="24. Indicateur de résultats - Niveau géographique (Admin)"/>
        <s v="25. Indicateurs de projets (activité) - Niveau géographique (Admin)"/>
        <s v="26. Autre (veuillez spécifier) - Niveau géographique (Admin)"/>
        <s v="27. Collecte de données ventilées par genre obligatoire"/>
        <s v="28. Collecte de données ventilées par genre obligatoire (Autre)"/>
        <s v="29. Autres changements pour améliorer"/>
        <s v="30. ORS m'aide à  tracer les réalisations de mes projets/ projets des clusters"/>
        <s v="31. ORS est un moyen efficace de gérer et de partager les chiffres clés"/>
        <s v="32. Accès facile au service d'assistance"/>
        <s v="33. Je recommanderai ORS aux partenaires/collègues"/>
        <s v="34. Je trouve ORS utile et efficace pour appuyer le suivi des performances dans la région"/>
        <s v="35. Avez-vous d'autres commentaires?"/>
        <s v="36. Country"/>
        <s v="31. ORS m'aide à  tracer les réalisations de mes projets/ projets des clusters" u="1"/>
        <s v="1. Pour quel type d'organisation travaillez-vous ? | Response" u="1"/>
        <s v="8. Formulaire de saisie des données" u="1"/>
        <s v="9. Organisation du menu" u="1"/>
        <s v="4. Si oui, quel est votre role sur ORS ? | Response" u="1"/>
        <s v="30. Colonne3" u="1"/>
        <s v="2. Pour quel type d'organisation travaillez-vous ? | Autre (veuillez spécifier)" u="1"/>
        <s v="3. Etes-vous inscrit sur ORS ? | Response" u="1"/>
        <s v="6. Facilité de navigation" u="1"/>
        <s v="7. Disposition et conception globale" u="1"/>
        <s v="5. Quelle est votre fréquence d'utilisation d'ORS ? | Response" u="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C" refreshedDate="42243.303289004631" createdVersion="5" refreshedVersion="5" minRefreshableVersion="3" recordCount="124">
  <cacheSource type="worksheet">
    <worksheetSource name="Tableau9"/>
  </cacheSource>
  <cacheFields count="2">
    <cacheField name="Organisation" numFmtId="0">
      <sharedItems count="10">
        <s v="6. Autre (veuillez spécifier)"/>
        <s v="1. Agence onusienne"/>
        <s v="2. ONG Internationale"/>
        <s v="3. ONG Nationale"/>
        <s v="4. Gouvernement/Autorité Nationale"/>
        <s v="ONG Internationale" u="1"/>
        <s v="Agence onusienne" u="1"/>
        <s v="Gouvernement/Autorité Nationale" u="1"/>
        <s v="Autre (veuillez spécifier)" u="1"/>
        <s v="ONG Nationale" u="1"/>
      </sharedItems>
    </cacheField>
    <cacheField name="Réponse" numFmtId="0">
      <sharedItems containsMixedTypes="1" containsNumber="1" containsInteger="1" minValue="0" maxValue="0" count="7">
        <s v="Pas Enregistré dans ORS"/>
        <s v="3. Je ne sais pas"/>
        <s v="Chef de file sectoriel Pays"/>
        <s v="Gestionnaire de programme/ Saisie de données"/>
        <s v="OCHA staff"/>
        <s v="Chef de file sectoriel Régional"/>
        <n v="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4"/>
  </r>
  <r>
    <x v="35"/>
    <x v="35"/>
  </r>
</pivotCacheRecords>
</file>

<file path=xl/pivotCache/pivotCacheRecords2.xml><?xml version="1.0" encoding="utf-8"?>
<pivotCacheRecords xmlns="http://schemas.openxmlformats.org/spreadsheetml/2006/main" xmlns:r="http://schemas.openxmlformats.org/officeDocument/2006/relationships" count="124">
  <r>
    <x v="0"/>
    <x v="0"/>
  </r>
  <r>
    <x v="0"/>
    <x v="1"/>
  </r>
  <r>
    <x v="1"/>
    <x v="2"/>
  </r>
  <r>
    <x v="2"/>
    <x v="3"/>
  </r>
  <r>
    <x v="1"/>
    <x v="4"/>
  </r>
  <r>
    <x v="1"/>
    <x v="2"/>
  </r>
  <r>
    <x v="2"/>
    <x v="3"/>
  </r>
  <r>
    <x v="1"/>
    <x v="2"/>
  </r>
  <r>
    <x v="2"/>
    <x v="3"/>
  </r>
  <r>
    <x v="2"/>
    <x v="0"/>
  </r>
  <r>
    <x v="1"/>
    <x v="0"/>
  </r>
  <r>
    <x v="1"/>
    <x v="0"/>
  </r>
  <r>
    <x v="2"/>
    <x v="3"/>
  </r>
  <r>
    <x v="1"/>
    <x v="0"/>
  </r>
  <r>
    <x v="2"/>
    <x v="2"/>
  </r>
  <r>
    <x v="1"/>
    <x v="0"/>
  </r>
  <r>
    <x v="1"/>
    <x v="2"/>
  </r>
  <r>
    <x v="1"/>
    <x v="3"/>
  </r>
  <r>
    <x v="1"/>
    <x v="2"/>
  </r>
  <r>
    <x v="1"/>
    <x v="2"/>
  </r>
  <r>
    <x v="1"/>
    <x v="4"/>
  </r>
  <r>
    <x v="1"/>
    <x v="0"/>
  </r>
  <r>
    <x v="1"/>
    <x v="2"/>
  </r>
  <r>
    <x v="1"/>
    <x v="3"/>
  </r>
  <r>
    <x v="1"/>
    <x v="3"/>
  </r>
  <r>
    <x v="2"/>
    <x v="3"/>
  </r>
  <r>
    <x v="1"/>
    <x v="3"/>
  </r>
  <r>
    <x v="1"/>
    <x v="2"/>
  </r>
  <r>
    <x v="1"/>
    <x v="2"/>
  </r>
  <r>
    <x v="2"/>
    <x v="0"/>
  </r>
  <r>
    <x v="1"/>
    <x v="2"/>
  </r>
  <r>
    <x v="1"/>
    <x v="4"/>
  </r>
  <r>
    <x v="3"/>
    <x v="0"/>
  </r>
  <r>
    <x v="1"/>
    <x v="0"/>
  </r>
  <r>
    <x v="1"/>
    <x v="2"/>
  </r>
  <r>
    <x v="1"/>
    <x v="2"/>
  </r>
  <r>
    <x v="2"/>
    <x v="1"/>
  </r>
  <r>
    <x v="1"/>
    <x v="5"/>
  </r>
  <r>
    <x v="1"/>
    <x v="2"/>
  </r>
  <r>
    <x v="1"/>
    <x v="2"/>
  </r>
  <r>
    <x v="1"/>
    <x v="3"/>
  </r>
  <r>
    <x v="1"/>
    <x v="2"/>
  </r>
  <r>
    <x v="2"/>
    <x v="2"/>
  </r>
  <r>
    <x v="1"/>
    <x v="2"/>
  </r>
  <r>
    <x v="1"/>
    <x v="5"/>
  </r>
  <r>
    <x v="3"/>
    <x v="3"/>
  </r>
  <r>
    <x v="2"/>
    <x v="3"/>
  </r>
  <r>
    <x v="1"/>
    <x v="5"/>
  </r>
  <r>
    <x v="3"/>
    <x v="1"/>
  </r>
  <r>
    <x v="3"/>
    <x v="4"/>
  </r>
  <r>
    <x v="3"/>
    <x v="1"/>
  </r>
  <r>
    <x v="3"/>
    <x v="3"/>
  </r>
  <r>
    <x v="2"/>
    <x v="3"/>
  </r>
  <r>
    <x v="2"/>
    <x v="3"/>
  </r>
  <r>
    <x v="1"/>
    <x v="2"/>
  </r>
  <r>
    <x v="3"/>
    <x v="1"/>
  </r>
  <r>
    <x v="1"/>
    <x v="3"/>
  </r>
  <r>
    <x v="1"/>
    <x v="3"/>
  </r>
  <r>
    <x v="0"/>
    <x v="2"/>
  </r>
  <r>
    <x v="1"/>
    <x v="1"/>
  </r>
  <r>
    <x v="1"/>
    <x v="2"/>
  </r>
  <r>
    <x v="1"/>
    <x v="3"/>
  </r>
  <r>
    <x v="0"/>
    <x v="1"/>
  </r>
  <r>
    <x v="1"/>
    <x v="2"/>
  </r>
  <r>
    <x v="2"/>
    <x v="3"/>
  </r>
  <r>
    <x v="3"/>
    <x v="2"/>
  </r>
  <r>
    <x v="1"/>
    <x v="2"/>
  </r>
  <r>
    <x v="1"/>
    <x v="3"/>
  </r>
  <r>
    <x v="1"/>
    <x v="2"/>
  </r>
  <r>
    <x v="4"/>
    <x v="2"/>
  </r>
  <r>
    <x v="1"/>
    <x v="2"/>
  </r>
  <r>
    <x v="1"/>
    <x v="2"/>
  </r>
  <r>
    <x v="2"/>
    <x v="1"/>
  </r>
  <r>
    <x v="1"/>
    <x v="2"/>
  </r>
  <r>
    <x v="2"/>
    <x v="3"/>
  </r>
  <r>
    <x v="3"/>
    <x v="3"/>
  </r>
  <r>
    <x v="1"/>
    <x v="2"/>
  </r>
  <r>
    <x v="1"/>
    <x v="3"/>
  </r>
  <r>
    <x v="1"/>
    <x v="3"/>
  </r>
  <r>
    <x v="0"/>
    <x v="3"/>
  </r>
  <r>
    <x v="1"/>
    <x v="3"/>
  </r>
  <r>
    <x v="2"/>
    <x v="3"/>
  </r>
  <r>
    <x v="1"/>
    <x v="1"/>
  </r>
  <r>
    <x v="1"/>
    <x v="2"/>
  </r>
  <r>
    <x v="2"/>
    <x v="3"/>
  </r>
  <r>
    <x v="3"/>
    <x v="1"/>
  </r>
  <r>
    <x v="2"/>
    <x v="1"/>
  </r>
  <r>
    <x v="1"/>
    <x v="4"/>
  </r>
  <r>
    <x v="1"/>
    <x v="3"/>
  </r>
  <r>
    <x v="2"/>
    <x v="3"/>
  </r>
  <r>
    <x v="1"/>
    <x v="3"/>
  </r>
  <r>
    <x v="2"/>
    <x v="3"/>
  </r>
  <r>
    <x v="1"/>
    <x v="3"/>
  </r>
  <r>
    <x v="1"/>
    <x v="2"/>
  </r>
  <r>
    <x v="2"/>
    <x v="3"/>
  </r>
  <r>
    <x v="1"/>
    <x v="3"/>
  </r>
  <r>
    <x v="3"/>
    <x v="3"/>
  </r>
  <r>
    <x v="3"/>
    <x v="1"/>
  </r>
  <r>
    <x v="2"/>
    <x v="5"/>
  </r>
  <r>
    <x v="1"/>
    <x v="1"/>
  </r>
  <r>
    <x v="1"/>
    <x v="2"/>
  </r>
  <r>
    <x v="1"/>
    <x v="1"/>
  </r>
  <r>
    <x v="3"/>
    <x v="3"/>
  </r>
  <r>
    <x v="1"/>
    <x v="3"/>
  </r>
  <r>
    <x v="1"/>
    <x v="5"/>
  </r>
  <r>
    <x v="1"/>
    <x v="3"/>
  </r>
  <r>
    <x v="1"/>
    <x v="1"/>
  </r>
  <r>
    <x v="1"/>
    <x v="1"/>
  </r>
  <r>
    <x v="3"/>
    <x v="1"/>
  </r>
  <r>
    <x v="2"/>
    <x v="3"/>
  </r>
  <r>
    <x v="1"/>
    <x v="2"/>
  </r>
  <r>
    <x v="1"/>
    <x v="3"/>
  </r>
  <r>
    <x v="2"/>
    <x v="1"/>
  </r>
  <r>
    <x v="1"/>
    <x v="3"/>
  </r>
  <r>
    <x v="2"/>
    <x v="3"/>
  </r>
  <r>
    <x v="1"/>
    <x v="2"/>
  </r>
  <r>
    <x v="3"/>
    <x v="3"/>
  </r>
  <r>
    <x v="2"/>
    <x v="1"/>
  </r>
  <r>
    <x v="1"/>
    <x v="2"/>
  </r>
  <r>
    <x v="2"/>
    <x v="3"/>
  </r>
  <r>
    <x v="0"/>
    <x v="3"/>
  </r>
  <r>
    <x v="1"/>
    <x v="2"/>
  </r>
  <r>
    <x v="2"/>
    <x v="3"/>
  </r>
  <r>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5" minRefreshableVersion="3" useAutoFormatting="1" rowGrandTotals="0" colGrandTotals="0" itemPrintTitles="1" createdVersion="5" indent="0" compact="0" compactData="0" multipleFieldFilters="0">
  <location ref="D2:E3" firstHeaderRow="1" firstDataRow="1" firstDataCol="2"/>
  <pivotFields count="2">
    <pivotField axis="axisRow" compact="0" outline="0" showAll="0" defaultSubtotal="0">
      <items count="37">
        <item x="22"/>
        <item x="31"/>
        <item x="12"/>
        <item x="19"/>
        <item x="11"/>
        <item x="25"/>
        <item x="28"/>
        <item x="34"/>
        <item x="15"/>
        <item x="26"/>
        <item x="27"/>
        <item m="1" x="36"/>
        <item x="35"/>
        <item x="17"/>
        <item x="6"/>
        <item x="2"/>
        <item x="5"/>
        <item x="13"/>
        <item x="20"/>
        <item x="7"/>
        <item x="18"/>
        <item x="23"/>
        <item x="24"/>
        <item x="32"/>
        <item x="33"/>
        <item x="16"/>
        <item x="9"/>
        <item x="8"/>
        <item x="29"/>
        <item x="1"/>
        <item x="0"/>
        <item x="4"/>
        <item x="10"/>
        <item x="3"/>
        <item x="14"/>
        <item x="21"/>
        <item x="30"/>
      </items>
    </pivotField>
    <pivotField axis="axisRow" compact="0" outline="0" showAll="0" sortType="ascending" defaultSubtotal="0">
      <items count="47">
        <item h="1" x="0"/>
        <item h="1" x="1"/>
        <item h="1" x="2"/>
        <item x="3"/>
        <item h="1" x="4"/>
        <item h="1" x="5"/>
        <item h="1" x="6"/>
        <item h="1" x="7"/>
        <item h="1" x="8"/>
        <item h="1" m="1" x="37"/>
        <item h="1" x="9"/>
        <item h="1" x="10"/>
        <item h="1" x="11"/>
        <item h="1" x="12"/>
        <item h="1" x="13"/>
        <item h="1" x="14"/>
        <item h="1" x="15"/>
        <item h="1" x="16"/>
        <item h="1" x="17"/>
        <item h="1" x="18"/>
        <item h="1" m="1" x="42"/>
        <item h="1" x="19"/>
        <item h="1" x="20"/>
        <item h="1" x="21"/>
        <item h="1" x="22"/>
        <item h="1" x="23"/>
        <item h="1" x="24"/>
        <item h="1" x="25"/>
        <item h="1" x="26"/>
        <item h="1" x="27"/>
        <item h="1" x="28"/>
        <item h="1" m="1" x="43"/>
        <item h="1" m="1" x="41"/>
        <item h="1" x="29"/>
        <item h="1" x="30"/>
        <item h="1" m="1" x="36"/>
        <item h="1" x="31"/>
        <item h="1" x="32"/>
        <item h="1" x="33"/>
        <item h="1" x="34"/>
        <item h="1" x="35"/>
        <item h="1" m="1" x="40"/>
        <item h="1" m="1" x="46"/>
        <item h="1" m="1" x="44"/>
        <item h="1" m="1" x="45"/>
        <item h="1" m="1" x="38"/>
        <item h="1" m="1" x="39"/>
      </items>
    </pivotField>
  </pivotFields>
  <rowFields count="2">
    <field x="0"/>
    <field x="1"/>
  </rowFields>
  <rowItems count="1">
    <i>
      <x v="3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2" cacheId="21" applyNumberFormats="0" applyBorderFormats="0" applyFontFormats="0" applyPatternFormats="0" applyAlignmentFormats="0" applyWidthHeightFormats="1" dataCaption="Valeurs" updatedVersion="5" minRefreshableVersion="3" rowGrandTotals="0" colGrandTotals="0" itemPrintTitles="1" createdVersion="5" indent="0" outline="1" outlineData="1" multipleFieldFilters="0" chartFormat="10">
  <location ref="I8:N15" firstHeaderRow="1" firstDataRow="2" firstDataCol="1"/>
  <pivotFields count="2">
    <pivotField axis="axisCol" showAll="0">
      <items count="11">
        <item m="1" x="6"/>
        <item m="1" x="5"/>
        <item m="1" x="9"/>
        <item m="1" x="7"/>
        <item m="1" x="8"/>
        <item x="0"/>
        <item x="1"/>
        <item x="2"/>
        <item x="3"/>
        <item x="4"/>
        <item t="default"/>
      </items>
    </pivotField>
    <pivotField axis="axisRow" dataField="1" showAll="0" sortType="ascending">
      <items count="8">
        <item m="1" x="6"/>
        <item x="1"/>
        <item x="2"/>
        <item x="5"/>
        <item x="3"/>
        <item x="4"/>
        <item x="0"/>
        <item t="default"/>
      </items>
    </pivotField>
  </pivotFields>
  <rowFields count="1">
    <field x="1"/>
  </rowFields>
  <rowItems count="6">
    <i>
      <x v="1"/>
    </i>
    <i>
      <x v="2"/>
    </i>
    <i>
      <x v="3"/>
    </i>
    <i>
      <x v="4"/>
    </i>
    <i>
      <x v="5"/>
    </i>
    <i>
      <x v="6"/>
    </i>
  </rowItems>
  <colFields count="1">
    <field x="0"/>
  </colFields>
  <colItems count="5">
    <i>
      <x v="5"/>
    </i>
    <i>
      <x v="6"/>
    </i>
    <i>
      <x v="7"/>
    </i>
    <i>
      <x v="8"/>
    </i>
    <i>
      <x v="9"/>
    </i>
  </colItems>
  <dataFields count="1">
    <dataField name="Nombre de Réponse" fld="1" subtotal="count" baseField="0" baseItem="0"/>
  </dataFields>
  <chartFormats count="10">
    <chartFormat chart="1" format="18" series="1">
      <pivotArea type="data" outline="0" fieldPosition="0">
        <references count="2">
          <reference field="4294967294" count="1" selected="0">
            <x v="0"/>
          </reference>
          <reference field="0" count="1" selected="0">
            <x v="0"/>
          </reference>
        </references>
      </pivotArea>
    </chartFormat>
    <chartFormat chart="1" format="19" series="1">
      <pivotArea type="data" outline="0" fieldPosition="0">
        <references count="2">
          <reference field="4294967294" count="1" selected="0">
            <x v="0"/>
          </reference>
          <reference field="0" count="1" selected="0">
            <x v="1"/>
          </reference>
        </references>
      </pivotArea>
    </chartFormat>
    <chartFormat chart="1" format="20" series="1">
      <pivotArea type="data" outline="0" fieldPosition="0">
        <references count="2">
          <reference field="4294967294" count="1" selected="0">
            <x v="0"/>
          </reference>
          <reference field="0" count="1" selected="0">
            <x v="2"/>
          </reference>
        </references>
      </pivotArea>
    </chartFormat>
    <chartFormat chart="1" format="21" series="1">
      <pivotArea type="data" outline="0" fieldPosition="0">
        <references count="2">
          <reference field="4294967294" count="1" selected="0">
            <x v="0"/>
          </reference>
          <reference field="0" count="1" selected="0">
            <x v="3"/>
          </reference>
        </references>
      </pivotArea>
    </chartFormat>
    <chartFormat chart="1" format="22" series="1">
      <pivotArea type="data" outline="0" fieldPosition="0">
        <references count="2">
          <reference field="4294967294" count="1" selected="0">
            <x v="0"/>
          </reference>
          <reference field="0" count="1" selected="0">
            <x v="4"/>
          </reference>
        </references>
      </pivotArea>
    </chartFormat>
    <chartFormat chart="1" format="23" series="1">
      <pivotArea type="data" outline="0" fieldPosition="0">
        <references count="2">
          <reference field="4294967294" count="1" selected="0">
            <x v="0"/>
          </reference>
          <reference field="0" count="1" selected="0">
            <x v="5"/>
          </reference>
        </references>
      </pivotArea>
    </chartFormat>
    <chartFormat chart="1" format="24" series="1">
      <pivotArea type="data" outline="0" fieldPosition="0">
        <references count="2">
          <reference field="4294967294" count="1" selected="0">
            <x v="0"/>
          </reference>
          <reference field="0" count="1" selected="0">
            <x v="6"/>
          </reference>
        </references>
      </pivotArea>
    </chartFormat>
    <chartFormat chart="1" format="25" series="1">
      <pivotArea type="data" outline="0" fieldPosition="0">
        <references count="2">
          <reference field="4294967294" count="1" selected="0">
            <x v="0"/>
          </reference>
          <reference field="0" count="1" selected="0">
            <x v="7"/>
          </reference>
        </references>
      </pivotArea>
    </chartFormat>
    <chartFormat chart="1" format="26" series="1">
      <pivotArea type="data" outline="0" fieldPosition="0">
        <references count="2">
          <reference field="4294967294" count="1" selected="0">
            <x v="0"/>
          </reference>
          <reference field="0" count="1" selected="0">
            <x v="8"/>
          </reference>
        </references>
      </pivotArea>
    </chartFormat>
    <chartFormat chart="1" format="27"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eau croisé dynamique4" cacheId="21" applyNumberFormats="0" applyBorderFormats="0" applyFontFormats="0" applyPatternFormats="0" applyAlignmentFormats="0" applyWidthHeightFormats="1" dataCaption="Valeurs" grandTotalCaption="Total " updatedVersion="5" minRefreshableVersion="3" colGrandTotals="0" itemPrintTitles="1" createdVersion="5" indent="0" compact="0" compactData="0" multipleFieldFilters="0" chartFormat="8">
  <location ref="P18:R25" firstHeaderRow="0" firstDataRow="1" firstDataCol="1"/>
  <pivotFields count="2">
    <pivotField compact="0" outline="0" showAll="0"/>
    <pivotField axis="axisRow" dataField="1" compact="0" outline="0" showAll="0" sortType="ascending">
      <items count="8">
        <item m="1" x="6"/>
        <item x="1"/>
        <item x="2"/>
        <item x="5"/>
        <item x="3"/>
        <item x="4"/>
        <item x="0"/>
        <item t="default"/>
      </items>
    </pivotField>
  </pivotFields>
  <rowFields count="1">
    <field x="1"/>
  </rowFields>
  <rowItems count="7">
    <i>
      <x v="1"/>
    </i>
    <i>
      <x v="2"/>
    </i>
    <i>
      <x v="3"/>
    </i>
    <i>
      <x v="4"/>
    </i>
    <i>
      <x v="5"/>
    </i>
    <i>
      <x v="6"/>
    </i>
    <i t="grand">
      <x/>
    </i>
  </rowItems>
  <colFields count="1">
    <field x="-2"/>
  </colFields>
  <colItems count="2">
    <i>
      <x/>
    </i>
    <i i="1">
      <x v="1"/>
    </i>
  </colItems>
  <dataFields count="2">
    <dataField name="Réponses" fld="1" subtotal="count" baseField="0" baseItem="0"/>
    <dataField name="%" fld="1" subtotal="count" baseField="0" baseItem="0" numFmtId="10">
      <extLst>
        <ext xmlns:x14="http://schemas.microsoft.com/office/spreadsheetml/2009/9/main" uri="{E15A36E0-9728-4e99-A89B-3F7291B0FE68}">
          <x14:dataField pivotShowAs="percentOfParentRow"/>
        </ext>
      </extLst>
    </dataField>
  </dataFields>
  <formats count="1">
    <format dxfId="10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onnéesExternes_1" connectionId="1" autoFormatId="0" applyNumberFormats="0" applyBorderFormats="0" applyFontFormats="1" applyPatternFormats="1" applyAlignmentFormats="0" applyWidthHeightFormats="0">
  <queryTableRefresh preserveSortFilterLayout="0" nextId="46">
    <queryTableFields count="45">
      <queryTableField id="1" name="Column1" tableColumnId="1081"/>
      <queryTableField id="2" name="Column2" tableColumnId="1082"/>
      <queryTableField id="3" name="Column3" tableColumnId="1083"/>
      <queryTableField id="4" name="Column4" tableColumnId="1084"/>
      <queryTableField id="5" name="Column5" tableColumnId="1085"/>
      <queryTableField id="6" name="Column6" tableColumnId="1086"/>
      <queryTableField id="7" name="Column7" tableColumnId="1087"/>
      <queryTableField id="8" name="Column8" tableColumnId="1088"/>
      <queryTableField id="9" name="Column9" tableColumnId="1089"/>
      <queryTableField id="10" name="Column10" tableColumnId="1090"/>
      <queryTableField id="11" name="Column11" tableColumnId="1091"/>
      <queryTableField id="12" name="Column12" tableColumnId="1092"/>
      <queryTableField id="13" name="Column13" tableColumnId="1093"/>
      <queryTableField id="14" name="Column14" tableColumnId="1094"/>
      <queryTableField id="15" name="Column15" tableColumnId="1095"/>
      <queryTableField id="16" name="Column16" tableColumnId="1096"/>
      <queryTableField id="17" name="Column17" tableColumnId="1097"/>
      <queryTableField id="18" name="Column18" tableColumnId="1098"/>
      <queryTableField id="19" name="Column19" tableColumnId="1099"/>
      <queryTableField id="20" name="Column20" tableColumnId="1100"/>
      <queryTableField id="21" name="Column21" tableColumnId="1101"/>
      <queryTableField id="22" name="Column22" tableColumnId="1102"/>
      <queryTableField id="23" name="Column23" tableColumnId="1103"/>
      <queryTableField id="24" name="Column24" tableColumnId="1104"/>
      <queryTableField id="25" name="Column25" tableColumnId="1105"/>
      <queryTableField id="26" name="Column26" tableColumnId="1106"/>
      <queryTableField id="27" name="Column27" tableColumnId="1107"/>
      <queryTableField id="28" name="Column28" tableColumnId="1108"/>
      <queryTableField id="29" name="Column29" tableColumnId="1109"/>
      <queryTableField id="30" name="Column30" tableColumnId="1110"/>
      <queryTableField id="31" name="Column31" tableColumnId="1111"/>
      <queryTableField id="32" name="Column32" tableColumnId="1112"/>
      <queryTableField id="33" name="Column33" tableColumnId="1113"/>
      <queryTableField id="34" name="Column34" tableColumnId="1114"/>
      <queryTableField id="35" name="Column35" tableColumnId="1115"/>
      <queryTableField id="36" name="Column36" tableColumnId="1116"/>
      <queryTableField id="37" name="Column37" tableColumnId="1117"/>
      <queryTableField id="38" name="Column38" tableColumnId="1118"/>
      <queryTableField id="39" name="Column39" tableColumnId="1119"/>
      <queryTableField id="40" name="Column40" tableColumnId="1120"/>
      <queryTableField id="41" name="Column41" tableColumnId="1121"/>
      <queryTableField id="42" name="Column42" tableColumnId="1122"/>
      <queryTableField id="43" name="Column43" tableColumnId="1123"/>
      <queryTableField id="44" name="Column44" tableColumnId="1124"/>
      <queryTableField id="45" name="Column45" tableColumnId="1125"/>
    </queryTableFields>
  </queryTableRefresh>
</queryTable>
</file>

<file path=xl/queryTables/queryTable2.xml><?xml version="1.0" encoding="utf-8"?>
<queryTable xmlns="http://schemas.openxmlformats.org/spreadsheetml/2006/main" name="DonnéesExternes_1" connectionId="3" autoFormatId="0" applyNumberFormats="0" applyBorderFormats="0" applyFontFormats="1" applyPatternFormats="1" applyAlignmentFormats="0" applyWidthHeightFormats="0">
  <queryTableRefresh preserveSortFilterLayout="0" nextId="45">
    <queryTableFields count="44">
      <queryTableField id="1" name="Column1" tableColumnId="1061"/>
      <queryTableField id="2" name="Column2" tableColumnId="1062"/>
      <queryTableField id="3" name="Column3" tableColumnId="1063"/>
      <queryTableField id="4" name="Column4" tableColumnId="1064"/>
      <queryTableField id="5" name="Column5" tableColumnId="1065"/>
      <queryTableField id="6" name="Column6" tableColumnId="1066"/>
      <queryTableField id="7" name="Column7" tableColumnId="1067"/>
      <queryTableField id="8" name="Column8" tableColumnId="1068"/>
      <queryTableField id="9" name="Column9" tableColumnId="1069"/>
      <queryTableField id="10" name="Column10" tableColumnId="1070"/>
      <queryTableField id="11" name="Column11" tableColumnId="1071"/>
      <queryTableField id="12" name="Column12" tableColumnId="1072"/>
      <queryTableField id="13" name="Column13" tableColumnId="1073"/>
      <queryTableField id="14" name="Column14" tableColumnId="1074"/>
      <queryTableField id="15" name="Column15" tableColumnId="1075"/>
      <queryTableField id="16" name="Column16" tableColumnId="1076"/>
      <queryTableField id="17" name="Column17" tableColumnId="1077"/>
      <queryTableField id="18" name="Column18" tableColumnId="1078"/>
      <queryTableField id="19" name="Column19" tableColumnId="1079"/>
      <queryTableField id="20" name="Column20" tableColumnId="1080"/>
      <queryTableField id="21" name="Column21" tableColumnId="1081"/>
      <queryTableField id="22" name="Column22" tableColumnId="1082"/>
      <queryTableField id="23" name="Column23" tableColumnId="1083"/>
      <queryTableField id="24" name="Column24" tableColumnId="1084"/>
      <queryTableField id="25" name="Column25" tableColumnId="1085"/>
      <queryTableField id="26" name="Column26" tableColumnId="1086"/>
      <queryTableField id="27" name="Column27" tableColumnId="1087"/>
      <queryTableField id="28" name="Column28" tableColumnId="1088"/>
      <queryTableField id="29" name="Column29" tableColumnId="1089"/>
      <queryTableField id="30" name="Column30" tableColumnId="1090"/>
      <queryTableField id="31" name="Column31" tableColumnId="1091"/>
      <queryTableField id="32" name="Column32" tableColumnId="1092"/>
      <queryTableField id="33" name="Column33" tableColumnId="1093"/>
      <queryTableField id="34" name="Column34" tableColumnId="1094"/>
      <queryTableField id="35" name="Column35" tableColumnId="1095"/>
      <queryTableField id="36" name="Column36" tableColumnId="1096"/>
      <queryTableField id="37" name="Column37" tableColumnId="1097"/>
      <queryTableField id="38" name="Column38" tableColumnId="1098"/>
      <queryTableField id="39" name="Column39" tableColumnId="1099"/>
      <queryTableField id="40" name="Column40" tableColumnId="1100"/>
      <queryTableField id="41" name="Column41" tableColumnId="1101"/>
      <queryTableField id="42" name="Column42" tableColumnId="1102"/>
      <queryTableField id="43" name="Column43" tableColumnId="1103"/>
      <queryTableField id="44" name="Column44" tableColumnId="110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_Colonne1" sourceName="Colonne1">
  <pivotTables>
    <pivotTable tabId="6" name="Tableau croisé dynamique3"/>
  </pivotTables>
  <data>
    <tabular pivotCacheId="1">
      <items count="47">
        <i x="0"/>
        <i x="1"/>
        <i x="2"/>
        <i x="3" s="1"/>
        <i x="4"/>
        <i x="5"/>
        <i x="6"/>
        <i x="7"/>
        <i x="8"/>
        <i x="9"/>
        <i x="10"/>
        <i x="11"/>
        <i x="12"/>
        <i x="13"/>
        <i x="14"/>
        <i x="15"/>
        <i x="16"/>
        <i x="17"/>
        <i x="18"/>
        <i x="19"/>
        <i x="20"/>
        <i x="21"/>
        <i x="22"/>
        <i x="23"/>
        <i x="24"/>
        <i x="25"/>
        <i x="26"/>
        <i x="27"/>
        <i x="28"/>
        <i x="29"/>
        <i x="30"/>
        <i x="31"/>
        <i x="32"/>
        <i x="33"/>
        <i x="34"/>
        <i x="35"/>
        <i x="37" nd="1"/>
        <i x="42" nd="1"/>
        <i x="43" nd="1"/>
        <i x="41" nd="1"/>
        <i x="36" nd="1"/>
        <i x="40" nd="1"/>
        <i x="46" nd="1"/>
        <i x="44" nd="1"/>
        <i x="45" nd="1"/>
        <i x="38" nd="1"/>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onne1" cache="Segment_Colonne1" caption="Colonne1" showCaption="0"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7" name="Tableau7" displayName="Tableau7" ref="A3:AO127" totalsRowShown="0" dataDxfId="149">
  <autoFilter ref="A3:AO127"/>
  <tableColumns count="41">
    <tableColumn id="1" name="RespondentID" dataDxfId="148"/>
    <tableColumn id="2" name="CollectorID" dataDxfId="147"/>
    <tableColumn id="3" name="StartDate" dataDxfId="146"/>
    <tableColumn id="4" name="EndDate" dataDxfId="145"/>
    <tableColumn id="5" name="IP Address" dataDxfId="144"/>
    <tableColumn id="6" name="Pour quel type d'organisation travaillez-vous ? | Response" dataDxfId="143"/>
    <tableColumn id="7" name="Pour quel type d'organisation travaillez-vous ? | Autre (veuillez spécifier)" dataDxfId="142"/>
    <tableColumn id="8" name="Etes-vous inscrit sur ORS ? | Response" dataDxfId="141"/>
    <tableColumn id="9" name="Si oui, quel est votre role sur ORS ? | Response" dataDxfId="140"/>
    <tableColumn id="10" name="Quelle est votre fréquence d'utilisation d'ORS ? | Response" dataDxfId="139"/>
    <tableColumn id="11" name="Facilité de navigation" dataDxfId="138"/>
    <tableColumn id="12" name="Disposition et conception globale" dataDxfId="137"/>
    <tableColumn id="13" name="Formulaire de saisie des données" dataDxfId="136"/>
    <tableColumn id="14" name="Organisation du menu" dataDxfId="135"/>
    <tableColumn id="15" name="Options de langue" dataDxfId="134"/>
    <tableColumn id="16" name="Rapidité du système" dataDxfId="133"/>
    <tableColumn id="17" name="Alertes et notifications par e-mail" dataDxfId="132"/>
    <tableColumn id="18" name="Accès facile aux données" dataDxfId="131"/>
    <tableColumn id="19" name="Format des données de résultat (XLS, PDF, etc.)" dataDxfId="130"/>
    <tableColumn id="20" name="Tableaux de bord" dataDxfId="129"/>
    <tableColumn id="21" name="Chiffres clés" dataDxfId="128"/>
    <tableColumn id="22" name="Module 3W (Qui Fait Quoi Où)" dataDxfId="127"/>
    <tableColumn id="23" name="Délai de règlement des problèmes techniques" dataDxfId="126"/>
    <tableColumn id="24" name="Guides de l'utilisateur et directives" dataDxfId="125"/>
    <tableColumn id="25" name="Accès facile du service d'assistance" dataDxfId="124"/>
    <tableColumn id="26" name="Formation adéquate sur le système" dataDxfId="123"/>
    <tableColumn id="27" name="Vidéos, assistance en ligne et foire aux questions (FAQ)" dataDxfId="122"/>
    <tableColumn id="28" name=" Apprentissage et utilisation facile pour mon travail au quotidien" dataDxfId="121"/>
    <tableColumn id="29" name="Indicateur de résultats - Niveau géographique (Admin)" dataDxfId="120"/>
    <tableColumn id="30" name="Indicateurs de projets (activité) - Niveau géographique (Admin)" dataDxfId="119"/>
    <tableColumn id="31" name="Autre (veuillez spécifier) - Niveau géographique (Admin)" dataDxfId="118"/>
    <tableColumn id="32" name="Collecte de données ventilées par genre obligatoire" dataDxfId="117"/>
    <tableColumn id="33" name="Collecte de données ventilées par genre obligatoire (Autre)" dataDxfId="116"/>
    <tableColumn id="34" name="Autres changements pour améliorer" dataDxfId="115"/>
    <tableColumn id="35" name="ORS m'aide à  tracer les réalisations de mes projets/ projets des clusters" dataDxfId="114"/>
    <tableColumn id="36" name="ORS est un moyen efficace de gérer et de partager les chiffres clés" dataDxfId="113"/>
    <tableColumn id="37" name="Accès facile au service d'assistance" dataDxfId="112"/>
    <tableColumn id="38" name="Je recommanderai ORS aux partenaires/collègues" dataDxfId="111"/>
    <tableColumn id="39" name="Je trouve ORS utile et efficace pour appuyer le suivi des performances dans la région" dataDxfId="110"/>
    <tableColumn id="40" name="Avez-vous d'autres commentaires?" dataDxfId="109"/>
    <tableColumn id="41" name="Country" dataDxfId="108"/>
  </tableColumns>
  <tableStyleInfo name="TableStyleQueryResult" showFirstColumn="0" showLastColumn="0" showRowStripes="1" showColumnStripes="0"/>
</table>
</file>

<file path=xl/tables/table2.xml><?xml version="1.0" encoding="utf-8"?>
<table xmlns="http://schemas.openxmlformats.org/spreadsheetml/2006/main" id="8" name="Tableau8" displayName="Tableau8" ref="A1:B37" totalsRowShown="0" headerRowDxfId="107" dataDxfId="106" tableBorderDxfId="105">
  <autoFilter ref="A1:B37"/>
  <tableColumns count="2">
    <tableColumn id="1" name="Questions" dataDxfId="104"/>
    <tableColumn id="2" name="Colonne1" dataDxfId="103">
      <calculatedColumnFormula>IF(ROW()-1&lt;10,"0" &amp; ROW()-1 &amp; ". " &amp; Tableau8[[#This Row],[Questions]],ROW()-1 &amp; ". " &amp; Tableau8[[#This Row],[Questions]])</calculatedColumnFormula>
    </tableColumn>
  </tableColumns>
  <tableStyleInfo name="TableStyleQueryError" showFirstColumn="0" showLastColumn="0" showRowStripes="1" showColumnStripes="0"/>
</table>
</file>

<file path=xl/tables/table3.xml><?xml version="1.0" encoding="utf-8"?>
<table xmlns="http://schemas.openxmlformats.org/spreadsheetml/2006/main" id="9" name="Tableau9" displayName="Tableau9" ref="E9:F133" totalsRowShown="0" headerRowDxfId="101">
  <autoFilter ref="E9:F133"/>
  <tableColumns count="2">
    <tableColumn id="1" name="Organisation"/>
    <tableColumn id="2" name="Réponse" dataDxfId="100">
      <calculatedColumnFormula>IF(B10="","6. Sans Réponse",B10)</calculatedColumnFormula>
    </tableColumn>
  </tableColumns>
  <tableStyleInfo name="TableStyleQueryError" showFirstColumn="0" showLastColumn="0" showRowStripes="1" showColumnStripes="0"/>
</table>
</file>

<file path=xl/tables/table4.xml><?xml version="1.0" encoding="utf-8"?>
<table xmlns="http://schemas.openxmlformats.org/spreadsheetml/2006/main" id="4" name="ENG" displayName="ENG" ref="A1:AS46" tableType="queryTable" totalsRowShown="0" headerRowDxfId="99" dataDxfId="98">
  <tableColumns count="45">
    <tableColumn id="1081" uniqueName="1081" name="Column1" queryTableFieldId="1" dataDxfId="97"/>
    <tableColumn id="1082" uniqueName="1082" name="Column2" queryTableFieldId="2" dataDxfId="96"/>
    <tableColumn id="1083" uniqueName="1083" name="Column3" queryTableFieldId="3" dataDxfId="95"/>
    <tableColumn id="1084" uniqueName="1084" name="Column4" queryTableFieldId="4" dataDxfId="94"/>
    <tableColumn id="1085" uniqueName="1085" name="Column5" queryTableFieldId="5" dataDxfId="93"/>
    <tableColumn id="1086" uniqueName="1086" name="Column6" queryTableFieldId="6" dataDxfId="92"/>
    <tableColumn id="1087" uniqueName="1087" name="Column7" queryTableFieldId="7" dataDxfId="91"/>
    <tableColumn id="1088" uniqueName="1088" name="Column8" queryTableFieldId="8" dataDxfId="90"/>
    <tableColumn id="1089" uniqueName="1089" name="Column9" queryTableFieldId="9" dataDxfId="89"/>
    <tableColumn id="1090" uniqueName="1090" name="Column10" queryTableFieldId="10" dataDxfId="88"/>
    <tableColumn id="1091" uniqueName="1091" name="Column11" queryTableFieldId="11" dataDxfId="87"/>
    <tableColumn id="1092" uniqueName="1092" name="Column12" queryTableFieldId="12" dataDxfId="86"/>
    <tableColumn id="1093" uniqueName="1093" name="Column13" queryTableFieldId="13" dataDxfId="85"/>
    <tableColumn id="1094" uniqueName="1094" name="Column14" queryTableFieldId="14" dataDxfId="84"/>
    <tableColumn id="1095" uniqueName="1095" name="Column15" queryTableFieldId="15" dataDxfId="83"/>
    <tableColumn id="1096" uniqueName="1096" name="Column16" queryTableFieldId="16" dataDxfId="82"/>
    <tableColumn id="1097" uniqueName="1097" name="Column17" queryTableFieldId="17" dataDxfId="81"/>
    <tableColumn id="1098" uniqueName="1098" name="Column18" queryTableFieldId="18" dataDxfId="80"/>
    <tableColumn id="1099" uniqueName="1099" name="Column19" queryTableFieldId="19" dataDxfId="79"/>
    <tableColumn id="1100" uniqueName="1100" name="Column20" queryTableFieldId="20" dataDxfId="78"/>
    <tableColumn id="1101" uniqueName="1101" name="Column21" queryTableFieldId="21" dataDxfId="77"/>
    <tableColumn id="1102" uniqueName="1102" name="Column22" queryTableFieldId="22" dataDxfId="76"/>
    <tableColumn id="1103" uniqueName="1103" name="Column23" queryTableFieldId="23" dataDxfId="75"/>
    <tableColumn id="1104" uniqueName="1104" name="Column24" queryTableFieldId="24" dataDxfId="74"/>
    <tableColumn id="1105" uniqueName="1105" name="Column25" queryTableFieldId="25" dataDxfId="73"/>
    <tableColumn id="1106" uniqueName="1106" name="Column26" queryTableFieldId="26" dataDxfId="72"/>
    <tableColumn id="1107" uniqueName="1107" name="Column27" queryTableFieldId="27" dataDxfId="71"/>
    <tableColumn id="1108" uniqueName="1108" name="Column28" queryTableFieldId="28" dataDxfId="70"/>
    <tableColumn id="1109" uniqueName="1109" name="Column29" queryTableFieldId="29" dataDxfId="69"/>
    <tableColumn id="1110" uniqueName="1110" name="Column30" queryTableFieldId="30" dataDxfId="68"/>
    <tableColumn id="1111" uniqueName="1111" name="Column31" queryTableFieldId="31" dataDxfId="67"/>
    <tableColumn id="1112" uniqueName="1112" name="Column32" queryTableFieldId="32" dataDxfId="66"/>
    <tableColumn id="1113" uniqueName="1113" name="Column33" queryTableFieldId="33" dataDxfId="65"/>
    <tableColumn id="1114" uniqueName="1114" name="Column34" queryTableFieldId="34" dataDxfId="64"/>
    <tableColumn id="1115" uniqueName="1115" name="Column35" queryTableFieldId="35" dataDxfId="63"/>
    <tableColumn id="1116" uniqueName="1116" name="Column36" queryTableFieldId="36" dataDxfId="62"/>
    <tableColumn id="1117" uniqueName="1117" name="Column37" queryTableFieldId="37" dataDxfId="61"/>
    <tableColumn id="1118" uniqueName="1118" name="Column38" queryTableFieldId="38" dataDxfId="60"/>
    <tableColumn id="1119" uniqueName="1119" name="Column39" queryTableFieldId="39" dataDxfId="59"/>
    <tableColumn id="1120" uniqueName="1120" name="Column40" queryTableFieldId="40" dataDxfId="58"/>
    <tableColumn id="1121" uniqueName="1121" name="Column41" queryTableFieldId="41" dataDxfId="57"/>
    <tableColumn id="1122" uniqueName="1122" name="Column42" queryTableFieldId="42" dataDxfId="56"/>
    <tableColumn id="1123" uniqueName="1123" name="Column43" queryTableFieldId="43" dataDxfId="55"/>
    <tableColumn id="1124" uniqueName="1124" name="Column44" queryTableFieldId="44" dataDxfId="54"/>
    <tableColumn id="1125" uniqueName="1125" name="Column45" queryTableFieldId="45" dataDxfId="53"/>
  </tableColumns>
  <tableStyleInfo name="TableStyleQueryResult" showFirstColumn="0" showLastColumn="0" showRowStripes="1" showColumnStripes="0"/>
</table>
</file>

<file path=xl/tables/table5.xml><?xml version="1.0" encoding="utf-8"?>
<table xmlns="http://schemas.openxmlformats.org/spreadsheetml/2006/main" id="11" name="Tableau11" displayName="Tableau11" ref="A1:D29" totalsRowShown="0">
  <autoFilter ref="A1:D29"/>
  <tableColumns count="4">
    <tableColumn id="1" name="English" dataDxfId="52"/>
    <tableColumn id="2" name="French"/>
    <tableColumn id="3" name="FR Sorted"/>
    <tableColumn id="4" name="Colonne1" dataDxfId="51">
      <calculatedColumnFormula>Tableau11[[#This Row],[FR Sorted]]&amp;". " &amp; Tableau11[[#This Row],[French]]</calculatedColumnFormula>
    </tableColumn>
  </tableColumns>
  <tableStyleInfo name="TableStyleQueryError" showFirstColumn="0" showLastColumn="0" showRowStripes="1" showColumnStripes="0"/>
</table>
</file>

<file path=xl/tables/table6.xml><?xml version="1.0" encoding="utf-8"?>
<table xmlns="http://schemas.openxmlformats.org/spreadsheetml/2006/main" id="6" name="FR" displayName="FR" ref="A1:AR86" tableType="queryTable" totalsRowShown="0" headerRowDxfId="50" dataDxfId="49">
  <autoFilter ref="A1:AR86"/>
  <tableColumns count="44">
    <tableColumn id="1061" uniqueName="1061" name="Column1" queryTableFieldId="1" dataDxfId="48"/>
    <tableColumn id="1062" uniqueName="1062" name="Column2" queryTableFieldId="2" dataDxfId="47"/>
    <tableColumn id="1063" uniqueName="1063" name="Column3" queryTableFieldId="3" dataDxfId="46"/>
    <tableColumn id="1064" uniqueName="1064" name="Column4" queryTableFieldId="4" dataDxfId="45"/>
    <tableColumn id="1065" uniqueName="1065" name="Column5" queryTableFieldId="5" dataDxfId="44"/>
    <tableColumn id="1066" uniqueName="1066" name="Column6" queryTableFieldId="6" dataDxfId="43"/>
    <tableColumn id="1067" uniqueName="1067" name="Column7" queryTableFieldId="7" dataDxfId="42"/>
    <tableColumn id="1068" uniqueName="1068" name="Column8" queryTableFieldId="8" dataDxfId="41"/>
    <tableColumn id="1069" uniqueName="1069" name="Column9" queryTableFieldId="9" dataDxfId="40"/>
    <tableColumn id="1070" uniqueName="1070" name="Column10" queryTableFieldId="10" dataDxfId="39"/>
    <tableColumn id="1071" uniqueName="1071" name="Column11" queryTableFieldId="11" dataDxfId="38"/>
    <tableColumn id="1072" uniqueName="1072" name="Column12" queryTableFieldId="12" dataDxfId="37"/>
    <tableColumn id="1073" uniqueName="1073" name="Column13" queryTableFieldId="13" dataDxfId="36"/>
    <tableColumn id="1074" uniqueName="1074" name="Column14" queryTableFieldId="14" dataDxfId="35"/>
    <tableColumn id="1075" uniqueName="1075" name="Column15" queryTableFieldId="15" dataDxfId="34"/>
    <tableColumn id="1076" uniqueName="1076" name="Column16" queryTableFieldId="16" dataDxfId="33"/>
    <tableColumn id="1077" uniqueName="1077" name="Column17" queryTableFieldId="17" dataDxfId="32"/>
    <tableColumn id="1078" uniqueName="1078" name="Column18" queryTableFieldId="18" dataDxfId="31"/>
    <tableColumn id="1079" uniqueName="1079" name="Column19" queryTableFieldId="19" dataDxfId="30"/>
    <tableColumn id="1080" uniqueName="1080" name="Column20" queryTableFieldId="20" dataDxfId="29"/>
    <tableColumn id="1081" uniqueName="1081" name="Column21" queryTableFieldId="21" dataDxfId="28"/>
    <tableColumn id="1082" uniqueName="1082" name="Column22" queryTableFieldId="22" dataDxfId="27"/>
    <tableColumn id="1083" uniqueName="1083" name="Column23" queryTableFieldId="23" dataDxfId="26"/>
    <tableColumn id="1084" uniqueName="1084" name="Column24" queryTableFieldId="24" dataDxfId="25"/>
    <tableColumn id="1085" uniqueName="1085" name="Column25" queryTableFieldId="25" dataDxfId="24"/>
    <tableColumn id="1086" uniqueName="1086" name="Column26" queryTableFieldId="26" dataDxfId="23"/>
    <tableColumn id="1087" uniqueName="1087" name="Column27" queryTableFieldId="27" dataDxfId="22"/>
    <tableColumn id="1088" uniqueName="1088" name="Column28" queryTableFieldId="28" dataDxfId="21"/>
    <tableColumn id="1089" uniqueName="1089" name="Column29" queryTableFieldId="29" dataDxfId="20"/>
    <tableColumn id="1090" uniqueName="1090" name="Column30" queryTableFieldId="30" dataDxfId="19"/>
    <tableColumn id="1091" uniqueName="1091" name="Column31" queryTableFieldId="31" dataDxfId="18"/>
    <tableColumn id="1092" uniqueName="1092" name="Column32" queryTableFieldId="32" dataDxfId="17"/>
    <tableColumn id="1093" uniqueName="1093" name="Column33" queryTableFieldId="33" dataDxfId="16"/>
    <tableColumn id="1094" uniqueName="1094" name="Column34" queryTableFieldId="34" dataDxfId="15"/>
    <tableColumn id="1095" uniqueName="1095" name="Column35" queryTableFieldId="35" dataDxfId="14"/>
    <tableColumn id="1096" uniqueName="1096" name="Column36" queryTableFieldId="36" dataDxfId="13"/>
    <tableColumn id="1097" uniqueName="1097" name="Column37" queryTableFieldId="37" dataDxfId="12"/>
    <tableColumn id="1098" uniqueName="1098" name="Column38" queryTableFieldId="38" dataDxfId="11"/>
    <tableColumn id="1099" uniqueName="1099" name="Column39" queryTableFieldId="39" dataDxfId="10"/>
    <tableColumn id="1100" uniqueName="1100" name="Column40" queryTableFieldId="40" dataDxfId="9"/>
    <tableColumn id="1101" uniqueName="1101" name="Column41" queryTableFieldId="41" dataDxfId="8"/>
    <tableColumn id="1102" uniqueName="1102" name="Column42" queryTableFieldId="42" dataDxfId="7"/>
    <tableColumn id="1103" uniqueName="1103" name="Column43" queryTableFieldId="43" dataDxfId="6"/>
    <tableColumn id="1104" uniqueName="1104" name="Column44" queryTableFieldId="44" dataDxfId="5"/>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7"/>
  <sheetViews>
    <sheetView zoomScale="85" zoomScaleNormal="85" workbookViewId="0">
      <selection activeCell="A4" sqref="A4"/>
    </sheetView>
  </sheetViews>
  <sheetFormatPr defaultColWidth="11.42578125" defaultRowHeight="15" x14ac:dyDescent="0.25"/>
  <cols>
    <col min="1" max="41" width="15.85546875" customWidth="1"/>
    <col min="42" max="42" width="1.140625" customWidth="1"/>
  </cols>
  <sheetData>
    <row r="1" spans="1:41" x14ac:dyDescent="0.25">
      <c r="A1" t="s">
        <v>47</v>
      </c>
      <c r="B1" t="s">
        <v>48</v>
      </c>
      <c r="C1" t="s">
        <v>49</v>
      </c>
      <c r="D1" t="s">
        <v>50</v>
      </c>
      <c r="E1" t="s">
        <v>51</v>
      </c>
      <c r="F1" t="s">
        <v>732</v>
      </c>
      <c r="G1" t="s">
        <v>733</v>
      </c>
      <c r="H1" t="s">
        <v>711</v>
      </c>
      <c r="I1" t="s">
        <v>724</v>
      </c>
      <c r="J1" t="s">
        <v>725</v>
      </c>
      <c r="K1" t="s">
        <v>713</v>
      </c>
      <c r="L1" t="s">
        <v>714</v>
      </c>
      <c r="M1" t="s">
        <v>715</v>
      </c>
      <c r="N1" t="s">
        <v>716</v>
      </c>
      <c r="O1" t="s">
        <v>717</v>
      </c>
      <c r="P1" t="s">
        <v>718</v>
      </c>
      <c r="Q1" t="s">
        <v>719</v>
      </c>
      <c r="R1" t="s">
        <v>720</v>
      </c>
      <c r="S1" t="s">
        <v>721</v>
      </c>
      <c r="T1" t="s">
        <v>722</v>
      </c>
      <c r="U1" t="s">
        <v>723</v>
      </c>
      <c r="V1" t="s">
        <v>738</v>
      </c>
      <c r="W1" t="s">
        <v>739</v>
      </c>
      <c r="X1" t="s">
        <v>734</v>
      </c>
      <c r="Y1" t="s">
        <v>729</v>
      </c>
      <c r="Z1" t="s">
        <v>730</v>
      </c>
      <c r="AA1" t="s">
        <v>735</v>
      </c>
      <c r="AB1" t="s">
        <v>731</v>
      </c>
      <c r="AC1" t="s">
        <v>743</v>
      </c>
      <c r="AD1" t="s">
        <v>744</v>
      </c>
      <c r="AE1" t="s">
        <v>745</v>
      </c>
      <c r="AF1" t="s">
        <v>740</v>
      </c>
      <c r="AG1" t="s">
        <v>741</v>
      </c>
      <c r="AH1" t="s">
        <v>736</v>
      </c>
      <c r="AI1" t="s">
        <v>742</v>
      </c>
      <c r="AJ1" t="s">
        <v>726</v>
      </c>
      <c r="AK1" t="s">
        <v>727</v>
      </c>
      <c r="AL1" t="s">
        <v>728</v>
      </c>
      <c r="AM1" t="s">
        <v>737</v>
      </c>
      <c r="AN1" t="s">
        <v>712</v>
      </c>
      <c r="AO1" t="s">
        <v>746</v>
      </c>
    </row>
    <row r="3" spans="1:41" x14ac:dyDescent="0.25">
      <c r="A3" t="s">
        <v>47</v>
      </c>
      <c r="B3" t="s">
        <v>48</v>
      </c>
      <c r="C3" t="s">
        <v>49</v>
      </c>
      <c r="D3" t="s">
        <v>50</v>
      </c>
      <c r="E3" t="s">
        <v>51</v>
      </c>
      <c r="F3" t="s">
        <v>732</v>
      </c>
      <c r="G3" t="s">
        <v>733</v>
      </c>
      <c r="H3" t="s">
        <v>711</v>
      </c>
      <c r="I3" t="s">
        <v>724</v>
      </c>
      <c r="J3" t="s">
        <v>725</v>
      </c>
      <c r="K3" t="s">
        <v>747</v>
      </c>
      <c r="L3" t="s">
        <v>340</v>
      </c>
      <c r="M3" t="s">
        <v>769</v>
      </c>
      <c r="N3" t="s">
        <v>341</v>
      </c>
      <c r="O3" t="s">
        <v>342</v>
      </c>
      <c r="P3" t="s">
        <v>748</v>
      </c>
      <c r="Q3" t="s">
        <v>343</v>
      </c>
      <c r="R3" t="s">
        <v>749</v>
      </c>
      <c r="S3" t="s">
        <v>750</v>
      </c>
      <c r="T3" t="s">
        <v>344</v>
      </c>
      <c r="U3" t="s">
        <v>751</v>
      </c>
      <c r="V3" t="s">
        <v>752</v>
      </c>
      <c r="W3" t="s">
        <v>753</v>
      </c>
      <c r="X3" t="s">
        <v>770</v>
      </c>
      <c r="Y3" t="s">
        <v>754</v>
      </c>
      <c r="Z3" t="s">
        <v>755</v>
      </c>
      <c r="AA3" t="s">
        <v>756</v>
      </c>
      <c r="AB3" t="s">
        <v>757</v>
      </c>
      <c r="AC3" t="s">
        <v>758</v>
      </c>
      <c r="AD3" t="s">
        <v>759</v>
      </c>
      <c r="AE3" t="s">
        <v>761</v>
      </c>
      <c r="AF3" t="s">
        <v>762</v>
      </c>
      <c r="AG3" t="s">
        <v>763</v>
      </c>
      <c r="AH3" t="s">
        <v>764</v>
      </c>
      <c r="AI3" t="s">
        <v>765</v>
      </c>
      <c r="AJ3" t="s">
        <v>805</v>
      </c>
      <c r="AK3" t="s">
        <v>766</v>
      </c>
      <c r="AL3" t="s">
        <v>767</v>
      </c>
      <c r="AM3" t="s">
        <v>768</v>
      </c>
      <c r="AN3" t="s">
        <v>339</v>
      </c>
      <c r="AO3" t="s">
        <v>746</v>
      </c>
    </row>
    <row r="4" spans="1:41" x14ac:dyDescent="0.25">
      <c r="A4" s="2" t="s">
        <v>97</v>
      </c>
      <c r="B4" s="3" t="s">
        <v>98</v>
      </c>
      <c r="C4" s="3" t="s">
        <v>99</v>
      </c>
      <c r="D4" s="3" t="s">
        <v>100</v>
      </c>
      <c r="E4" s="3" t="s">
        <v>101</v>
      </c>
      <c r="F4" s="3" t="s">
        <v>821</v>
      </c>
      <c r="G4" s="3" t="s">
        <v>103</v>
      </c>
      <c r="H4" s="3" t="s">
        <v>822</v>
      </c>
      <c r="I4" s="3" t="s">
        <v>918</v>
      </c>
      <c r="J4" s="3" t="s">
        <v>823</v>
      </c>
      <c r="K4" s="3" t="s">
        <v>0</v>
      </c>
      <c r="L4" s="3" t="s">
        <v>0</v>
      </c>
      <c r="M4" s="3" t="s">
        <v>0</v>
      </c>
      <c r="N4" s="3" t="s">
        <v>0</v>
      </c>
      <c r="O4" s="3" t="s">
        <v>0</v>
      </c>
      <c r="P4" s="3" t="s">
        <v>0</v>
      </c>
      <c r="Q4" s="3" t="s">
        <v>0</v>
      </c>
      <c r="R4" s="3" t="s">
        <v>0</v>
      </c>
      <c r="S4" s="3" t="s">
        <v>0</v>
      </c>
      <c r="T4" s="3" t="s">
        <v>0</v>
      </c>
      <c r="U4" s="3" t="s">
        <v>0</v>
      </c>
      <c r="V4" s="3" t="s">
        <v>0</v>
      </c>
      <c r="W4" s="3" t="s">
        <v>0</v>
      </c>
      <c r="X4" s="3" t="s">
        <v>0</v>
      </c>
      <c r="Y4" s="3" t="s">
        <v>0</v>
      </c>
      <c r="Z4" s="3" t="s">
        <v>0</v>
      </c>
      <c r="AA4" s="3" t="s">
        <v>0</v>
      </c>
      <c r="AB4" s="3" t="s">
        <v>0</v>
      </c>
      <c r="AC4" s="3" t="s">
        <v>0</v>
      </c>
      <c r="AD4" s="3" t="s">
        <v>0</v>
      </c>
      <c r="AE4" s="3" t="s">
        <v>0</v>
      </c>
      <c r="AF4" s="3" t="s">
        <v>0</v>
      </c>
      <c r="AG4" s="3" t="s">
        <v>0</v>
      </c>
      <c r="AH4" s="3" t="s">
        <v>0</v>
      </c>
      <c r="AI4" s="3" t="s">
        <v>0</v>
      </c>
      <c r="AJ4" s="3" t="s">
        <v>0</v>
      </c>
      <c r="AK4" s="3" t="s">
        <v>0</v>
      </c>
      <c r="AL4" s="3" t="s">
        <v>0</v>
      </c>
      <c r="AM4" s="3" t="s">
        <v>0</v>
      </c>
      <c r="AN4" s="4" t="s">
        <v>0</v>
      </c>
      <c r="AO4" s="3" t="s">
        <v>102</v>
      </c>
    </row>
    <row r="5" spans="1:41" x14ac:dyDescent="0.25">
      <c r="A5" s="2" t="s">
        <v>106</v>
      </c>
      <c r="B5" s="3" t="s">
        <v>98</v>
      </c>
      <c r="C5" s="3" t="s">
        <v>107</v>
      </c>
      <c r="D5" s="3" t="s">
        <v>108</v>
      </c>
      <c r="E5" s="3" t="s">
        <v>109</v>
      </c>
      <c r="F5" s="3" t="s">
        <v>821</v>
      </c>
      <c r="G5" s="3" t="s">
        <v>111</v>
      </c>
      <c r="H5" s="3" t="s">
        <v>824</v>
      </c>
      <c r="I5" s="3" t="s">
        <v>825</v>
      </c>
      <c r="J5" s="3" t="s">
        <v>826</v>
      </c>
      <c r="K5" s="3" t="s">
        <v>0</v>
      </c>
      <c r="L5" s="3" t="s">
        <v>0</v>
      </c>
      <c r="M5" s="3" t="s">
        <v>0</v>
      </c>
      <c r="N5" s="3" t="s">
        <v>0</v>
      </c>
      <c r="O5" s="3" t="s">
        <v>0</v>
      </c>
      <c r="P5" s="3" t="s">
        <v>0</v>
      </c>
      <c r="Q5" s="3" t="s">
        <v>0</v>
      </c>
      <c r="R5" s="3" t="s">
        <v>0</v>
      </c>
      <c r="S5" s="3" t="s">
        <v>0</v>
      </c>
      <c r="T5" s="3" t="s">
        <v>0</v>
      </c>
      <c r="U5" s="3" t="s">
        <v>0</v>
      </c>
      <c r="V5" s="3" t="s">
        <v>0</v>
      </c>
      <c r="W5" s="3" t="s">
        <v>0</v>
      </c>
      <c r="X5" s="3" t="s">
        <v>0</v>
      </c>
      <c r="Y5" s="3" t="s">
        <v>0</v>
      </c>
      <c r="Z5" s="3" t="s">
        <v>0</v>
      </c>
      <c r="AA5" s="3" t="s">
        <v>0</v>
      </c>
      <c r="AB5" s="3" t="s">
        <v>0</v>
      </c>
      <c r="AC5" s="3" t="s">
        <v>0</v>
      </c>
      <c r="AD5" s="3" t="s">
        <v>0</v>
      </c>
      <c r="AE5" s="3" t="s">
        <v>0</v>
      </c>
      <c r="AF5" s="3" t="s">
        <v>0</v>
      </c>
      <c r="AG5" s="3" t="s">
        <v>0</v>
      </c>
      <c r="AH5" s="3" t="s">
        <v>0</v>
      </c>
      <c r="AI5" s="3" t="s">
        <v>0</v>
      </c>
      <c r="AJ5" s="3" t="s">
        <v>0</v>
      </c>
      <c r="AK5" s="3" t="s">
        <v>0</v>
      </c>
      <c r="AL5" s="3" t="s">
        <v>0</v>
      </c>
      <c r="AM5" s="3" t="s">
        <v>0</v>
      </c>
      <c r="AN5" s="4" t="s">
        <v>0</v>
      </c>
      <c r="AO5" s="3" t="s">
        <v>110</v>
      </c>
    </row>
    <row r="6" spans="1:41" x14ac:dyDescent="0.25">
      <c r="A6" s="2" t="s">
        <v>115</v>
      </c>
      <c r="B6" s="3" t="s">
        <v>98</v>
      </c>
      <c r="C6" s="3" t="s">
        <v>116</v>
      </c>
      <c r="D6" s="3" t="s">
        <v>117</v>
      </c>
      <c r="E6" s="3" t="s">
        <v>118</v>
      </c>
      <c r="F6" s="3" t="s">
        <v>827</v>
      </c>
      <c r="G6" s="3" t="s">
        <v>0</v>
      </c>
      <c r="H6" s="3" t="s">
        <v>824</v>
      </c>
      <c r="I6" s="3" t="s">
        <v>353</v>
      </c>
      <c r="J6" s="3" t="s">
        <v>828</v>
      </c>
      <c r="K6" s="3" t="s">
        <v>829</v>
      </c>
      <c r="L6" s="3" t="s">
        <v>830</v>
      </c>
      <c r="M6" s="3" t="s">
        <v>830</v>
      </c>
      <c r="N6" s="3" t="s">
        <v>830</v>
      </c>
      <c r="O6" s="3" t="s">
        <v>830</v>
      </c>
      <c r="P6" s="3" t="s">
        <v>831</v>
      </c>
      <c r="Q6" s="3" t="s">
        <v>831</v>
      </c>
      <c r="R6" s="3" t="s">
        <v>829</v>
      </c>
      <c r="S6" s="3" t="s">
        <v>829</v>
      </c>
      <c r="T6" s="3" t="s">
        <v>830</v>
      </c>
      <c r="U6" s="3" t="s">
        <v>829</v>
      </c>
      <c r="V6" s="3" t="s">
        <v>830</v>
      </c>
      <c r="W6" s="3" t="s">
        <v>832</v>
      </c>
      <c r="X6" s="3" t="s">
        <v>832</v>
      </c>
      <c r="Y6" s="3" t="s">
        <v>832</v>
      </c>
      <c r="Z6" s="3" t="s">
        <v>833</v>
      </c>
      <c r="AA6" s="3" t="s">
        <v>833</v>
      </c>
      <c r="AB6" s="3" t="s">
        <v>834</v>
      </c>
      <c r="AC6" s="3" t="s">
        <v>129</v>
      </c>
      <c r="AD6" s="3" t="s">
        <v>129</v>
      </c>
      <c r="AE6" s="3" t="s">
        <v>0</v>
      </c>
      <c r="AF6" s="3" t="s">
        <v>822</v>
      </c>
      <c r="AG6" s="3" t="s">
        <v>0</v>
      </c>
      <c r="AH6" s="3" t="s">
        <v>130</v>
      </c>
      <c r="AI6" s="3" t="s">
        <v>835</v>
      </c>
      <c r="AJ6" s="3" t="s">
        <v>835</v>
      </c>
      <c r="AK6" s="3" t="s">
        <v>835</v>
      </c>
      <c r="AL6" s="3" t="s">
        <v>835</v>
      </c>
      <c r="AM6" s="3" t="s">
        <v>835</v>
      </c>
      <c r="AN6" s="4" t="s">
        <v>0</v>
      </c>
      <c r="AO6" s="3" t="s">
        <v>119</v>
      </c>
    </row>
    <row r="7" spans="1:41" x14ac:dyDescent="0.25">
      <c r="A7" s="2" t="s">
        <v>132</v>
      </c>
      <c r="B7" s="3" t="s">
        <v>98</v>
      </c>
      <c r="C7" s="3" t="s">
        <v>133</v>
      </c>
      <c r="D7" s="3" t="s">
        <v>134</v>
      </c>
      <c r="E7" s="3" t="s">
        <v>135</v>
      </c>
      <c r="F7" s="3" t="s">
        <v>836</v>
      </c>
      <c r="G7" s="3" t="s">
        <v>0</v>
      </c>
      <c r="H7" s="3" t="s">
        <v>824</v>
      </c>
      <c r="I7" s="3" t="s">
        <v>771</v>
      </c>
      <c r="J7" s="3" t="s">
        <v>828</v>
      </c>
      <c r="K7" s="3" t="s">
        <v>830</v>
      </c>
      <c r="L7" s="3" t="s">
        <v>830</v>
      </c>
      <c r="M7" s="3" t="s">
        <v>831</v>
      </c>
      <c r="N7" s="3" t="s">
        <v>837</v>
      </c>
      <c r="O7" s="3" t="s">
        <v>830</v>
      </c>
      <c r="P7" s="3" t="s">
        <v>830</v>
      </c>
      <c r="Q7" s="3" t="s">
        <v>837</v>
      </c>
      <c r="R7" s="3" t="s">
        <v>830</v>
      </c>
      <c r="S7" s="3" t="s">
        <v>830</v>
      </c>
      <c r="T7" s="3" t="s">
        <v>831</v>
      </c>
      <c r="U7" s="3" t="s">
        <v>831</v>
      </c>
      <c r="V7" s="3" t="s">
        <v>837</v>
      </c>
      <c r="W7" s="3" t="s">
        <v>838</v>
      </c>
      <c r="X7" s="3" t="s">
        <v>838</v>
      </c>
      <c r="Y7" s="3" t="s">
        <v>839</v>
      </c>
      <c r="Z7" s="3" t="s">
        <v>839</v>
      </c>
      <c r="AA7" s="3" t="s">
        <v>838</v>
      </c>
      <c r="AB7" s="3" t="s">
        <v>839</v>
      </c>
      <c r="AC7" s="3" t="s">
        <v>143</v>
      </c>
      <c r="AD7" s="3" t="s">
        <v>129</v>
      </c>
      <c r="AE7" s="3" t="s">
        <v>0</v>
      </c>
      <c r="AF7" s="3" t="s">
        <v>824</v>
      </c>
      <c r="AG7" s="3" t="s">
        <v>0</v>
      </c>
      <c r="AH7" s="3" t="s">
        <v>0</v>
      </c>
      <c r="AI7" s="3" t="s">
        <v>835</v>
      </c>
      <c r="AJ7" s="3" t="s">
        <v>835</v>
      </c>
      <c r="AK7" s="3" t="s">
        <v>835</v>
      </c>
      <c r="AL7" s="3" t="s">
        <v>835</v>
      </c>
      <c r="AM7" s="3" t="s">
        <v>840</v>
      </c>
      <c r="AN7" s="4" t="s">
        <v>0</v>
      </c>
      <c r="AO7" s="3" t="s">
        <v>136</v>
      </c>
    </row>
    <row r="8" spans="1:41" x14ac:dyDescent="0.25">
      <c r="A8" s="2" t="s">
        <v>145</v>
      </c>
      <c r="B8" s="3" t="s">
        <v>98</v>
      </c>
      <c r="C8" s="3" t="s">
        <v>146</v>
      </c>
      <c r="D8" s="3" t="s">
        <v>147</v>
      </c>
      <c r="E8" s="3" t="s">
        <v>148</v>
      </c>
      <c r="F8" s="3" t="s">
        <v>827</v>
      </c>
      <c r="G8" s="3" t="s">
        <v>0</v>
      </c>
      <c r="H8" s="3" t="s">
        <v>824</v>
      </c>
      <c r="I8" s="3" t="s">
        <v>150</v>
      </c>
      <c r="J8" s="3" t="s">
        <v>841</v>
      </c>
      <c r="K8" s="3" t="s">
        <v>829</v>
      </c>
      <c r="L8" s="3" t="s">
        <v>829</v>
      </c>
      <c r="M8" s="3" t="s">
        <v>829</v>
      </c>
      <c r="N8" s="3" t="s">
        <v>829</v>
      </c>
      <c r="O8" s="3" t="s">
        <v>829</v>
      </c>
      <c r="P8" s="3" t="s">
        <v>830</v>
      </c>
      <c r="Q8" s="3" t="s">
        <v>829</v>
      </c>
      <c r="R8" s="3" t="s">
        <v>829</v>
      </c>
      <c r="S8" s="3" t="s">
        <v>829</v>
      </c>
      <c r="T8" s="3" t="s">
        <v>829</v>
      </c>
      <c r="U8" s="3" t="s">
        <v>829</v>
      </c>
      <c r="V8" s="3" t="s">
        <v>829</v>
      </c>
      <c r="W8" s="3" t="s">
        <v>832</v>
      </c>
      <c r="X8" s="3" t="s">
        <v>833</v>
      </c>
      <c r="Y8" s="3" t="s">
        <v>832</v>
      </c>
      <c r="Z8" s="3" t="s">
        <v>833</v>
      </c>
      <c r="AA8" s="3" t="s">
        <v>839</v>
      </c>
      <c r="AB8" s="3" t="s">
        <v>833</v>
      </c>
      <c r="AC8" s="3" t="s">
        <v>152</v>
      </c>
      <c r="AD8" s="3" t="s">
        <v>152</v>
      </c>
      <c r="AE8" s="3" t="s">
        <v>0</v>
      </c>
      <c r="AF8" s="3" t="s">
        <v>824</v>
      </c>
      <c r="AG8" s="3" t="s">
        <v>0</v>
      </c>
      <c r="AH8" s="3" t="s">
        <v>0</v>
      </c>
      <c r="AI8" s="3" t="s">
        <v>835</v>
      </c>
      <c r="AJ8" s="3" t="s">
        <v>835</v>
      </c>
      <c r="AK8" s="3" t="s">
        <v>835</v>
      </c>
      <c r="AL8" s="3" t="s">
        <v>835</v>
      </c>
      <c r="AM8" s="3" t="s">
        <v>835</v>
      </c>
      <c r="AN8" s="4" t="s">
        <v>0</v>
      </c>
      <c r="AO8" s="3" t="s">
        <v>149</v>
      </c>
    </row>
    <row r="9" spans="1:41" x14ac:dyDescent="0.25">
      <c r="A9" s="2" t="s">
        <v>153</v>
      </c>
      <c r="B9" s="3" t="s">
        <v>98</v>
      </c>
      <c r="C9" s="3" t="s">
        <v>154</v>
      </c>
      <c r="D9" s="3" t="s">
        <v>155</v>
      </c>
      <c r="E9" s="3" t="s">
        <v>156</v>
      </c>
      <c r="F9" s="3" t="s">
        <v>827</v>
      </c>
      <c r="G9" s="3" t="s">
        <v>0</v>
      </c>
      <c r="H9" s="3" t="s">
        <v>824</v>
      </c>
      <c r="I9" s="3" t="s">
        <v>353</v>
      </c>
      <c r="J9" s="3" t="s">
        <v>842</v>
      </c>
      <c r="K9" s="3" t="s">
        <v>0</v>
      </c>
      <c r="L9" s="3" t="s">
        <v>0</v>
      </c>
      <c r="M9" s="3" t="s">
        <v>0</v>
      </c>
      <c r="N9" s="3" t="s">
        <v>0</v>
      </c>
      <c r="O9" s="3" t="s">
        <v>0</v>
      </c>
      <c r="P9" s="3" t="s">
        <v>0</v>
      </c>
      <c r="Q9" s="3" t="s">
        <v>0</v>
      </c>
      <c r="R9" s="3" t="s">
        <v>0</v>
      </c>
      <c r="S9" s="3" t="s">
        <v>0</v>
      </c>
      <c r="T9" s="3" t="s">
        <v>0</v>
      </c>
      <c r="U9" s="3" t="s">
        <v>0</v>
      </c>
      <c r="V9" s="3" t="s">
        <v>0</v>
      </c>
      <c r="W9" s="3" t="s">
        <v>0</v>
      </c>
      <c r="X9" s="3" t="s">
        <v>0</v>
      </c>
      <c r="Y9" s="3" t="s">
        <v>0</v>
      </c>
      <c r="Z9" s="3" t="s">
        <v>0</v>
      </c>
      <c r="AA9" s="3" t="s">
        <v>0</v>
      </c>
      <c r="AB9" s="3" t="s">
        <v>0</v>
      </c>
      <c r="AC9" s="3" t="s">
        <v>0</v>
      </c>
      <c r="AD9" s="3" t="s">
        <v>0</v>
      </c>
      <c r="AE9" s="3" t="s">
        <v>0</v>
      </c>
      <c r="AF9" s="3" t="s">
        <v>0</v>
      </c>
      <c r="AG9" s="3" t="s">
        <v>0</v>
      </c>
      <c r="AH9" s="3" t="s">
        <v>0</v>
      </c>
      <c r="AI9" s="3" t="s">
        <v>0</v>
      </c>
      <c r="AJ9" s="3" t="s">
        <v>0</v>
      </c>
      <c r="AK9" s="3" t="s">
        <v>0</v>
      </c>
      <c r="AL9" s="3" t="s">
        <v>0</v>
      </c>
      <c r="AM9" s="3" t="s">
        <v>0</v>
      </c>
      <c r="AN9" s="4" t="s">
        <v>0</v>
      </c>
      <c r="AO9" s="3" t="s">
        <v>157</v>
      </c>
    </row>
    <row r="10" spans="1:41" x14ac:dyDescent="0.25">
      <c r="A10" s="2" t="s">
        <v>159</v>
      </c>
      <c r="B10" s="3" t="s">
        <v>98</v>
      </c>
      <c r="C10" s="3" t="s">
        <v>160</v>
      </c>
      <c r="D10" s="3" t="s">
        <v>161</v>
      </c>
      <c r="E10" s="3" t="s">
        <v>162</v>
      </c>
      <c r="F10" s="3" t="s">
        <v>836</v>
      </c>
      <c r="G10" s="3" t="s">
        <v>0</v>
      </c>
      <c r="H10" s="3" t="s">
        <v>824</v>
      </c>
      <c r="I10" s="3" t="s">
        <v>771</v>
      </c>
      <c r="J10" s="3" t="s">
        <v>828</v>
      </c>
      <c r="K10" s="3" t="s">
        <v>829</v>
      </c>
      <c r="L10" s="3" t="s">
        <v>829</v>
      </c>
      <c r="M10" s="3" t="s">
        <v>829</v>
      </c>
      <c r="N10" s="3" t="s">
        <v>829</v>
      </c>
      <c r="O10" s="3" t="s">
        <v>829</v>
      </c>
      <c r="P10" s="3" t="s">
        <v>830</v>
      </c>
      <c r="Q10" s="3" t="s">
        <v>830</v>
      </c>
      <c r="R10" s="3" t="s">
        <v>829</v>
      </c>
      <c r="S10" s="3" t="s">
        <v>829</v>
      </c>
      <c r="T10" s="3" t="s">
        <v>829</v>
      </c>
      <c r="U10" s="3" t="s">
        <v>829</v>
      </c>
      <c r="V10" s="3" t="s">
        <v>829</v>
      </c>
      <c r="W10" s="3" t="s">
        <v>833</v>
      </c>
      <c r="X10" s="3" t="s">
        <v>832</v>
      </c>
      <c r="Y10" s="3" t="s">
        <v>832</v>
      </c>
      <c r="Z10" s="3" t="s">
        <v>833</v>
      </c>
      <c r="AA10" s="3" t="s">
        <v>833</v>
      </c>
      <c r="AB10" s="3" t="s">
        <v>833</v>
      </c>
      <c r="AC10" s="3" t="s">
        <v>129</v>
      </c>
      <c r="AD10" s="3" t="s">
        <v>143</v>
      </c>
      <c r="AE10" s="3" t="s">
        <v>0</v>
      </c>
      <c r="AF10" s="3" t="s">
        <v>824</v>
      </c>
      <c r="AG10" s="3" t="s">
        <v>0</v>
      </c>
      <c r="AH10" s="3" t="s">
        <v>164</v>
      </c>
      <c r="AI10" s="3" t="s">
        <v>835</v>
      </c>
      <c r="AJ10" s="3" t="s">
        <v>835</v>
      </c>
      <c r="AK10" s="3" t="s">
        <v>835</v>
      </c>
      <c r="AL10" s="3" t="s">
        <v>835</v>
      </c>
      <c r="AM10" s="3" t="s">
        <v>835</v>
      </c>
      <c r="AN10" s="4" t="s">
        <v>165</v>
      </c>
      <c r="AO10" s="3" t="s">
        <v>163</v>
      </c>
    </row>
    <row r="11" spans="1:41" x14ac:dyDescent="0.25">
      <c r="A11" s="2" t="s">
        <v>166</v>
      </c>
      <c r="B11" s="3" t="s">
        <v>98</v>
      </c>
      <c r="C11" s="3" t="s">
        <v>167</v>
      </c>
      <c r="D11" s="3" t="s">
        <v>168</v>
      </c>
      <c r="E11" s="3" t="s">
        <v>169</v>
      </c>
      <c r="F11" s="3" t="s">
        <v>827</v>
      </c>
      <c r="G11" s="3" t="s">
        <v>0</v>
      </c>
      <c r="H11" s="3" t="s">
        <v>824</v>
      </c>
      <c r="I11" s="3" t="s">
        <v>353</v>
      </c>
      <c r="J11" s="3" t="s">
        <v>828</v>
      </c>
      <c r="K11" s="3" t="s">
        <v>830</v>
      </c>
      <c r="L11" s="3" t="s">
        <v>831</v>
      </c>
      <c r="M11" s="3" t="s">
        <v>831</v>
      </c>
      <c r="N11" s="3" t="s">
        <v>830</v>
      </c>
      <c r="O11" s="3" t="s">
        <v>830</v>
      </c>
      <c r="P11" s="3" t="s">
        <v>830</v>
      </c>
      <c r="Q11" s="3" t="s">
        <v>830</v>
      </c>
      <c r="R11" s="3" t="s">
        <v>831</v>
      </c>
      <c r="S11" s="3" t="s">
        <v>829</v>
      </c>
      <c r="T11" s="3" t="s">
        <v>830</v>
      </c>
      <c r="U11" s="3" t="s">
        <v>830</v>
      </c>
      <c r="V11" s="3" t="s">
        <v>830</v>
      </c>
      <c r="W11" s="3" t="s">
        <v>833</v>
      </c>
      <c r="X11" s="3" t="s">
        <v>833</v>
      </c>
      <c r="Y11" s="3" t="s">
        <v>833</v>
      </c>
      <c r="Z11" s="3" t="s">
        <v>838</v>
      </c>
      <c r="AA11" s="3" t="s">
        <v>833</v>
      </c>
      <c r="AB11" s="3" t="s">
        <v>838</v>
      </c>
      <c r="AC11" s="3" t="s">
        <v>129</v>
      </c>
      <c r="AD11" s="3" t="s">
        <v>129</v>
      </c>
      <c r="AE11" s="3" t="s">
        <v>0</v>
      </c>
      <c r="AF11" s="3" t="s">
        <v>822</v>
      </c>
      <c r="AG11" s="3" t="s">
        <v>0</v>
      </c>
      <c r="AH11" s="3" t="s">
        <v>0</v>
      </c>
      <c r="AI11" s="3" t="s">
        <v>834</v>
      </c>
      <c r="AJ11" s="3" t="s">
        <v>834</v>
      </c>
      <c r="AK11" s="3" t="s">
        <v>831</v>
      </c>
      <c r="AL11" s="3" t="s">
        <v>834</v>
      </c>
      <c r="AM11" s="3" t="s">
        <v>831</v>
      </c>
      <c r="AN11" s="4" t="s">
        <v>0</v>
      </c>
      <c r="AO11" s="3" t="s">
        <v>170</v>
      </c>
    </row>
    <row r="12" spans="1:41" x14ac:dyDescent="0.25">
      <c r="A12" s="2" t="s">
        <v>171</v>
      </c>
      <c r="B12" s="3" t="s">
        <v>98</v>
      </c>
      <c r="C12" s="3" t="s">
        <v>172</v>
      </c>
      <c r="D12" s="3" t="s">
        <v>173</v>
      </c>
      <c r="E12" s="3" t="s">
        <v>174</v>
      </c>
      <c r="F12" s="3" t="s">
        <v>836</v>
      </c>
      <c r="G12" s="3" t="s">
        <v>0</v>
      </c>
      <c r="H12" s="3" t="s">
        <v>824</v>
      </c>
      <c r="I12" s="3" t="s">
        <v>771</v>
      </c>
      <c r="J12" s="3" t="s">
        <v>828</v>
      </c>
      <c r="K12" s="3" t="s">
        <v>0</v>
      </c>
      <c r="L12" s="3" t="s">
        <v>0</v>
      </c>
      <c r="M12" s="3" t="s">
        <v>0</v>
      </c>
      <c r="N12" s="3" t="s">
        <v>0</v>
      </c>
      <c r="O12" s="3" t="s">
        <v>0</v>
      </c>
      <c r="P12" s="3" t="s">
        <v>0</v>
      </c>
      <c r="Q12" s="3" t="s">
        <v>0</v>
      </c>
      <c r="R12" s="3" t="s">
        <v>0</v>
      </c>
      <c r="S12" s="3" t="s">
        <v>0</v>
      </c>
      <c r="T12" s="3" t="s">
        <v>0</v>
      </c>
      <c r="U12" s="3" t="s">
        <v>0</v>
      </c>
      <c r="V12" s="3" t="s">
        <v>0</v>
      </c>
      <c r="W12" s="3" t="s">
        <v>0</v>
      </c>
      <c r="X12" s="3" t="s">
        <v>0</v>
      </c>
      <c r="Y12" s="3" t="s">
        <v>0</v>
      </c>
      <c r="Z12" s="3" t="s">
        <v>0</v>
      </c>
      <c r="AA12" s="3" t="s">
        <v>0</v>
      </c>
      <c r="AB12" s="3" t="s">
        <v>0</v>
      </c>
      <c r="AC12" s="3" t="s">
        <v>0</v>
      </c>
      <c r="AD12" s="3" t="s">
        <v>0</v>
      </c>
      <c r="AE12" s="3" t="s">
        <v>0</v>
      </c>
      <c r="AF12" s="3" t="s">
        <v>0</v>
      </c>
      <c r="AG12" s="3" t="s">
        <v>0</v>
      </c>
      <c r="AH12" s="3" t="s">
        <v>0</v>
      </c>
      <c r="AI12" s="3" t="s">
        <v>0</v>
      </c>
      <c r="AJ12" s="3" t="s">
        <v>0</v>
      </c>
      <c r="AK12" s="3" t="s">
        <v>0</v>
      </c>
      <c r="AL12" s="3" t="s">
        <v>0</v>
      </c>
      <c r="AM12" s="3" t="s">
        <v>0</v>
      </c>
      <c r="AN12" s="4" t="s">
        <v>0</v>
      </c>
      <c r="AO12" s="3" t="s">
        <v>175</v>
      </c>
    </row>
    <row r="13" spans="1:41" x14ac:dyDescent="0.25">
      <c r="A13" s="2" t="s">
        <v>176</v>
      </c>
      <c r="B13" s="3" t="s">
        <v>98</v>
      </c>
      <c r="C13" s="3" t="s">
        <v>177</v>
      </c>
      <c r="D13" s="3" t="s">
        <v>178</v>
      </c>
      <c r="E13" s="3" t="s">
        <v>179</v>
      </c>
      <c r="F13" s="3" t="s">
        <v>836</v>
      </c>
      <c r="G13" s="3" t="s">
        <v>0</v>
      </c>
      <c r="H13" s="3" t="s">
        <v>822</v>
      </c>
      <c r="I13" s="3" t="s">
        <v>918</v>
      </c>
      <c r="J13" s="3" t="s">
        <v>823</v>
      </c>
      <c r="K13" s="3" t="s">
        <v>830</v>
      </c>
      <c r="L13" s="3" t="s">
        <v>830</v>
      </c>
      <c r="M13" s="3" t="s">
        <v>830</v>
      </c>
      <c r="N13" s="3" t="s">
        <v>830</v>
      </c>
      <c r="O13" s="3" t="s">
        <v>830</v>
      </c>
      <c r="P13" s="3" t="s">
        <v>830</v>
      </c>
      <c r="Q13" s="3" t="s">
        <v>830</v>
      </c>
      <c r="R13" s="3" t="s">
        <v>830</v>
      </c>
      <c r="S13" s="3" t="s">
        <v>830</v>
      </c>
      <c r="T13" s="3" t="s">
        <v>830</v>
      </c>
      <c r="U13" s="3" t="s">
        <v>830</v>
      </c>
      <c r="V13" s="3" t="s">
        <v>830</v>
      </c>
      <c r="W13" s="3" t="s">
        <v>834</v>
      </c>
      <c r="X13" s="3" t="s">
        <v>834</v>
      </c>
      <c r="Y13" s="3" t="s">
        <v>834</v>
      </c>
      <c r="Z13" s="3" t="s">
        <v>834</v>
      </c>
      <c r="AA13" s="3" t="s">
        <v>834</v>
      </c>
      <c r="AB13" s="3" t="s">
        <v>834</v>
      </c>
      <c r="AC13" s="3" t="s">
        <v>129</v>
      </c>
      <c r="AD13" s="3" t="s">
        <v>129</v>
      </c>
      <c r="AE13" s="3" t="s">
        <v>0</v>
      </c>
      <c r="AF13" s="3" t="s">
        <v>824</v>
      </c>
      <c r="AG13" s="3" t="s">
        <v>0</v>
      </c>
      <c r="AH13" s="3" t="s">
        <v>0</v>
      </c>
      <c r="AI13" s="3" t="s">
        <v>834</v>
      </c>
      <c r="AJ13" s="3" t="s">
        <v>834</v>
      </c>
      <c r="AK13" s="3" t="s">
        <v>834</v>
      </c>
      <c r="AL13" s="3" t="s">
        <v>834</v>
      </c>
      <c r="AM13" s="3" t="s">
        <v>834</v>
      </c>
      <c r="AN13" s="4" t="s">
        <v>0</v>
      </c>
      <c r="AO13" s="3" t="s">
        <v>110</v>
      </c>
    </row>
    <row r="14" spans="1:41" x14ac:dyDescent="0.25">
      <c r="A14" s="2" t="s">
        <v>180</v>
      </c>
      <c r="B14" s="3" t="s">
        <v>98</v>
      </c>
      <c r="C14" s="3" t="s">
        <v>181</v>
      </c>
      <c r="D14" s="3" t="s">
        <v>182</v>
      </c>
      <c r="E14" s="3" t="s">
        <v>183</v>
      </c>
      <c r="F14" s="3" t="s">
        <v>827</v>
      </c>
      <c r="G14" s="3" t="s">
        <v>0</v>
      </c>
      <c r="H14" s="3" t="s">
        <v>822</v>
      </c>
      <c r="I14" s="3" t="s">
        <v>918</v>
      </c>
      <c r="J14" s="3" t="s">
        <v>823</v>
      </c>
      <c r="K14" s="3" t="s">
        <v>0</v>
      </c>
      <c r="L14" s="3" t="s">
        <v>0</v>
      </c>
      <c r="M14" s="3" t="s">
        <v>0</v>
      </c>
      <c r="N14" s="3" t="s">
        <v>0</v>
      </c>
      <c r="O14" s="3" t="s">
        <v>0</v>
      </c>
      <c r="P14" s="3" t="s">
        <v>0</v>
      </c>
      <c r="Q14" s="3" t="s">
        <v>0</v>
      </c>
      <c r="R14" s="3" t="s">
        <v>0</v>
      </c>
      <c r="S14" s="3" t="s">
        <v>0</v>
      </c>
      <c r="T14" s="3" t="s">
        <v>0</v>
      </c>
      <c r="U14" s="3" t="s">
        <v>0</v>
      </c>
      <c r="V14" s="3" t="s">
        <v>0</v>
      </c>
      <c r="W14" s="3" t="s">
        <v>0</v>
      </c>
      <c r="X14" s="3" t="s">
        <v>0</v>
      </c>
      <c r="Y14" s="3" t="s">
        <v>0</v>
      </c>
      <c r="Z14" s="3" t="s">
        <v>0</v>
      </c>
      <c r="AA14" s="3" t="s">
        <v>0</v>
      </c>
      <c r="AB14" s="3" t="s">
        <v>0</v>
      </c>
      <c r="AC14" s="3" t="s">
        <v>0</v>
      </c>
      <c r="AD14" s="3" t="s">
        <v>0</v>
      </c>
      <c r="AE14" s="3" t="s">
        <v>0</v>
      </c>
      <c r="AF14" s="3" t="s">
        <v>0</v>
      </c>
      <c r="AG14" s="3" t="s">
        <v>0</v>
      </c>
      <c r="AH14" s="3" t="s">
        <v>0</v>
      </c>
      <c r="AI14" s="3" t="s">
        <v>0</v>
      </c>
      <c r="AJ14" s="3" t="s">
        <v>0</v>
      </c>
      <c r="AK14" s="3" t="s">
        <v>0</v>
      </c>
      <c r="AL14" s="3" t="s">
        <v>0</v>
      </c>
      <c r="AM14" s="3" t="s">
        <v>0</v>
      </c>
      <c r="AN14" s="4" t="s">
        <v>0</v>
      </c>
      <c r="AO14" s="3" t="s">
        <v>149</v>
      </c>
    </row>
    <row r="15" spans="1:41" x14ac:dyDescent="0.25">
      <c r="A15" s="2" t="s">
        <v>184</v>
      </c>
      <c r="B15" s="3" t="s">
        <v>98</v>
      </c>
      <c r="C15" s="3" t="s">
        <v>185</v>
      </c>
      <c r="D15" s="3" t="s">
        <v>186</v>
      </c>
      <c r="E15" s="3" t="s">
        <v>187</v>
      </c>
      <c r="F15" s="3" t="s">
        <v>827</v>
      </c>
      <c r="G15" s="3" t="s">
        <v>0</v>
      </c>
      <c r="H15" s="3" t="s">
        <v>822</v>
      </c>
      <c r="I15" s="3" t="s">
        <v>918</v>
      </c>
      <c r="J15" s="3" t="s">
        <v>823</v>
      </c>
      <c r="K15" s="3" t="s">
        <v>831</v>
      </c>
      <c r="L15" s="3" t="s">
        <v>831</v>
      </c>
      <c r="M15" s="3" t="s">
        <v>831</v>
      </c>
      <c r="N15" s="3" t="s">
        <v>831</v>
      </c>
      <c r="O15" s="3" t="s">
        <v>831</v>
      </c>
      <c r="P15" s="3" t="s">
        <v>831</v>
      </c>
      <c r="Q15" s="3" t="s">
        <v>831</v>
      </c>
      <c r="R15" s="3" t="s">
        <v>831</v>
      </c>
      <c r="S15" s="3" t="s">
        <v>831</v>
      </c>
      <c r="T15" s="3" t="s">
        <v>831</v>
      </c>
      <c r="U15" s="3" t="s">
        <v>831</v>
      </c>
      <c r="V15" s="3" t="s">
        <v>831</v>
      </c>
      <c r="W15" s="3" t="s">
        <v>834</v>
      </c>
      <c r="X15" s="3" t="s">
        <v>834</v>
      </c>
      <c r="Y15" s="3" t="s">
        <v>834</v>
      </c>
      <c r="Z15" s="3" t="s">
        <v>834</v>
      </c>
      <c r="AA15" s="3" t="s">
        <v>834</v>
      </c>
      <c r="AB15" s="3" t="s">
        <v>834</v>
      </c>
      <c r="AC15" s="3" t="s">
        <v>152</v>
      </c>
      <c r="AD15" s="3" t="s">
        <v>152</v>
      </c>
      <c r="AE15" s="3" t="s">
        <v>0</v>
      </c>
      <c r="AF15" s="3" t="s">
        <v>824</v>
      </c>
      <c r="AG15" s="3" t="s">
        <v>0</v>
      </c>
      <c r="AH15" s="3" t="s">
        <v>0</v>
      </c>
      <c r="AI15" s="3" t="s">
        <v>834</v>
      </c>
      <c r="AJ15" s="3" t="s">
        <v>834</v>
      </c>
      <c r="AK15" s="3" t="s">
        <v>834</v>
      </c>
      <c r="AL15" s="3" t="s">
        <v>834</v>
      </c>
      <c r="AM15" s="3" t="s">
        <v>834</v>
      </c>
      <c r="AN15" s="4" t="s">
        <v>0</v>
      </c>
      <c r="AO15" s="3" t="s">
        <v>110</v>
      </c>
    </row>
    <row r="16" spans="1:41" x14ac:dyDescent="0.25">
      <c r="A16" s="2" t="s">
        <v>188</v>
      </c>
      <c r="B16" s="3" t="s">
        <v>98</v>
      </c>
      <c r="C16" s="3" t="s">
        <v>189</v>
      </c>
      <c r="D16" s="3" t="s">
        <v>190</v>
      </c>
      <c r="E16" s="3" t="s">
        <v>191</v>
      </c>
      <c r="F16" s="3" t="s">
        <v>836</v>
      </c>
      <c r="G16" s="3" t="s">
        <v>0</v>
      </c>
      <c r="H16" s="3" t="s">
        <v>824</v>
      </c>
      <c r="I16" s="3" t="s">
        <v>771</v>
      </c>
      <c r="J16" s="3" t="s">
        <v>828</v>
      </c>
      <c r="K16" s="3" t="s">
        <v>831</v>
      </c>
      <c r="L16" s="3" t="s">
        <v>831</v>
      </c>
      <c r="M16" s="3" t="s">
        <v>830</v>
      </c>
      <c r="N16" s="3" t="s">
        <v>831</v>
      </c>
      <c r="O16" s="3" t="s">
        <v>830</v>
      </c>
      <c r="P16" s="3" t="s">
        <v>831</v>
      </c>
      <c r="Q16" s="3" t="s">
        <v>831</v>
      </c>
      <c r="R16" s="3" t="s">
        <v>831</v>
      </c>
      <c r="S16" s="3" t="s">
        <v>831</v>
      </c>
      <c r="T16" s="3" t="s">
        <v>831</v>
      </c>
      <c r="U16" s="3" t="s">
        <v>831</v>
      </c>
      <c r="V16" s="3" t="s">
        <v>830</v>
      </c>
      <c r="W16" s="3" t="s">
        <v>838</v>
      </c>
      <c r="X16" s="3" t="s">
        <v>833</v>
      </c>
      <c r="Y16" s="3" t="s">
        <v>833</v>
      </c>
      <c r="Z16" s="3" t="s">
        <v>838</v>
      </c>
      <c r="AA16" s="3" t="s">
        <v>838</v>
      </c>
      <c r="AB16" s="3" t="s">
        <v>833</v>
      </c>
      <c r="AC16" s="3" t="s">
        <v>143</v>
      </c>
      <c r="AD16" s="3" t="s">
        <v>143</v>
      </c>
      <c r="AE16" s="3" t="s">
        <v>0</v>
      </c>
      <c r="AF16" s="3" t="s">
        <v>824</v>
      </c>
      <c r="AG16" s="3" t="s">
        <v>0</v>
      </c>
      <c r="AH16" s="3" t="s">
        <v>0</v>
      </c>
      <c r="AI16" s="3" t="s">
        <v>831</v>
      </c>
      <c r="AJ16" s="3" t="s">
        <v>835</v>
      </c>
      <c r="AK16" s="3" t="s">
        <v>835</v>
      </c>
      <c r="AL16" s="3" t="s">
        <v>835</v>
      </c>
      <c r="AM16" s="3" t="s">
        <v>831</v>
      </c>
      <c r="AN16" s="4" t="s">
        <v>192</v>
      </c>
      <c r="AO16" s="3" t="s">
        <v>175</v>
      </c>
    </row>
    <row r="17" spans="1:41" x14ac:dyDescent="0.25">
      <c r="A17" s="2" t="s">
        <v>193</v>
      </c>
      <c r="B17" s="3" t="s">
        <v>98</v>
      </c>
      <c r="C17" s="3" t="s">
        <v>194</v>
      </c>
      <c r="D17" s="3" t="s">
        <v>195</v>
      </c>
      <c r="E17" s="3" t="s">
        <v>196</v>
      </c>
      <c r="F17" s="3" t="s">
        <v>827</v>
      </c>
      <c r="G17" s="3" t="s">
        <v>0</v>
      </c>
      <c r="H17" s="3" t="s">
        <v>822</v>
      </c>
      <c r="I17" s="3" t="s">
        <v>918</v>
      </c>
      <c r="J17" s="3" t="s">
        <v>828</v>
      </c>
      <c r="K17" s="3" t="s">
        <v>831</v>
      </c>
      <c r="L17" s="3" t="s">
        <v>831</v>
      </c>
      <c r="M17" s="3" t="s">
        <v>837</v>
      </c>
      <c r="N17" s="3" t="s">
        <v>837</v>
      </c>
      <c r="O17" s="3" t="s">
        <v>830</v>
      </c>
      <c r="P17" s="3" t="s">
        <v>831</v>
      </c>
      <c r="Q17" s="3" t="s">
        <v>831</v>
      </c>
      <c r="R17" s="3" t="s">
        <v>831</v>
      </c>
      <c r="S17" s="3" t="s">
        <v>830</v>
      </c>
      <c r="T17" s="3" t="s">
        <v>830</v>
      </c>
      <c r="U17" s="3" t="s">
        <v>830</v>
      </c>
      <c r="V17" s="3" t="s">
        <v>830</v>
      </c>
      <c r="W17" s="3" t="s">
        <v>833</v>
      </c>
      <c r="X17" s="3" t="s">
        <v>833</v>
      </c>
      <c r="Y17" s="3" t="s">
        <v>833</v>
      </c>
      <c r="Z17" s="3" t="s">
        <v>838</v>
      </c>
      <c r="AA17" s="3" t="s">
        <v>838</v>
      </c>
      <c r="AB17" s="3" t="s">
        <v>833</v>
      </c>
      <c r="AC17" s="3" t="s">
        <v>143</v>
      </c>
      <c r="AD17" s="3" t="s">
        <v>143</v>
      </c>
      <c r="AE17" s="3" t="s">
        <v>0</v>
      </c>
      <c r="AF17" s="3" t="s">
        <v>822</v>
      </c>
      <c r="AG17" s="3" t="s">
        <v>0</v>
      </c>
      <c r="AH17" s="3" t="s">
        <v>197</v>
      </c>
      <c r="AI17" s="3" t="s">
        <v>835</v>
      </c>
      <c r="AJ17" s="3" t="s">
        <v>840</v>
      </c>
      <c r="AK17" s="3" t="s">
        <v>840</v>
      </c>
      <c r="AL17" s="3" t="s">
        <v>840</v>
      </c>
      <c r="AM17" s="3" t="s">
        <v>835</v>
      </c>
      <c r="AN17" s="4" t="s">
        <v>198</v>
      </c>
      <c r="AO17" s="3" t="s">
        <v>175</v>
      </c>
    </row>
    <row r="18" spans="1:41" x14ac:dyDescent="0.25">
      <c r="A18" s="2" t="s">
        <v>199</v>
      </c>
      <c r="B18" s="3" t="s">
        <v>98</v>
      </c>
      <c r="C18" s="3" t="s">
        <v>200</v>
      </c>
      <c r="D18" s="3" t="s">
        <v>201</v>
      </c>
      <c r="E18" s="3" t="s">
        <v>202</v>
      </c>
      <c r="F18" s="3" t="s">
        <v>836</v>
      </c>
      <c r="G18" s="3" t="s">
        <v>0</v>
      </c>
      <c r="H18" s="3" t="s">
        <v>824</v>
      </c>
      <c r="I18" s="3" t="s">
        <v>353</v>
      </c>
      <c r="J18" s="3" t="s">
        <v>828</v>
      </c>
      <c r="K18" s="3" t="s">
        <v>830</v>
      </c>
      <c r="L18" s="3" t="s">
        <v>830</v>
      </c>
      <c r="M18" s="3" t="s">
        <v>837</v>
      </c>
      <c r="N18" s="3" t="s">
        <v>831</v>
      </c>
      <c r="O18" s="3" t="s">
        <v>830</v>
      </c>
      <c r="P18" s="3" t="s">
        <v>830</v>
      </c>
      <c r="Q18" s="3" t="s">
        <v>843</v>
      </c>
      <c r="R18" s="3" t="s">
        <v>831</v>
      </c>
      <c r="S18" s="3" t="s">
        <v>843</v>
      </c>
      <c r="T18" s="3" t="s">
        <v>831</v>
      </c>
      <c r="U18" s="3" t="s">
        <v>831</v>
      </c>
      <c r="V18" s="3" t="s">
        <v>831</v>
      </c>
      <c r="W18" s="3" t="s">
        <v>839</v>
      </c>
      <c r="X18" s="3" t="s">
        <v>839</v>
      </c>
      <c r="Y18" s="3" t="s">
        <v>839</v>
      </c>
      <c r="Z18" s="3" t="s">
        <v>839</v>
      </c>
      <c r="AA18" s="3" t="s">
        <v>834</v>
      </c>
      <c r="AB18" s="3" t="s">
        <v>838</v>
      </c>
      <c r="AC18" s="3" t="s">
        <v>143</v>
      </c>
      <c r="AD18" s="3" t="s">
        <v>152</v>
      </c>
      <c r="AE18" s="3" t="s">
        <v>0</v>
      </c>
      <c r="AF18" s="3" t="s">
        <v>824</v>
      </c>
      <c r="AG18" s="3" t="s">
        <v>0</v>
      </c>
      <c r="AH18" s="3" t="s">
        <v>204</v>
      </c>
      <c r="AI18" s="3" t="s">
        <v>835</v>
      </c>
      <c r="AJ18" s="3" t="s">
        <v>840</v>
      </c>
      <c r="AK18" s="3" t="s">
        <v>834</v>
      </c>
      <c r="AL18" s="3" t="s">
        <v>831</v>
      </c>
      <c r="AM18" s="3" t="s">
        <v>840</v>
      </c>
      <c r="AN18" s="4" t="s">
        <v>0</v>
      </c>
      <c r="AO18" s="3" t="s">
        <v>110</v>
      </c>
    </row>
    <row r="19" spans="1:41" x14ac:dyDescent="0.25">
      <c r="A19" s="2" t="s">
        <v>205</v>
      </c>
      <c r="B19" s="3" t="s">
        <v>98</v>
      </c>
      <c r="C19" s="3" t="s">
        <v>206</v>
      </c>
      <c r="D19" s="3" t="s">
        <v>207</v>
      </c>
      <c r="E19" s="3" t="s">
        <v>208</v>
      </c>
      <c r="F19" s="3" t="s">
        <v>827</v>
      </c>
      <c r="G19" s="3" t="s">
        <v>0</v>
      </c>
      <c r="H19" s="3" t="s">
        <v>825</v>
      </c>
      <c r="I19" s="3" t="s">
        <v>918</v>
      </c>
      <c r="J19" s="3" t="s">
        <v>828</v>
      </c>
      <c r="K19" s="3" t="s">
        <v>0</v>
      </c>
      <c r="L19" s="3" t="s">
        <v>0</v>
      </c>
      <c r="M19" s="3" t="s">
        <v>0</v>
      </c>
      <c r="N19" s="3" t="s">
        <v>0</v>
      </c>
      <c r="O19" s="3" t="s">
        <v>0</v>
      </c>
      <c r="P19" s="3" t="s">
        <v>0</v>
      </c>
      <c r="Q19" s="3" t="s">
        <v>0</v>
      </c>
      <c r="R19" s="3" t="s">
        <v>0</v>
      </c>
      <c r="S19" s="3" t="s">
        <v>0</v>
      </c>
      <c r="T19" s="3" t="s">
        <v>0</v>
      </c>
      <c r="U19" s="3" t="s">
        <v>0</v>
      </c>
      <c r="V19" s="3" t="s">
        <v>0</v>
      </c>
      <c r="W19" s="3" t="s">
        <v>0</v>
      </c>
      <c r="X19" s="3" t="s">
        <v>0</v>
      </c>
      <c r="Y19" s="3" t="s">
        <v>0</v>
      </c>
      <c r="Z19" s="3" t="s">
        <v>0</v>
      </c>
      <c r="AA19" s="3" t="s">
        <v>0</v>
      </c>
      <c r="AB19" s="3" t="s">
        <v>0</v>
      </c>
      <c r="AC19" s="3" t="s">
        <v>0</v>
      </c>
      <c r="AD19" s="3" t="s">
        <v>0</v>
      </c>
      <c r="AE19" s="3" t="s">
        <v>0</v>
      </c>
      <c r="AF19" s="3" t="s">
        <v>0</v>
      </c>
      <c r="AG19" s="3" t="s">
        <v>0</v>
      </c>
      <c r="AH19" s="3" t="s">
        <v>0</v>
      </c>
      <c r="AI19" s="3" t="s">
        <v>0</v>
      </c>
      <c r="AJ19" s="3" t="s">
        <v>0</v>
      </c>
      <c r="AK19" s="3" t="s">
        <v>0</v>
      </c>
      <c r="AL19" s="3" t="s">
        <v>0</v>
      </c>
      <c r="AM19" s="3" t="s">
        <v>0</v>
      </c>
      <c r="AN19" s="4" t="s">
        <v>0</v>
      </c>
      <c r="AO19" s="3" t="s">
        <v>102</v>
      </c>
    </row>
    <row r="20" spans="1:41" x14ac:dyDescent="0.25">
      <c r="A20" s="2" t="s">
        <v>209</v>
      </c>
      <c r="B20" s="3" t="s">
        <v>98</v>
      </c>
      <c r="C20" s="3" t="s">
        <v>210</v>
      </c>
      <c r="D20" s="3" t="s">
        <v>211</v>
      </c>
      <c r="E20" s="3" t="s">
        <v>196</v>
      </c>
      <c r="F20" s="3" t="s">
        <v>827</v>
      </c>
      <c r="G20" s="3" t="s">
        <v>0</v>
      </c>
      <c r="H20" s="3" t="s">
        <v>824</v>
      </c>
      <c r="I20" s="3" t="s">
        <v>353</v>
      </c>
      <c r="J20" s="3" t="s">
        <v>828</v>
      </c>
      <c r="K20" s="3" t="s">
        <v>831</v>
      </c>
      <c r="L20" s="3" t="s">
        <v>831</v>
      </c>
      <c r="M20" s="3" t="s">
        <v>837</v>
      </c>
      <c r="N20" s="3" t="s">
        <v>831</v>
      </c>
      <c r="O20" s="3" t="s">
        <v>831</v>
      </c>
      <c r="P20" s="3" t="s">
        <v>837</v>
      </c>
      <c r="Q20" s="3" t="s">
        <v>831</v>
      </c>
      <c r="R20" s="3" t="s">
        <v>831</v>
      </c>
      <c r="S20" s="3" t="s">
        <v>837</v>
      </c>
      <c r="T20" s="3" t="s">
        <v>831</v>
      </c>
      <c r="U20" s="3" t="s">
        <v>837</v>
      </c>
      <c r="V20" s="3" t="s">
        <v>831</v>
      </c>
      <c r="W20" s="3" t="s">
        <v>212</v>
      </c>
      <c r="X20" s="3" t="s">
        <v>839</v>
      </c>
      <c r="Y20" s="3" t="s">
        <v>839</v>
      </c>
      <c r="Z20" s="3" t="s">
        <v>838</v>
      </c>
      <c r="AA20" s="3" t="s">
        <v>834</v>
      </c>
      <c r="AB20" s="3" t="s">
        <v>834</v>
      </c>
      <c r="AC20" s="3" t="s">
        <v>143</v>
      </c>
      <c r="AD20" s="3" t="s">
        <v>143</v>
      </c>
      <c r="AE20" s="3" t="s">
        <v>0</v>
      </c>
      <c r="AF20" s="3" t="s">
        <v>822</v>
      </c>
      <c r="AG20" s="3" t="s">
        <v>0</v>
      </c>
      <c r="AH20" s="3" t="s">
        <v>0</v>
      </c>
      <c r="AI20" s="3" t="s">
        <v>840</v>
      </c>
      <c r="AJ20" s="3" t="s">
        <v>840</v>
      </c>
      <c r="AK20" s="3" t="s">
        <v>831</v>
      </c>
      <c r="AL20" s="3" t="s">
        <v>831</v>
      </c>
      <c r="AM20" s="3" t="s">
        <v>840</v>
      </c>
      <c r="AN20" s="4" t="s">
        <v>0</v>
      </c>
      <c r="AO20" s="3" t="s">
        <v>175</v>
      </c>
    </row>
    <row r="21" spans="1:41" x14ac:dyDescent="0.25">
      <c r="A21" s="2" t="s">
        <v>213</v>
      </c>
      <c r="B21" s="3" t="s">
        <v>98</v>
      </c>
      <c r="C21" s="3" t="s">
        <v>214</v>
      </c>
      <c r="D21" s="3" t="s">
        <v>215</v>
      </c>
      <c r="E21" s="3" t="s">
        <v>216</v>
      </c>
      <c r="F21" s="3" t="s">
        <v>827</v>
      </c>
      <c r="G21" s="3" t="s">
        <v>0</v>
      </c>
      <c r="H21" s="3" t="s">
        <v>824</v>
      </c>
      <c r="I21" s="3" t="s">
        <v>771</v>
      </c>
      <c r="J21" s="3" t="s">
        <v>828</v>
      </c>
      <c r="K21" s="3" t="s">
        <v>830</v>
      </c>
      <c r="L21" s="3" t="s">
        <v>830</v>
      </c>
      <c r="M21" s="3" t="s">
        <v>831</v>
      </c>
      <c r="N21" s="3" t="s">
        <v>830</v>
      </c>
      <c r="O21" s="3" t="s">
        <v>830</v>
      </c>
      <c r="P21" s="3" t="s">
        <v>830</v>
      </c>
      <c r="Q21" s="3" t="s">
        <v>830</v>
      </c>
      <c r="R21" s="3" t="s">
        <v>830</v>
      </c>
      <c r="S21" s="3" t="s">
        <v>829</v>
      </c>
      <c r="T21" s="3" t="s">
        <v>830</v>
      </c>
      <c r="U21" s="3" t="s">
        <v>830</v>
      </c>
      <c r="V21" s="3" t="s">
        <v>830</v>
      </c>
      <c r="W21" s="3" t="s">
        <v>838</v>
      </c>
      <c r="X21" s="3" t="s">
        <v>834</v>
      </c>
      <c r="Y21" s="3" t="s">
        <v>834</v>
      </c>
      <c r="Z21" s="3" t="s">
        <v>838</v>
      </c>
      <c r="AA21" s="3" t="s">
        <v>834</v>
      </c>
      <c r="AB21" s="3" t="s">
        <v>833</v>
      </c>
      <c r="AC21" s="3" t="s">
        <v>143</v>
      </c>
      <c r="AD21" s="3" t="s">
        <v>143</v>
      </c>
      <c r="AE21" s="3" t="s">
        <v>0</v>
      </c>
      <c r="AF21" s="3" t="s">
        <v>824</v>
      </c>
      <c r="AG21" s="3" t="s">
        <v>0</v>
      </c>
      <c r="AH21" s="3" t="s">
        <v>0</v>
      </c>
      <c r="AI21" s="3" t="s">
        <v>835</v>
      </c>
      <c r="AJ21" s="3" t="s">
        <v>835</v>
      </c>
      <c r="AK21" s="3" t="s">
        <v>835</v>
      </c>
      <c r="AL21" s="3" t="s">
        <v>835</v>
      </c>
      <c r="AM21" s="3" t="s">
        <v>835</v>
      </c>
      <c r="AN21" s="4" t="s">
        <v>0</v>
      </c>
      <c r="AO21" s="3" t="s">
        <v>119</v>
      </c>
    </row>
    <row r="22" spans="1:41" x14ac:dyDescent="0.25">
      <c r="A22" s="2" t="s">
        <v>217</v>
      </c>
      <c r="B22" s="3" t="s">
        <v>98</v>
      </c>
      <c r="C22" s="3" t="s">
        <v>218</v>
      </c>
      <c r="D22" s="3" t="s">
        <v>219</v>
      </c>
      <c r="E22" s="3" t="s">
        <v>202</v>
      </c>
      <c r="F22" s="3" t="s">
        <v>827</v>
      </c>
      <c r="G22" s="3" t="s">
        <v>0</v>
      </c>
      <c r="H22" s="3" t="s">
        <v>824</v>
      </c>
      <c r="I22" s="3" t="s">
        <v>353</v>
      </c>
      <c r="J22" s="3" t="s">
        <v>828</v>
      </c>
      <c r="K22" s="3" t="s">
        <v>830</v>
      </c>
      <c r="L22" s="3" t="s">
        <v>830</v>
      </c>
      <c r="M22" s="3" t="s">
        <v>830</v>
      </c>
      <c r="N22" s="3" t="s">
        <v>830</v>
      </c>
      <c r="O22" s="3" t="s">
        <v>830</v>
      </c>
      <c r="P22" s="3" t="s">
        <v>830</v>
      </c>
      <c r="Q22" s="3" t="s">
        <v>830</v>
      </c>
      <c r="R22" s="3" t="s">
        <v>831</v>
      </c>
      <c r="S22" s="3" t="s">
        <v>831</v>
      </c>
      <c r="T22" s="3" t="s">
        <v>830</v>
      </c>
      <c r="U22" s="3" t="s">
        <v>831</v>
      </c>
      <c r="V22" s="3" t="s">
        <v>830</v>
      </c>
      <c r="W22" s="3" t="s">
        <v>833</v>
      </c>
      <c r="X22" s="3" t="s">
        <v>838</v>
      </c>
      <c r="Y22" s="3" t="s">
        <v>833</v>
      </c>
      <c r="Z22" s="3" t="s">
        <v>839</v>
      </c>
      <c r="AA22" s="3" t="s">
        <v>838</v>
      </c>
      <c r="AB22" s="3" t="s">
        <v>834</v>
      </c>
      <c r="AC22" s="3" t="s">
        <v>143</v>
      </c>
      <c r="AD22" s="3" t="s">
        <v>129</v>
      </c>
      <c r="AE22" s="3" t="s">
        <v>0</v>
      </c>
      <c r="AF22" s="3" t="s">
        <v>822</v>
      </c>
      <c r="AG22" s="3" t="s">
        <v>0</v>
      </c>
      <c r="AH22" s="3" t="s">
        <v>220</v>
      </c>
      <c r="AI22" s="3" t="s">
        <v>835</v>
      </c>
      <c r="AJ22" s="3" t="s">
        <v>840</v>
      </c>
      <c r="AK22" s="3" t="s">
        <v>831</v>
      </c>
      <c r="AL22" s="3" t="s">
        <v>840</v>
      </c>
      <c r="AM22" s="3" t="s">
        <v>840</v>
      </c>
      <c r="AN22" s="4" t="s">
        <v>0</v>
      </c>
      <c r="AO22" s="3" t="s">
        <v>119</v>
      </c>
    </row>
    <row r="23" spans="1:41" x14ac:dyDescent="0.25">
      <c r="A23" s="2" t="s">
        <v>221</v>
      </c>
      <c r="B23" s="3" t="s">
        <v>98</v>
      </c>
      <c r="C23" s="3" t="s">
        <v>222</v>
      </c>
      <c r="D23" s="3" t="s">
        <v>223</v>
      </c>
      <c r="E23" s="3" t="s">
        <v>224</v>
      </c>
      <c r="F23" s="3" t="s">
        <v>827</v>
      </c>
      <c r="G23" s="3" t="s">
        <v>0</v>
      </c>
      <c r="H23" s="3" t="s">
        <v>824</v>
      </c>
      <c r="I23" s="3" t="s">
        <v>353</v>
      </c>
      <c r="J23" s="3" t="s">
        <v>842</v>
      </c>
      <c r="K23" s="3" t="s">
        <v>830</v>
      </c>
      <c r="L23" s="3" t="s">
        <v>830</v>
      </c>
      <c r="M23" s="3" t="s">
        <v>830</v>
      </c>
      <c r="N23" s="3" t="s">
        <v>830</v>
      </c>
      <c r="O23" s="3" t="s">
        <v>831</v>
      </c>
      <c r="P23" s="3" t="s">
        <v>831</v>
      </c>
      <c r="Q23" s="3" t="s">
        <v>831</v>
      </c>
      <c r="R23" s="3" t="s">
        <v>829</v>
      </c>
      <c r="S23" s="3" t="s">
        <v>830</v>
      </c>
      <c r="T23" s="3" t="s">
        <v>830</v>
      </c>
      <c r="U23" s="3" t="s">
        <v>830</v>
      </c>
      <c r="V23" s="3" t="s">
        <v>831</v>
      </c>
      <c r="W23" s="3" t="s">
        <v>832</v>
      </c>
      <c r="X23" s="3" t="s">
        <v>833</v>
      </c>
      <c r="Y23" s="3" t="s">
        <v>833</v>
      </c>
      <c r="Z23" s="3" t="s">
        <v>833</v>
      </c>
      <c r="AA23" s="3" t="s">
        <v>838</v>
      </c>
      <c r="AB23" s="3" t="s">
        <v>833</v>
      </c>
      <c r="AC23" s="3" t="s">
        <v>143</v>
      </c>
      <c r="AD23" s="3" t="s">
        <v>129</v>
      </c>
      <c r="AE23" s="3" t="s">
        <v>0</v>
      </c>
      <c r="AF23" s="3" t="s">
        <v>822</v>
      </c>
      <c r="AG23" s="3" t="s">
        <v>0</v>
      </c>
      <c r="AH23" s="3" t="s">
        <v>0</v>
      </c>
      <c r="AI23" s="3" t="s">
        <v>835</v>
      </c>
      <c r="AJ23" s="3" t="s">
        <v>831</v>
      </c>
      <c r="AK23" s="3" t="s">
        <v>835</v>
      </c>
      <c r="AL23" s="3" t="s">
        <v>835</v>
      </c>
      <c r="AM23" s="3" t="s">
        <v>835</v>
      </c>
      <c r="AN23" s="4" t="s">
        <v>0</v>
      </c>
      <c r="AO23" s="3" t="s">
        <v>149</v>
      </c>
    </row>
    <row r="24" spans="1:41" x14ac:dyDescent="0.25">
      <c r="A24" s="2" t="s">
        <v>225</v>
      </c>
      <c r="B24" s="3" t="s">
        <v>98</v>
      </c>
      <c r="C24" s="3" t="s">
        <v>226</v>
      </c>
      <c r="D24" s="3" t="s">
        <v>227</v>
      </c>
      <c r="E24" s="3" t="s">
        <v>228</v>
      </c>
      <c r="F24" s="3" t="s">
        <v>827</v>
      </c>
      <c r="G24" s="3" t="s">
        <v>0</v>
      </c>
      <c r="H24" s="3" t="s">
        <v>824</v>
      </c>
      <c r="I24" s="3" t="s">
        <v>150</v>
      </c>
      <c r="J24" s="3" t="s">
        <v>841</v>
      </c>
      <c r="K24" s="3" t="s">
        <v>837</v>
      </c>
      <c r="L24" s="3" t="s">
        <v>837</v>
      </c>
      <c r="M24" s="3" t="s">
        <v>830</v>
      </c>
      <c r="N24" s="3" t="s">
        <v>829</v>
      </c>
      <c r="O24" s="3" t="s">
        <v>829</v>
      </c>
      <c r="P24" s="3" t="s">
        <v>830</v>
      </c>
      <c r="Q24" s="3" t="s">
        <v>829</v>
      </c>
      <c r="R24" s="3" t="s">
        <v>831</v>
      </c>
      <c r="S24" s="3" t="s">
        <v>830</v>
      </c>
      <c r="T24" s="3" t="s">
        <v>843</v>
      </c>
      <c r="U24" s="3" t="s">
        <v>829</v>
      </c>
      <c r="V24" s="3" t="s">
        <v>843</v>
      </c>
      <c r="W24" s="3" t="s">
        <v>833</v>
      </c>
      <c r="X24" s="3" t="s">
        <v>833</v>
      </c>
      <c r="Y24" s="3" t="s">
        <v>833</v>
      </c>
      <c r="Z24" s="3" t="s">
        <v>833</v>
      </c>
      <c r="AA24" s="3" t="s">
        <v>838</v>
      </c>
      <c r="AB24" s="3" t="s">
        <v>838</v>
      </c>
      <c r="AC24" s="3" t="s">
        <v>129</v>
      </c>
      <c r="AD24" s="3" t="s">
        <v>152</v>
      </c>
      <c r="AE24" s="3" t="s">
        <v>0</v>
      </c>
      <c r="AF24" s="3" t="s">
        <v>824</v>
      </c>
      <c r="AG24" s="3" t="s">
        <v>0</v>
      </c>
      <c r="AH24" s="3" t="s">
        <v>0</v>
      </c>
      <c r="AI24" s="3" t="s">
        <v>835</v>
      </c>
      <c r="AJ24" s="3" t="s">
        <v>834</v>
      </c>
      <c r="AK24" s="3" t="s">
        <v>835</v>
      </c>
      <c r="AL24" s="3" t="s">
        <v>835</v>
      </c>
      <c r="AM24" s="3" t="s">
        <v>835</v>
      </c>
      <c r="AN24" s="4" t="s">
        <v>0</v>
      </c>
      <c r="AO24" s="3" t="s">
        <v>163</v>
      </c>
    </row>
    <row r="25" spans="1:41" x14ac:dyDescent="0.25">
      <c r="A25" s="2" t="s">
        <v>229</v>
      </c>
      <c r="B25" s="3" t="s">
        <v>98</v>
      </c>
      <c r="C25" s="3" t="s">
        <v>230</v>
      </c>
      <c r="D25" s="3" t="s">
        <v>231</v>
      </c>
      <c r="E25" s="3" t="s">
        <v>232</v>
      </c>
      <c r="F25" s="3" t="s">
        <v>827</v>
      </c>
      <c r="G25" s="3" t="s">
        <v>0</v>
      </c>
      <c r="H25" s="3" t="s">
        <v>822</v>
      </c>
      <c r="I25" s="3" t="s">
        <v>918</v>
      </c>
      <c r="J25" s="3" t="s">
        <v>826</v>
      </c>
      <c r="K25" s="3" t="s">
        <v>830</v>
      </c>
      <c r="L25" s="3" t="s">
        <v>830</v>
      </c>
      <c r="M25" s="3" t="s">
        <v>830</v>
      </c>
      <c r="N25" s="3" t="s">
        <v>829</v>
      </c>
      <c r="O25" s="3" t="s">
        <v>829</v>
      </c>
      <c r="P25" s="3" t="s">
        <v>829</v>
      </c>
      <c r="Q25" s="3" t="s">
        <v>829</v>
      </c>
      <c r="R25" s="3" t="s">
        <v>829</v>
      </c>
      <c r="S25" s="3" t="s">
        <v>829</v>
      </c>
      <c r="T25" s="3" t="s">
        <v>829</v>
      </c>
      <c r="U25" s="3" t="s">
        <v>829</v>
      </c>
      <c r="V25" s="3" t="s">
        <v>829</v>
      </c>
      <c r="W25" s="3" t="s">
        <v>833</v>
      </c>
      <c r="X25" s="3" t="s">
        <v>833</v>
      </c>
      <c r="Y25" s="3" t="s">
        <v>833</v>
      </c>
      <c r="Z25" s="3" t="s">
        <v>833</v>
      </c>
      <c r="AA25" s="3" t="s">
        <v>833</v>
      </c>
      <c r="AB25" s="3" t="s">
        <v>833</v>
      </c>
      <c r="AC25" s="3" t="s">
        <v>143</v>
      </c>
      <c r="AD25" s="3" t="s">
        <v>143</v>
      </c>
      <c r="AE25" s="3" t="s">
        <v>0</v>
      </c>
      <c r="AF25" s="3" t="s">
        <v>821</v>
      </c>
      <c r="AG25" s="3" t="s">
        <v>233</v>
      </c>
      <c r="AH25" s="3" t="s">
        <v>0</v>
      </c>
      <c r="AI25" s="3" t="s">
        <v>835</v>
      </c>
      <c r="AJ25" s="3" t="s">
        <v>835</v>
      </c>
      <c r="AK25" s="3" t="s">
        <v>835</v>
      </c>
      <c r="AL25" s="3" t="s">
        <v>835</v>
      </c>
      <c r="AM25" s="3" t="s">
        <v>835</v>
      </c>
      <c r="AN25" s="4" t="s">
        <v>234</v>
      </c>
      <c r="AO25" s="3" t="s">
        <v>102</v>
      </c>
    </row>
    <row r="26" spans="1:41" x14ac:dyDescent="0.25">
      <c r="A26" s="2" t="s">
        <v>235</v>
      </c>
      <c r="B26" s="3" t="s">
        <v>98</v>
      </c>
      <c r="C26" s="3" t="s">
        <v>236</v>
      </c>
      <c r="D26" s="3" t="s">
        <v>237</v>
      </c>
      <c r="E26" s="3" t="s">
        <v>238</v>
      </c>
      <c r="F26" s="3" t="s">
        <v>827</v>
      </c>
      <c r="G26" s="3" t="s">
        <v>0</v>
      </c>
      <c r="H26" s="3" t="s">
        <v>824</v>
      </c>
      <c r="I26" s="3" t="s">
        <v>353</v>
      </c>
      <c r="J26" s="3" t="s">
        <v>828</v>
      </c>
      <c r="K26" s="3" t="s">
        <v>831</v>
      </c>
      <c r="L26" s="3" t="s">
        <v>829</v>
      </c>
      <c r="M26" s="3" t="s">
        <v>829</v>
      </c>
      <c r="N26" s="3" t="s">
        <v>831</v>
      </c>
      <c r="O26" s="3" t="s">
        <v>830</v>
      </c>
      <c r="P26" s="3" t="s">
        <v>830</v>
      </c>
      <c r="Q26" s="3" t="s">
        <v>830</v>
      </c>
      <c r="R26" s="3" t="s">
        <v>830</v>
      </c>
      <c r="S26" s="3" t="s">
        <v>829</v>
      </c>
      <c r="T26" s="3" t="s">
        <v>831</v>
      </c>
      <c r="U26" s="3" t="s">
        <v>831</v>
      </c>
      <c r="V26" s="3" t="s">
        <v>831</v>
      </c>
      <c r="W26" s="3" t="s">
        <v>833</v>
      </c>
      <c r="X26" s="3" t="s">
        <v>833</v>
      </c>
      <c r="Y26" s="3" t="s">
        <v>832</v>
      </c>
      <c r="Z26" s="3" t="s">
        <v>838</v>
      </c>
      <c r="AA26" s="3" t="s">
        <v>838</v>
      </c>
      <c r="AB26" s="3" t="s">
        <v>833</v>
      </c>
      <c r="AC26" s="3" t="s">
        <v>143</v>
      </c>
      <c r="AD26" s="3" t="s">
        <v>143</v>
      </c>
      <c r="AE26" s="3" t="s">
        <v>0</v>
      </c>
      <c r="AF26" s="3" t="s">
        <v>822</v>
      </c>
      <c r="AG26" s="3" t="s">
        <v>0</v>
      </c>
      <c r="AH26" s="3" t="s">
        <v>0</v>
      </c>
      <c r="AI26" s="3" t="s">
        <v>835</v>
      </c>
      <c r="AJ26" s="3" t="s">
        <v>835</v>
      </c>
      <c r="AK26" s="3" t="s">
        <v>835</v>
      </c>
      <c r="AL26" s="3" t="s">
        <v>835</v>
      </c>
      <c r="AM26" s="3" t="s">
        <v>835</v>
      </c>
      <c r="AN26" s="4" t="s">
        <v>239</v>
      </c>
      <c r="AO26" s="3" t="s">
        <v>119</v>
      </c>
    </row>
    <row r="27" spans="1:41" x14ac:dyDescent="0.25">
      <c r="A27" s="2" t="s">
        <v>240</v>
      </c>
      <c r="B27" s="3" t="s">
        <v>98</v>
      </c>
      <c r="C27" s="3" t="s">
        <v>241</v>
      </c>
      <c r="D27" s="3" t="s">
        <v>242</v>
      </c>
      <c r="E27" s="3" t="s">
        <v>243</v>
      </c>
      <c r="F27" s="3" t="s">
        <v>827</v>
      </c>
      <c r="G27" s="3" t="s">
        <v>0</v>
      </c>
      <c r="H27" s="3" t="s">
        <v>824</v>
      </c>
      <c r="I27" s="3" t="s">
        <v>771</v>
      </c>
      <c r="J27" s="3" t="s">
        <v>828</v>
      </c>
      <c r="K27" s="3" t="s">
        <v>830</v>
      </c>
      <c r="L27" s="3" t="s">
        <v>830</v>
      </c>
      <c r="M27" s="3" t="s">
        <v>831</v>
      </c>
      <c r="N27" s="3" t="s">
        <v>831</v>
      </c>
      <c r="O27" s="3" t="s">
        <v>830</v>
      </c>
      <c r="P27" s="3" t="s">
        <v>831</v>
      </c>
      <c r="Q27" s="3" t="s">
        <v>837</v>
      </c>
      <c r="R27" s="3" t="s">
        <v>831</v>
      </c>
      <c r="S27" s="3" t="s">
        <v>831</v>
      </c>
      <c r="T27" s="3" t="s">
        <v>831</v>
      </c>
      <c r="U27" s="3" t="s">
        <v>831</v>
      </c>
      <c r="V27" s="3" t="s">
        <v>830</v>
      </c>
      <c r="W27" s="3" t="s">
        <v>833</v>
      </c>
      <c r="X27" s="3" t="s">
        <v>838</v>
      </c>
      <c r="Y27" s="3" t="s">
        <v>838</v>
      </c>
      <c r="Z27" s="3" t="s">
        <v>833</v>
      </c>
      <c r="AA27" s="3" t="s">
        <v>833</v>
      </c>
      <c r="AB27" s="3" t="s">
        <v>838</v>
      </c>
      <c r="AC27" s="3" t="s">
        <v>152</v>
      </c>
      <c r="AD27" s="3" t="s">
        <v>152</v>
      </c>
      <c r="AE27" s="3" t="s">
        <v>0</v>
      </c>
      <c r="AF27" s="3" t="s">
        <v>824</v>
      </c>
      <c r="AG27" s="3" t="s">
        <v>0</v>
      </c>
      <c r="AH27" s="3" t="s">
        <v>822</v>
      </c>
      <c r="AI27" s="3" t="s">
        <v>835</v>
      </c>
      <c r="AJ27" s="3" t="s">
        <v>835</v>
      </c>
      <c r="AK27" s="3" t="s">
        <v>835</v>
      </c>
      <c r="AL27" s="3" t="s">
        <v>835</v>
      </c>
      <c r="AM27" s="3" t="s">
        <v>840</v>
      </c>
      <c r="AN27" s="4" t="s">
        <v>245</v>
      </c>
      <c r="AO27" s="3" t="s">
        <v>163</v>
      </c>
    </row>
    <row r="28" spans="1:41" x14ac:dyDescent="0.25">
      <c r="A28" s="2" t="s">
        <v>246</v>
      </c>
      <c r="B28" s="3" t="s">
        <v>98</v>
      </c>
      <c r="C28" s="3" t="s">
        <v>247</v>
      </c>
      <c r="D28" s="3" t="s">
        <v>248</v>
      </c>
      <c r="E28" s="3" t="s">
        <v>249</v>
      </c>
      <c r="F28" s="3" t="s">
        <v>827</v>
      </c>
      <c r="G28" s="3" t="s">
        <v>0</v>
      </c>
      <c r="H28" s="3" t="s">
        <v>824</v>
      </c>
      <c r="I28" s="3" t="s">
        <v>771</v>
      </c>
      <c r="J28" s="3" t="s">
        <v>842</v>
      </c>
      <c r="K28" s="3" t="s">
        <v>830</v>
      </c>
      <c r="L28" s="3" t="s">
        <v>830</v>
      </c>
      <c r="M28" s="3" t="s">
        <v>830</v>
      </c>
      <c r="N28" s="3" t="s">
        <v>830</v>
      </c>
      <c r="O28" s="3" t="s">
        <v>830</v>
      </c>
      <c r="P28" s="3" t="s">
        <v>830</v>
      </c>
      <c r="Q28" s="3" t="s">
        <v>830</v>
      </c>
      <c r="R28" s="3" t="s">
        <v>831</v>
      </c>
      <c r="S28" s="3" t="s">
        <v>830</v>
      </c>
      <c r="T28" s="3" t="s">
        <v>830</v>
      </c>
      <c r="U28" s="3" t="s">
        <v>830</v>
      </c>
      <c r="V28" s="3" t="s">
        <v>830</v>
      </c>
      <c r="W28" s="3" t="s">
        <v>833</v>
      </c>
      <c r="X28" s="3" t="s">
        <v>833</v>
      </c>
      <c r="Y28" s="3" t="s">
        <v>833</v>
      </c>
      <c r="Z28" s="3" t="s">
        <v>833</v>
      </c>
      <c r="AA28" s="3" t="s">
        <v>833</v>
      </c>
      <c r="AB28" s="3" t="s">
        <v>833</v>
      </c>
      <c r="AC28" s="3" t="s">
        <v>129</v>
      </c>
      <c r="AD28" s="3" t="s">
        <v>129</v>
      </c>
      <c r="AE28" s="3" t="s">
        <v>0</v>
      </c>
      <c r="AF28" s="3" t="s">
        <v>824</v>
      </c>
      <c r="AG28" s="3" t="s">
        <v>0</v>
      </c>
      <c r="AH28" s="3" t="s">
        <v>250</v>
      </c>
      <c r="AI28" s="3" t="s">
        <v>835</v>
      </c>
      <c r="AJ28" s="3" t="s">
        <v>834</v>
      </c>
      <c r="AK28" s="3" t="s">
        <v>831</v>
      </c>
      <c r="AL28" s="3" t="s">
        <v>835</v>
      </c>
      <c r="AM28" s="3" t="s">
        <v>831</v>
      </c>
      <c r="AN28" s="4" t="s">
        <v>0</v>
      </c>
      <c r="AO28" s="3" t="s">
        <v>163</v>
      </c>
    </row>
    <row r="29" spans="1:41" x14ac:dyDescent="0.25">
      <c r="A29" s="2" t="s">
        <v>251</v>
      </c>
      <c r="B29" s="3" t="s">
        <v>98</v>
      </c>
      <c r="C29" s="3" t="s">
        <v>252</v>
      </c>
      <c r="D29" s="3" t="s">
        <v>253</v>
      </c>
      <c r="E29" s="3" t="s">
        <v>254</v>
      </c>
      <c r="F29" s="3" t="s">
        <v>836</v>
      </c>
      <c r="G29" s="3" t="s">
        <v>0</v>
      </c>
      <c r="H29" s="3" t="s">
        <v>824</v>
      </c>
      <c r="I29" s="3" t="s">
        <v>771</v>
      </c>
      <c r="J29" s="3" t="s">
        <v>828</v>
      </c>
      <c r="K29" s="3" t="s">
        <v>830</v>
      </c>
      <c r="L29" s="3" t="s">
        <v>830</v>
      </c>
      <c r="M29" s="3" t="s">
        <v>830</v>
      </c>
      <c r="N29" s="3" t="s">
        <v>829</v>
      </c>
      <c r="O29" s="3" t="s">
        <v>829</v>
      </c>
      <c r="P29" s="3" t="s">
        <v>830</v>
      </c>
      <c r="Q29" s="3" t="s">
        <v>830</v>
      </c>
      <c r="R29" s="3" t="s">
        <v>829</v>
      </c>
      <c r="S29" s="3" t="s">
        <v>829</v>
      </c>
      <c r="T29" s="3" t="s">
        <v>829</v>
      </c>
      <c r="U29" s="3" t="s">
        <v>830</v>
      </c>
      <c r="V29" s="3" t="s">
        <v>830</v>
      </c>
      <c r="W29" s="3" t="s">
        <v>833</v>
      </c>
      <c r="X29" s="3" t="s">
        <v>838</v>
      </c>
      <c r="Y29" s="3" t="s">
        <v>832</v>
      </c>
      <c r="Z29" s="3" t="s">
        <v>832</v>
      </c>
      <c r="AA29" s="3" t="s">
        <v>838</v>
      </c>
      <c r="AB29" s="3" t="s">
        <v>833</v>
      </c>
      <c r="AC29" s="3" t="s">
        <v>0</v>
      </c>
      <c r="AD29" s="3" t="s">
        <v>0</v>
      </c>
      <c r="AE29" s="3" t="s">
        <v>0</v>
      </c>
      <c r="AF29" s="3" t="s">
        <v>0</v>
      </c>
      <c r="AG29" s="3" t="s">
        <v>0</v>
      </c>
      <c r="AH29" s="3" t="s">
        <v>0</v>
      </c>
      <c r="AI29" s="3" t="s">
        <v>0</v>
      </c>
      <c r="AJ29" s="3" t="s">
        <v>0</v>
      </c>
      <c r="AK29" s="3" t="s">
        <v>0</v>
      </c>
      <c r="AL29" s="3" t="s">
        <v>0</v>
      </c>
      <c r="AM29" s="3" t="s">
        <v>0</v>
      </c>
      <c r="AN29" s="4" t="s">
        <v>0</v>
      </c>
      <c r="AO29" s="3" t="s">
        <v>163</v>
      </c>
    </row>
    <row r="30" spans="1:41" x14ac:dyDescent="0.25">
      <c r="A30" s="2" t="s">
        <v>255</v>
      </c>
      <c r="B30" s="3" t="s">
        <v>98</v>
      </c>
      <c r="C30" s="3" t="s">
        <v>256</v>
      </c>
      <c r="D30" s="3" t="s">
        <v>257</v>
      </c>
      <c r="E30" s="3" t="s">
        <v>101</v>
      </c>
      <c r="F30" s="3" t="s">
        <v>827</v>
      </c>
      <c r="G30" s="3" t="s">
        <v>0</v>
      </c>
      <c r="H30" s="3" t="s">
        <v>824</v>
      </c>
      <c r="I30" s="3" t="s">
        <v>771</v>
      </c>
      <c r="J30" s="3" t="s">
        <v>828</v>
      </c>
      <c r="K30" s="3" t="s">
        <v>831</v>
      </c>
      <c r="L30" s="3" t="s">
        <v>830</v>
      </c>
      <c r="M30" s="3" t="s">
        <v>831</v>
      </c>
      <c r="N30" s="3" t="s">
        <v>831</v>
      </c>
      <c r="O30" s="3" t="s">
        <v>831</v>
      </c>
      <c r="P30" s="3" t="s">
        <v>831</v>
      </c>
      <c r="Q30" s="3" t="s">
        <v>831</v>
      </c>
      <c r="R30" s="3" t="s">
        <v>830</v>
      </c>
      <c r="S30" s="3" t="s">
        <v>830</v>
      </c>
      <c r="T30" s="3" t="s">
        <v>830</v>
      </c>
      <c r="U30" s="3" t="s">
        <v>830</v>
      </c>
      <c r="V30" s="3" t="s">
        <v>830</v>
      </c>
      <c r="W30" s="3" t="s">
        <v>833</v>
      </c>
      <c r="X30" s="3" t="s">
        <v>833</v>
      </c>
      <c r="Y30" s="3" t="s">
        <v>833</v>
      </c>
      <c r="Z30" s="3" t="s">
        <v>833</v>
      </c>
      <c r="AA30" s="3" t="s">
        <v>833</v>
      </c>
      <c r="AB30" s="3" t="s">
        <v>833</v>
      </c>
      <c r="AC30" s="3" t="s">
        <v>129</v>
      </c>
      <c r="AD30" s="3" t="s">
        <v>129</v>
      </c>
      <c r="AE30" s="3" t="s">
        <v>0</v>
      </c>
      <c r="AF30" s="3" t="s">
        <v>822</v>
      </c>
      <c r="AG30" s="3" t="s">
        <v>0</v>
      </c>
      <c r="AH30" s="3" t="s">
        <v>0</v>
      </c>
      <c r="AI30" s="3" t="s">
        <v>835</v>
      </c>
      <c r="AJ30" s="3" t="s">
        <v>835</v>
      </c>
      <c r="AK30" s="3" t="s">
        <v>835</v>
      </c>
      <c r="AL30" s="3" t="s">
        <v>835</v>
      </c>
      <c r="AM30" s="3" t="s">
        <v>835</v>
      </c>
      <c r="AN30" s="4" t="s">
        <v>0</v>
      </c>
      <c r="AO30" s="3" t="s">
        <v>102</v>
      </c>
    </row>
    <row r="31" spans="1:41" x14ac:dyDescent="0.25">
      <c r="A31" s="2" t="s">
        <v>258</v>
      </c>
      <c r="B31" s="3" t="s">
        <v>98</v>
      </c>
      <c r="C31" s="3" t="s">
        <v>259</v>
      </c>
      <c r="D31" s="3" t="s">
        <v>260</v>
      </c>
      <c r="E31" s="3" t="s">
        <v>261</v>
      </c>
      <c r="F31" s="3" t="s">
        <v>827</v>
      </c>
      <c r="G31" s="3" t="s">
        <v>0</v>
      </c>
      <c r="H31" s="3" t="s">
        <v>825</v>
      </c>
      <c r="I31" s="3" t="s">
        <v>353</v>
      </c>
      <c r="J31" s="3" t="s">
        <v>826</v>
      </c>
      <c r="K31" s="3" t="s">
        <v>829</v>
      </c>
      <c r="L31" s="3" t="s">
        <v>830</v>
      </c>
      <c r="M31" s="3" t="s">
        <v>830</v>
      </c>
      <c r="N31" s="3" t="s">
        <v>829</v>
      </c>
      <c r="O31" s="3" t="s">
        <v>830</v>
      </c>
      <c r="P31" s="3" t="s">
        <v>829</v>
      </c>
      <c r="Q31" s="3" t="s">
        <v>831</v>
      </c>
      <c r="R31" s="3" t="s">
        <v>829</v>
      </c>
      <c r="S31" s="3" t="s">
        <v>829</v>
      </c>
      <c r="T31" s="3" t="s">
        <v>829</v>
      </c>
      <c r="U31" s="3" t="s">
        <v>830</v>
      </c>
      <c r="V31" s="3" t="s">
        <v>829</v>
      </c>
      <c r="W31" s="3" t="s">
        <v>832</v>
      </c>
      <c r="X31" s="3" t="s">
        <v>833</v>
      </c>
      <c r="Y31" s="3" t="s">
        <v>833</v>
      </c>
      <c r="Z31" s="3" t="s">
        <v>833</v>
      </c>
      <c r="AA31" s="3" t="s">
        <v>838</v>
      </c>
      <c r="AB31" s="3" t="s">
        <v>832</v>
      </c>
      <c r="AC31" s="3" t="s">
        <v>143</v>
      </c>
      <c r="AD31" s="3" t="s">
        <v>152</v>
      </c>
      <c r="AE31" s="3" t="s">
        <v>0</v>
      </c>
      <c r="AF31" s="3" t="s">
        <v>824</v>
      </c>
      <c r="AG31" s="3" t="s">
        <v>0</v>
      </c>
      <c r="AH31" s="3" t="s">
        <v>262</v>
      </c>
      <c r="AI31" s="3" t="s">
        <v>835</v>
      </c>
      <c r="AJ31" s="3" t="s">
        <v>835</v>
      </c>
      <c r="AK31" s="3" t="s">
        <v>835</v>
      </c>
      <c r="AL31" s="3" t="s">
        <v>835</v>
      </c>
      <c r="AM31" s="3" t="s">
        <v>835</v>
      </c>
      <c r="AN31" s="4" t="s">
        <v>263</v>
      </c>
      <c r="AO31" s="3" t="s">
        <v>102</v>
      </c>
    </row>
    <row r="32" spans="1:41" x14ac:dyDescent="0.25">
      <c r="A32" s="2" t="s">
        <v>264</v>
      </c>
      <c r="B32" s="3" t="s">
        <v>98</v>
      </c>
      <c r="C32" s="3" t="s">
        <v>265</v>
      </c>
      <c r="D32" s="3" t="s">
        <v>266</v>
      </c>
      <c r="E32" s="3" t="s">
        <v>267</v>
      </c>
      <c r="F32" s="3" t="s">
        <v>827</v>
      </c>
      <c r="G32" s="3" t="s">
        <v>0</v>
      </c>
      <c r="H32" s="3" t="s">
        <v>824</v>
      </c>
      <c r="I32" s="3" t="s">
        <v>353</v>
      </c>
      <c r="J32" s="3" t="s">
        <v>828</v>
      </c>
      <c r="K32" s="3" t="s">
        <v>830</v>
      </c>
      <c r="L32" s="3" t="s">
        <v>830</v>
      </c>
      <c r="M32" s="3" t="s">
        <v>830</v>
      </c>
      <c r="N32" s="3" t="s">
        <v>830</v>
      </c>
      <c r="O32" s="3" t="s">
        <v>830</v>
      </c>
      <c r="P32" s="3" t="s">
        <v>830</v>
      </c>
      <c r="Q32" s="3" t="s">
        <v>830</v>
      </c>
      <c r="R32" s="3" t="s">
        <v>831</v>
      </c>
      <c r="S32" s="3" t="s">
        <v>831</v>
      </c>
      <c r="T32" s="3" t="s">
        <v>831</v>
      </c>
      <c r="U32" s="3" t="s">
        <v>831</v>
      </c>
      <c r="V32" s="3" t="s">
        <v>831</v>
      </c>
      <c r="W32" s="3" t="s">
        <v>833</v>
      </c>
      <c r="X32" s="3" t="s">
        <v>833</v>
      </c>
      <c r="Y32" s="3" t="s">
        <v>833</v>
      </c>
      <c r="Z32" s="3" t="s">
        <v>833</v>
      </c>
      <c r="AA32" s="3" t="s">
        <v>833</v>
      </c>
      <c r="AB32" s="3" t="s">
        <v>832</v>
      </c>
      <c r="AC32" s="3" t="s">
        <v>152</v>
      </c>
      <c r="AD32" s="3" t="s">
        <v>152</v>
      </c>
      <c r="AE32" s="3" t="s">
        <v>0</v>
      </c>
      <c r="AF32" s="3" t="s">
        <v>822</v>
      </c>
      <c r="AG32" s="3" t="s">
        <v>0</v>
      </c>
      <c r="AH32" s="3" t="s">
        <v>268</v>
      </c>
      <c r="AI32" s="3" t="s">
        <v>835</v>
      </c>
      <c r="AJ32" s="3" t="s">
        <v>831</v>
      </c>
      <c r="AK32" s="3" t="s">
        <v>835</v>
      </c>
      <c r="AL32" s="3" t="s">
        <v>835</v>
      </c>
      <c r="AM32" s="3" t="s">
        <v>835</v>
      </c>
      <c r="AN32" s="4" t="s">
        <v>0</v>
      </c>
      <c r="AO32" s="3" t="s">
        <v>149</v>
      </c>
    </row>
    <row r="33" spans="1:41" x14ac:dyDescent="0.25">
      <c r="A33" s="2" t="s">
        <v>269</v>
      </c>
      <c r="B33" s="3" t="s">
        <v>98</v>
      </c>
      <c r="C33" s="3" t="s">
        <v>270</v>
      </c>
      <c r="D33" s="3" t="s">
        <v>271</v>
      </c>
      <c r="E33" s="3" t="s">
        <v>272</v>
      </c>
      <c r="F33" s="3" t="s">
        <v>836</v>
      </c>
      <c r="G33" s="3" t="s">
        <v>0</v>
      </c>
      <c r="H33" s="3" t="s">
        <v>825</v>
      </c>
      <c r="I33" s="3" t="s">
        <v>918</v>
      </c>
      <c r="J33" s="3" t="s">
        <v>823</v>
      </c>
      <c r="K33" s="3" t="s">
        <v>0</v>
      </c>
      <c r="L33" s="3" t="s">
        <v>0</v>
      </c>
      <c r="M33" s="3" t="s">
        <v>0</v>
      </c>
      <c r="N33" s="3" t="s">
        <v>0</v>
      </c>
      <c r="O33" s="3" t="s">
        <v>0</v>
      </c>
      <c r="P33" s="3" t="s">
        <v>0</v>
      </c>
      <c r="Q33" s="3" t="s">
        <v>0</v>
      </c>
      <c r="R33" s="3" t="s">
        <v>0</v>
      </c>
      <c r="S33" s="3" t="s">
        <v>0</v>
      </c>
      <c r="T33" s="3" t="s">
        <v>0</v>
      </c>
      <c r="U33" s="3" t="s">
        <v>0</v>
      </c>
      <c r="V33" s="3" t="s">
        <v>0</v>
      </c>
      <c r="W33" s="3" t="s">
        <v>0</v>
      </c>
      <c r="X33" s="3" t="s">
        <v>0</v>
      </c>
      <c r="Y33" s="3" t="s">
        <v>0</v>
      </c>
      <c r="Z33" s="3" t="s">
        <v>0</v>
      </c>
      <c r="AA33" s="3" t="s">
        <v>0</v>
      </c>
      <c r="AB33" s="3" t="s">
        <v>0</v>
      </c>
      <c r="AC33" s="3" t="s">
        <v>0</v>
      </c>
      <c r="AD33" s="3" t="s">
        <v>0</v>
      </c>
      <c r="AE33" s="3" t="s">
        <v>0</v>
      </c>
      <c r="AF33" s="3" t="s">
        <v>0</v>
      </c>
      <c r="AG33" s="3" t="s">
        <v>0</v>
      </c>
      <c r="AH33" s="3" t="s">
        <v>0</v>
      </c>
      <c r="AI33" s="3" t="s">
        <v>0</v>
      </c>
      <c r="AJ33" s="3" t="s">
        <v>0</v>
      </c>
      <c r="AK33" s="3" t="s">
        <v>0</v>
      </c>
      <c r="AL33" s="3" t="s">
        <v>0</v>
      </c>
      <c r="AM33" s="3" t="s">
        <v>0</v>
      </c>
      <c r="AN33" s="4" t="s">
        <v>0</v>
      </c>
      <c r="AO33" s="3" t="s">
        <v>175</v>
      </c>
    </row>
    <row r="34" spans="1:41" x14ac:dyDescent="0.25">
      <c r="A34" s="2" t="s">
        <v>273</v>
      </c>
      <c r="B34" s="3" t="s">
        <v>98</v>
      </c>
      <c r="C34" s="3" t="s">
        <v>274</v>
      </c>
      <c r="D34" s="3" t="s">
        <v>275</v>
      </c>
      <c r="E34" s="3" t="s">
        <v>276</v>
      </c>
      <c r="F34" s="3" t="s">
        <v>827</v>
      </c>
      <c r="G34" s="3" t="s">
        <v>0</v>
      </c>
      <c r="H34" s="3" t="s">
        <v>824</v>
      </c>
      <c r="I34" s="3" t="s">
        <v>353</v>
      </c>
      <c r="J34" s="3" t="s">
        <v>842</v>
      </c>
      <c r="K34" s="3" t="s">
        <v>830</v>
      </c>
      <c r="L34" s="3" t="s">
        <v>830</v>
      </c>
      <c r="M34" s="3" t="s">
        <v>830</v>
      </c>
      <c r="N34" s="3" t="s">
        <v>830</v>
      </c>
      <c r="O34" s="3" t="s">
        <v>830</v>
      </c>
      <c r="P34" s="3" t="s">
        <v>830</v>
      </c>
      <c r="Q34" s="3" t="s">
        <v>830</v>
      </c>
      <c r="R34" s="3" t="s">
        <v>831</v>
      </c>
      <c r="S34" s="3" t="s">
        <v>830</v>
      </c>
      <c r="T34" s="3" t="s">
        <v>830</v>
      </c>
      <c r="U34" s="3" t="s">
        <v>831</v>
      </c>
      <c r="V34" s="3" t="s">
        <v>831</v>
      </c>
      <c r="W34" s="3" t="s">
        <v>833</v>
      </c>
      <c r="X34" s="3" t="s">
        <v>833</v>
      </c>
      <c r="Y34" s="3" t="s">
        <v>833</v>
      </c>
      <c r="Z34" s="3" t="s">
        <v>833</v>
      </c>
      <c r="AA34" s="3" t="s">
        <v>838</v>
      </c>
      <c r="AB34" s="3" t="s">
        <v>838</v>
      </c>
      <c r="AC34" s="3" t="s">
        <v>129</v>
      </c>
      <c r="AD34" s="3" t="s">
        <v>129</v>
      </c>
      <c r="AE34" s="3" t="s">
        <v>0</v>
      </c>
      <c r="AF34" s="3" t="s">
        <v>822</v>
      </c>
      <c r="AG34" s="3" t="s">
        <v>0</v>
      </c>
      <c r="AH34" s="3" t="s">
        <v>0</v>
      </c>
      <c r="AI34" s="3" t="s">
        <v>831</v>
      </c>
      <c r="AJ34" s="3" t="s">
        <v>831</v>
      </c>
      <c r="AK34" s="3" t="s">
        <v>831</v>
      </c>
      <c r="AL34" s="3" t="s">
        <v>831</v>
      </c>
      <c r="AM34" s="3" t="s">
        <v>831</v>
      </c>
      <c r="AN34" s="4" t="s">
        <v>0</v>
      </c>
      <c r="AO34" s="3" t="s">
        <v>163</v>
      </c>
    </row>
    <row r="35" spans="1:41" x14ac:dyDescent="0.25">
      <c r="A35" s="2" t="s">
        <v>277</v>
      </c>
      <c r="B35" s="3" t="s">
        <v>98</v>
      </c>
      <c r="C35" s="3" t="s">
        <v>278</v>
      </c>
      <c r="D35" s="3" t="s">
        <v>279</v>
      </c>
      <c r="E35" s="3" t="s">
        <v>280</v>
      </c>
      <c r="F35" s="3" t="s">
        <v>827</v>
      </c>
      <c r="G35" s="3" t="s">
        <v>0</v>
      </c>
      <c r="H35" s="3" t="s">
        <v>824</v>
      </c>
      <c r="I35" s="3" t="s">
        <v>150</v>
      </c>
      <c r="J35" s="3" t="s">
        <v>826</v>
      </c>
      <c r="K35" s="3" t="s">
        <v>830</v>
      </c>
      <c r="L35" s="3" t="s">
        <v>830</v>
      </c>
      <c r="M35" s="3" t="s">
        <v>831</v>
      </c>
      <c r="N35" s="3" t="s">
        <v>830</v>
      </c>
      <c r="O35" s="3" t="s">
        <v>830</v>
      </c>
      <c r="P35" s="3" t="s">
        <v>830</v>
      </c>
      <c r="Q35" s="3" t="s">
        <v>831</v>
      </c>
      <c r="R35" s="3" t="s">
        <v>830</v>
      </c>
      <c r="S35" s="3" t="s">
        <v>830</v>
      </c>
      <c r="T35" s="3" t="s">
        <v>829</v>
      </c>
      <c r="U35" s="3" t="s">
        <v>829</v>
      </c>
      <c r="V35" s="3" t="s">
        <v>829</v>
      </c>
      <c r="W35" s="3" t="s">
        <v>833</v>
      </c>
      <c r="X35" s="3" t="s">
        <v>833</v>
      </c>
      <c r="Y35" s="3" t="s">
        <v>833</v>
      </c>
      <c r="Z35" s="3" t="s">
        <v>833</v>
      </c>
      <c r="AA35" s="3" t="s">
        <v>838</v>
      </c>
      <c r="AB35" s="3" t="s">
        <v>838</v>
      </c>
      <c r="AC35" s="3" t="s">
        <v>143</v>
      </c>
      <c r="AD35" s="3" t="s">
        <v>143</v>
      </c>
      <c r="AE35" s="3" t="s">
        <v>0</v>
      </c>
      <c r="AF35" s="3" t="s">
        <v>824</v>
      </c>
      <c r="AG35" s="3" t="s">
        <v>0</v>
      </c>
      <c r="AH35" s="3" t="s">
        <v>281</v>
      </c>
      <c r="AI35" s="3" t="s">
        <v>835</v>
      </c>
      <c r="AJ35" s="3" t="s">
        <v>835</v>
      </c>
      <c r="AK35" s="3" t="s">
        <v>840</v>
      </c>
      <c r="AL35" s="3" t="s">
        <v>835</v>
      </c>
      <c r="AM35" s="3" t="s">
        <v>840</v>
      </c>
      <c r="AN35" s="4" t="s">
        <v>0</v>
      </c>
      <c r="AO35" s="3" t="s">
        <v>110</v>
      </c>
    </row>
    <row r="36" spans="1:41" x14ac:dyDescent="0.25">
      <c r="A36" s="2" t="s">
        <v>282</v>
      </c>
      <c r="B36" s="3" t="s">
        <v>98</v>
      </c>
      <c r="C36" s="3" t="s">
        <v>283</v>
      </c>
      <c r="D36" s="3" t="s">
        <v>284</v>
      </c>
      <c r="E36" s="3" t="s">
        <v>285</v>
      </c>
      <c r="F36" s="3" t="s">
        <v>844</v>
      </c>
      <c r="G36" s="3" t="s">
        <v>0</v>
      </c>
      <c r="H36" s="3" t="s">
        <v>824</v>
      </c>
      <c r="I36" s="3" t="s">
        <v>918</v>
      </c>
      <c r="J36" s="3" t="s">
        <v>842</v>
      </c>
      <c r="K36" s="3" t="s">
        <v>830</v>
      </c>
      <c r="L36" s="3" t="s">
        <v>831</v>
      </c>
      <c r="M36" s="3" t="s">
        <v>831</v>
      </c>
      <c r="N36" s="3" t="s">
        <v>831</v>
      </c>
      <c r="O36" s="3" t="s">
        <v>830</v>
      </c>
      <c r="P36" s="3" t="s">
        <v>830</v>
      </c>
      <c r="Q36" s="3" t="s">
        <v>831</v>
      </c>
      <c r="R36" s="3" t="s">
        <v>830</v>
      </c>
      <c r="S36" s="3" t="s">
        <v>830</v>
      </c>
      <c r="T36" s="3" t="s">
        <v>830</v>
      </c>
      <c r="U36" s="3" t="s">
        <v>830</v>
      </c>
      <c r="V36" s="3" t="s">
        <v>831</v>
      </c>
      <c r="W36" s="3" t="s">
        <v>838</v>
      </c>
      <c r="X36" s="3" t="s">
        <v>833</v>
      </c>
      <c r="Y36" s="3" t="s">
        <v>833</v>
      </c>
      <c r="Z36" s="3" t="s">
        <v>839</v>
      </c>
      <c r="AA36" s="3" t="s">
        <v>838</v>
      </c>
      <c r="AB36" s="3" t="s">
        <v>838</v>
      </c>
      <c r="AC36" s="3" t="s">
        <v>129</v>
      </c>
      <c r="AD36" s="3" t="s">
        <v>129</v>
      </c>
      <c r="AE36" s="3" t="s">
        <v>0</v>
      </c>
      <c r="AF36" s="3" t="s">
        <v>824</v>
      </c>
      <c r="AG36" s="3" t="s">
        <v>0</v>
      </c>
      <c r="AH36" s="3" t="s">
        <v>287</v>
      </c>
      <c r="AI36" s="3" t="s">
        <v>835</v>
      </c>
      <c r="AJ36" s="3" t="s">
        <v>835</v>
      </c>
      <c r="AK36" s="3" t="s">
        <v>835</v>
      </c>
      <c r="AL36" s="3" t="s">
        <v>835</v>
      </c>
      <c r="AM36" s="3" t="s">
        <v>835</v>
      </c>
      <c r="AN36" s="4" t="s">
        <v>288</v>
      </c>
      <c r="AO36" s="3" t="s">
        <v>163</v>
      </c>
    </row>
    <row r="37" spans="1:41" x14ac:dyDescent="0.25">
      <c r="A37" s="2" t="s">
        <v>296</v>
      </c>
      <c r="B37" s="3" t="s">
        <v>98</v>
      </c>
      <c r="C37" s="3" t="s">
        <v>297</v>
      </c>
      <c r="D37" s="3" t="s">
        <v>298</v>
      </c>
      <c r="E37" s="3" t="s">
        <v>299</v>
      </c>
      <c r="F37" s="3" t="s">
        <v>827</v>
      </c>
      <c r="G37" s="3" t="s">
        <v>0</v>
      </c>
      <c r="H37" s="3" t="s">
        <v>824</v>
      </c>
      <c r="I37" s="3" t="s">
        <v>918</v>
      </c>
      <c r="J37" s="3" t="s">
        <v>842</v>
      </c>
      <c r="K37" s="3" t="s">
        <v>830</v>
      </c>
      <c r="L37" s="3" t="s">
        <v>830</v>
      </c>
      <c r="M37" s="3" t="s">
        <v>830</v>
      </c>
      <c r="N37" s="3" t="s">
        <v>830</v>
      </c>
      <c r="O37" s="3" t="s">
        <v>830</v>
      </c>
      <c r="P37" s="3" t="s">
        <v>830</v>
      </c>
      <c r="Q37" s="3" t="s">
        <v>830</v>
      </c>
      <c r="R37" s="3" t="s">
        <v>830</v>
      </c>
      <c r="S37" s="3" t="s">
        <v>830</v>
      </c>
      <c r="T37" s="3" t="s">
        <v>830</v>
      </c>
      <c r="U37" s="3" t="s">
        <v>830</v>
      </c>
      <c r="V37" s="3" t="s">
        <v>830</v>
      </c>
      <c r="W37" s="3" t="s">
        <v>833</v>
      </c>
      <c r="X37" s="3" t="s">
        <v>833</v>
      </c>
      <c r="Y37" s="3" t="s">
        <v>833</v>
      </c>
      <c r="Z37" s="3" t="s">
        <v>833</v>
      </c>
      <c r="AA37" s="3" t="s">
        <v>833</v>
      </c>
      <c r="AB37" s="3" t="s">
        <v>833</v>
      </c>
      <c r="AC37" s="3" t="s">
        <v>143</v>
      </c>
      <c r="AD37" s="3" t="s">
        <v>143</v>
      </c>
      <c r="AE37" s="3" t="s">
        <v>0</v>
      </c>
      <c r="AF37" s="3" t="s">
        <v>824</v>
      </c>
      <c r="AG37" s="3" t="s">
        <v>0</v>
      </c>
      <c r="AH37" s="3" t="s">
        <v>287</v>
      </c>
      <c r="AI37" s="3" t="s">
        <v>835</v>
      </c>
      <c r="AJ37" s="3" t="s">
        <v>835</v>
      </c>
      <c r="AK37" s="3" t="s">
        <v>835</v>
      </c>
      <c r="AL37" s="3" t="s">
        <v>835</v>
      </c>
      <c r="AM37" s="3" t="s">
        <v>835</v>
      </c>
      <c r="AN37" s="4" t="s">
        <v>287</v>
      </c>
      <c r="AO37" s="3" t="s">
        <v>119</v>
      </c>
    </row>
    <row r="38" spans="1:41" x14ac:dyDescent="0.25">
      <c r="A38" s="2" t="s">
        <v>300</v>
      </c>
      <c r="B38" s="3" t="s">
        <v>98</v>
      </c>
      <c r="C38" s="3" t="s">
        <v>301</v>
      </c>
      <c r="D38" s="3" t="s">
        <v>302</v>
      </c>
      <c r="E38" s="3" t="s">
        <v>299</v>
      </c>
      <c r="F38" s="3" t="s">
        <v>827</v>
      </c>
      <c r="G38" s="3" t="s">
        <v>0</v>
      </c>
      <c r="H38" s="3" t="s">
        <v>824</v>
      </c>
      <c r="I38" s="3" t="s">
        <v>353</v>
      </c>
      <c r="J38" s="3" t="s">
        <v>828</v>
      </c>
      <c r="K38" s="3" t="s">
        <v>829</v>
      </c>
      <c r="L38" s="3" t="s">
        <v>829</v>
      </c>
      <c r="M38" s="3" t="s">
        <v>829</v>
      </c>
      <c r="N38" s="3" t="s">
        <v>829</v>
      </c>
      <c r="O38" s="3" t="s">
        <v>829</v>
      </c>
      <c r="P38" s="3" t="s">
        <v>829</v>
      </c>
      <c r="Q38" s="3" t="s">
        <v>829</v>
      </c>
      <c r="R38" s="3" t="s">
        <v>829</v>
      </c>
      <c r="S38" s="3" t="s">
        <v>830</v>
      </c>
      <c r="T38" s="3" t="s">
        <v>830</v>
      </c>
      <c r="U38" s="3" t="s">
        <v>830</v>
      </c>
      <c r="V38" s="3" t="s">
        <v>830</v>
      </c>
      <c r="W38" s="3" t="s">
        <v>832</v>
      </c>
      <c r="X38" s="3" t="s">
        <v>832</v>
      </c>
      <c r="Y38" s="3" t="s">
        <v>832</v>
      </c>
      <c r="Z38" s="3" t="s">
        <v>833</v>
      </c>
      <c r="AA38" s="3" t="s">
        <v>833</v>
      </c>
      <c r="AB38" s="3" t="s">
        <v>833</v>
      </c>
      <c r="AC38" s="3" t="s">
        <v>143</v>
      </c>
      <c r="AD38" s="3" t="s">
        <v>129</v>
      </c>
      <c r="AE38" s="3" t="s">
        <v>0</v>
      </c>
      <c r="AF38" s="3" t="s">
        <v>824</v>
      </c>
      <c r="AG38" s="3" t="s">
        <v>0</v>
      </c>
      <c r="AH38" s="3" t="s">
        <v>0</v>
      </c>
      <c r="AI38" s="3" t="s">
        <v>835</v>
      </c>
      <c r="AJ38" s="3" t="s">
        <v>835</v>
      </c>
      <c r="AK38" s="3" t="s">
        <v>835</v>
      </c>
      <c r="AL38" s="3" t="s">
        <v>835</v>
      </c>
      <c r="AM38" s="3" t="s">
        <v>835</v>
      </c>
      <c r="AN38" s="4" t="s">
        <v>0</v>
      </c>
      <c r="AO38" s="3" t="s">
        <v>119</v>
      </c>
    </row>
    <row r="39" spans="1:41" x14ac:dyDescent="0.25">
      <c r="A39" s="2" t="s">
        <v>303</v>
      </c>
      <c r="B39" s="3" t="s">
        <v>98</v>
      </c>
      <c r="C39" s="3" t="s">
        <v>304</v>
      </c>
      <c r="D39" s="3" t="s">
        <v>305</v>
      </c>
      <c r="E39" s="3" t="s">
        <v>306</v>
      </c>
      <c r="F39" s="3" t="s">
        <v>827</v>
      </c>
      <c r="G39" s="3" t="s">
        <v>0</v>
      </c>
      <c r="H39" s="3" t="s">
        <v>824</v>
      </c>
      <c r="I39" s="3" t="s">
        <v>353</v>
      </c>
      <c r="J39" s="3" t="s">
        <v>828</v>
      </c>
      <c r="K39" s="3" t="s">
        <v>831</v>
      </c>
      <c r="L39" s="3" t="s">
        <v>831</v>
      </c>
      <c r="M39" s="3" t="s">
        <v>831</v>
      </c>
      <c r="N39" s="3" t="s">
        <v>830</v>
      </c>
      <c r="O39" s="3" t="s">
        <v>829</v>
      </c>
      <c r="P39" s="3" t="s">
        <v>830</v>
      </c>
      <c r="Q39" s="3" t="s">
        <v>830</v>
      </c>
      <c r="R39" s="3" t="s">
        <v>831</v>
      </c>
      <c r="S39" s="3" t="s">
        <v>837</v>
      </c>
      <c r="T39" s="3" t="s">
        <v>830</v>
      </c>
      <c r="U39" s="3" t="s">
        <v>830</v>
      </c>
      <c r="V39" s="3" t="s">
        <v>831</v>
      </c>
      <c r="W39" s="3" t="s">
        <v>833</v>
      </c>
      <c r="X39" s="3" t="s">
        <v>833</v>
      </c>
      <c r="Y39" s="3" t="s">
        <v>838</v>
      </c>
      <c r="Z39" s="3" t="s">
        <v>838</v>
      </c>
      <c r="AA39" s="3" t="s">
        <v>833</v>
      </c>
      <c r="AB39" s="3" t="s">
        <v>838</v>
      </c>
      <c r="AC39" s="3" t="s">
        <v>143</v>
      </c>
      <c r="AD39" s="3" t="s">
        <v>143</v>
      </c>
      <c r="AE39" s="3" t="s">
        <v>0</v>
      </c>
      <c r="AF39" s="3" t="s">
        <v>824</v>
      </c>
      <c r="AG39" s="3" t="s">
        <v>0</v>
      </c>
      <c r="AH39" s="3" t="s">
        <v>0</v>
      </c>
      <c r="AI39" s="3" t="s">
        <v>835</v>
      </c>
      <c r="AJ39" s="3" t="s">
        <v>835</v>
      </c>
      <c r="AK39" s="3" t="s">
        <v>831</v>
      </c>
      <c r="AL39" s="3" t="s">
        <v>831</v>
      </c>
      <c r="AM39" s="3" t="s">
        <v>834</v>
      </c>
      <c r="AN39" s="4" t="s">
        <v>0</v>
      </c>
      <c r="AO39" s="3" t="s">
        <v>175</v>
      </c>
    </row>
    <row r="40" spans="1:41" x14ac:dyDescent="0.25">
      <c r="A40" s="2" t="s">
        <v>307</v>
      </c>
      <c r="B40" s="3" t="s">
        <v>98</v>
      </c>
      <c r="C40" s="3" t="s">
        <v>308</v>
      </c>
      <c r="D40" s="3" t="s">
        <v>309</v>
      </c>
      <c r="E40" s="3" t="s">
        <v>310</v>
      </c>
      <c r="F40" s="3" t="s">
        <v>836</v>
      </c>
      <c r="G40" s="3" t="s">
        <v>0</v>
      </c>
      <c r="H40" s="3" t="s">
        <v>824</v>
      </c>
      <c r="I40" s="3" t="s">
        <v>825</v>
      </c>
      <c r="J40" s="3" t="s">
        <v>842</v>
      </c>
      <c r="K40" s="3" t="s">
        <v>0</v>
      </c>
      <c r="L40" s="3" t="s">
        <v>0</v>
      </c>
      <c r="M40" s="3" t="s">
        <v>0</v>
      </c>
      <c r="N40" s="3" t="s">
        <v>0</v>
      </c>
      <c r="O40" s="3" t="s">
        <v>0</v>
      </c>
      <c r="P40" s="3" t="s">
        <v>0</v>
      </c>
      <c r="Q40" s="3" t="s">
        <v>0</v>
      </c>
      <c r="R40" s="3" t="s">
        <v>0</v>
      </c>
      <c r="S40" s="3" t="s">
        <v>0</v>
      </c>
      <c r="T40" s="3" t="s">
        <v>0</v>
      </c>
      <c r="U40" s="3" t="s">
        <v>0</v>
      </c>
      <c r="V40" s="3" t="s">
        <v>0</v>
      </c>
      <c r="W40" s="3" t="s">
        <v>0</v>
      </c>
      <c r="X40" s="3" t="s">
        <v>0</v>
      </c>
      <c r="Y40" s="3" t="s">
        <v>0</v>
      </c>
      <c r="Z40" s="3" t="s">
        <v>0</v>
      </c>
      <c r="AA40" s="3" t="s">
        <v>0</v>
      </c>
      <c r="AB40" s="3" t="s">
        <v>0</v>
      </c>
      <c r="AC40" s="3" t="s">
        <v>0</v>
      </c>
      <c r="AD40" s="3" t="s">
        <v>0</v>
      </c>
      <c r="AE40" s="3" t="s">
        <v>0</v>
      </c>
      <c r="AF40" s="3" t="s">
        <v>0</v>
      </c>
      <c r="AG40" s="3" t="s">
        <v>0</v>
      </c>
      <c r="AH40" s="3" t="s">
        <v>0</v>
      </c>
      <c r="AI40" s="3" t="s">
        <v>0</v>
      </c>
      <c r="AJ40" s="3" t="s">
        <v>0</v>
      </c>
      <c r="AK40" s="3" t="s">
        <v>0</v>
      </c>
      <c r="AL40" s="3" t="s">
        <v>0</v>
      </c>
      <c r="AM40" s="3" t="s">
        <v>0</v>
      </c>
      <c r="AN40" s="4" t="s">
        <v>0</v>
      </c>
      <c r="AO40" s="3" t="s">
        <v>136</v>
      </c>
    </row>
    <row r="41" spans="1:41" x14ac:dyDescent="0.25">
      <c r="A41" s="2" t="s">
        <v>311</v>
      </c>
      <c r="B41" s="3" t="s">
        <v>98</v>
      </c>
      <c r="C41" s="3" t="s">
        <v>312</v>
      </c>
      <c r="D41" s="3" t="s">
        <v>313</v>
      </c>
      <c r="E41" s="3" t="s">
        <v>314</v>
      </c>
      <c r="F41" s="3" t="s">
        <v>827</v>
      </c>
      <c r="G41" s="3" t="s">
        <v>0</v>
      </c>
      <c r="H41" s="3" t="s">
        <v>824</v>
      </c>
      <c r="I41" s="3" t="s">
        <v>774</v>
      </c>
      <c r="J41" s="3" t="s">
        <v>826</v>
      </c>
      <c r="K41" s="3" t="s">
        <v>830</v>
      </c>
      <c r="L41" s="3" t="s">
        <v>831</v>
      </c>
      <c r="M41" s="3" t="s">
        <v>831</v>
      </c>
      <c r="N41" s="3" t="s">
        <v>831</v>
      </c>
      <c r="O41" s="3" t="s">
        <v>830</v>
      </c>
      <c r="P41" s="3" t="s">
        <v>831</v>
      </c>
      <c r="Q41" s="3" t="s">
        <v>831</v>
      </c>
      <c r="R41" s="3" t="s">
        <v>831</v>
      </c>
      <c r="S41" s="3" t="s">
        <v>830</v>
      </c>
      <c r="T41" s="3" t="s">
        <v>831</v>
      </c>
      <c r="U41" s="3" t="s">
        <v>830</v>
      </c>
      <c r="V41" s="3" t="s">
        <v>831</v>
      </c>
      <c r="W41" s="3" t="s">
        <v>833</v>
      </c>
      <c r="X41" s="3" t="s">
        <v>833</v>
      </c>
      <c r="Y41" s="3" t="s">
        <v>833</v>
      </c>
      <c r="Z41" s="3" t="s">
        <v>838</v>
      </c>
      <c r="AA41" s="3" t="s">
        <v>838</v>
      </c>
      <c r="AB41" s="3" t="s">
        <v>838</v>
      </c>
      <c r="AC41" s="3" t="s">
        <v>152</v>
      </c>
      <c r="AD41" s="3" t="s">
        <v>293</v>
      </c>
      <c r="AE41" s="3" t="s">
        <v>316</v>
      </c>
      <c r="AF41" s="3" t="s">
        <v>824</v>
      </c>
      <c r="AG41" s="3" t="s">
        <v>0</v>
      </c>
      <c r="AH41" s="3" t="s">
        <v>0</v>
      </c>
      <c r="AI41" s="3" t="s">
        <v>835</v>
      </c>
      <c r="AJ41" s="3" t="s">
        <v>831</v>
      </c>
      <c r="AK41" s="3" t="s">
        <v>835</v>
      </c>
      <c r="AL41" s="3" t="s">
        <v>835</v>
      </c>
      <c r="AM41" s="3" t="s">
        <v>835</v>
      </c>
      <c r="AN41" s="4" t="s">
        <v>0</v>
      </c>
      <c r="AO41" s="3" t="s">
        <v>170</v>
      </c>
    </row>
    <row r="42" spans="1:41" x14ac:dyDescent="0.25">
      <c r="A42" s="2" t="s">
        <v>317</v>
      </c>
      <c r="B42" s="3" t="s">
        <v>98</v>
      </c>
      <c r="C42" s="3" t="s">
        <v>318</v>
      </c>
      <c r="D42" s="3" t="s">
        <v>319</v>
      </c>
      <c r="E42" s="3" t="s">
        <v>320</v>
      </c>
      <c r="F42" s="3" t="s">
        <v>827</v>
      </c>
      <c r="G42" s="3" t="s">
        <v>0</v>
      </c>
      <c r="H42" s="3" t="s">
        <v>824</v>
      </c>
      <c r="I42" s="3" t="s">
        <v>353</v>
      </c>
      <c r="J42" s="3" t="s">
        <v>828</v>
      </c>
      <c r="K42" s="3" t="s">
        <v>830</v>
      </c>
      <c r="L42" s="3" t="s">
        <v>830</v>
      </c>
      <c r="M42" s="3" t="s">
        <v>830</v>
      </c>
      <c r="N42" s="3" t="s">
        <v>830</v>
      </c>
      <c r="O42" s="3" t="s">
        <v>829</v>
      </c>
      <c r="P42" s="3" t="s">
        <v>830</v>
      </c>
      <c r="Q42" s="3" t="s">
        <v>830</v>
      </c>
      <c r="R42" s="3" t="s">
        <v>830</v>
      </c>
      <c r="S42" s="3" t="s">
        <v>829</v>
      </c>
      <c r="T42" s="3" t="s">
        <v>830</v>
      </c>
      <c r="U42" s="3" t="s">
        <v>830</v>
      </c>
      <c r="V42" s="3" t="s">
        <v>830</v>
      </c>
      <c r="W42" s="3" t="s">
        <v>833</v>
      </c>
      <c r="X42" s="3" t="s">
        <v>833</v>
      </c>
      <c r="Y42" s="3" t="s">
        <v>832</v>
      </c>
      <c r="Z42" s="3" t="s">
        <v>838</v>
      </c>
      <c r="AA42" s="3" t="s">
        <v>838</v>
      </c>
      <c r="AB42" s="3" t="s">
        <v>833</v>
      </c>
      <c r="AC42" s="3" t="s">
        <v>129</v>
      </c>
      <c r="AD42" s="3" t="s">
        <v>129</v>
      </c>
      <c r="AE42" s="3" t="s">
        <v>321</v>
      </c>
      <c r="AF42" s="3" t="s">
        <v>824</v>
      </c>
      <c r="AG42" s="3" t="s">
        <v>0</v>
      </c>
      <c r="AH42" s="3" t="s">
        <v>322</v>
      </c>
      <c r="AI42" s="3" t="s">
        <v>835</v>
      </c>
      <c r="AJ42" s="3" t="s">
        <v>831</v>
      </c>
      <c r="AK42" s="3" t="s">
        <v>831</v>
      </c>
      <c r="AL42" s="3" t="s">
        <v>831</v>
      </c>
      <c r="AM42" s="3" t="s">
        <v>835</v>
      </c>
      <c r="AN42" s="4" t="s">
        <v>322</v>
      </c>
      <c r="AO42" s="3" t="s">
        <v>157</v>
      </c>
    </row>
    <row r="43" spans="1:41" x14ac:dyDescent="0.25">
      <c r="A43" s="2" t="s">
        <v>323</v>
      </c>
      <c r="B43" s="3" t="s">
        <v>98</v>
      </c>
      <c r="C43" s="3" t="s">
        <v>324</v>
      </c>
      <c r="D43" s="3" t="s">
        <v>325</v>
      </c>
      <c r="E43" s="3" t="s">
        <v>276</v>
      </c>
      <c r="F43" s="3" t="s">
        <v>827</v>
      </c>
      <c r="G43" s="3" t="s">
        <v>0</v>
      </c>
      <c r="H43" s="3" t="s">
        <v>824</v>
      </c>
      <c r="I43" s="3" t="s">
        <v>353</v>
      </c>
      <c r="J43" s="3" t="s">
        <v>828</v>
      </c>
      <c r="K43" s="3" t="s">
        <v>831</v>
      </c>
      <c r="L43" s="3" t="s">
        <v>831</v>
      </c>
      <c r="M43" s="3" t="s">
        <v>831</v>
      </c>
      <c r="N43" s="3" t="s">
        <v>837</v>
      </c>
      <c r="O43" s="3" t="s">
        <v>830</v>
      </c>
      <c r="P43" s="3" t="s">
        <v>830</v>
      </c>
      <c r="Q43" s="3" t="s">
        <v>831</v>
      </c>
      <c r="R43" s="3" t="s">
        <v>831</v>
      </c>
      <c r="S43" s="3" t="s">
        <v>830</v>
      </c>
      <c r="T43" s="3" t="s">
        <v>830</v>
      </c>
      <c r="U43" s="3" t="s">
        <v>830</v>
      </c>
      <c r="V43" s="3" t="s">
        <v>830</v>
      </c>
      <c r="W43" s="3" t="s">
        <v>833</v>
      </c>
      <c r="X43" s="3" t="s">
        <v>838</v>
      </c>
      <c r="Y43" s="3" t="s">
        <v>833</v>
      </c>
      <c r="Z43" s="3" t="s">
        <v>838</v>
      </c>
      <c r="AA43" s="3" t="s">
        <v>839</v>
      </c>
      <c r="AB43" s="3" t="s">
        <v>839</v>
      </c>
      <c r="AC43" s="3" t="s">
        <v>143</v>
      </c>
      <c r="AD43" s="3" t="s">
        <v>143</v>
      </c>
      <c r="AE43" s="3" t="s">
        <v>0</v>
      </c>
      <c r="AF43" s="3" t="s">
        <v>821</v>
      </c>
      <c r="AG43" s="3" t="s">
        <v>326</v>
      </c>
      <c r="AH43" s="3" t="s">
        <v>327</v>
      </c>
      <c r="AI43" s="3" t="s">
        <v>835</v>
      </c>
      <c r="AJ43" s="3" t="s">
        <v>840</v>
      </c>
      <c r="AK43" s="3" t="s">
        <v>831</v>
      </c>
      <c r="AL43" s="3" t="s">
        <v>831</v>
      </c>
      <c r="AM43" s="3" t="s">
        <v>831</v>
      </c>
      <c r="AN43" s="4" t="s">
        <v>328</v>
      </c>
      <c r="AO43" s="3" t="s">
        <v>163</v>
      </c>
    </row>
    <row r="44" spans="1:41" x14ac:dyDescent="0.25">
      <c r="A44" s="2" t="s">
        <v>329</v>
      </c>
      <c r="B44" s="3" t="s">
        <v>98</v>
      </c>
      <c r="C44" s="3" t="s">
        <v>330</v>
      </c>
      <c r="D44" s="3" t="s">
        <v>331</v>
      </c>
      <c r="E44" s="3" t="s">
        <v>332</v>
      </c>
      <c r="F44" s="3" t="s">
        <v>827</v>
      </c>
      <c r="G44" s="3" t="s">
        <v>0</v>
      </c>
      <c r="H44" s="3" t="s">
        <v>824</v>
      </c>
      <c r="I44" s="3" t="s">
        <v>771</v>
      </c>
      <c r="J44" s="3" t="s">
        <v>828</v>
      </c>
      <c r="K44" s="3" t="s">
        <v>830</v>
      </c>
      <c r="L44" s="3" t="s">
        <v>830</v>
      </c>
      <c r="M44" s="3" t="s">
        <v>831</v>
      </c>
      <c r="N44" s="3" t="s">
        <v>830</v>
      </c>
      <c r="O44" s="3" t="s">
        <v>830</v>
      </c>
      <c r="P44" s="3" t="s">
        <v>830</v>
      </c>
      <c r="Q44" s="3" t="s">
        <v>831</v>
      </c>
      <c r="R44" s="3" t="s">
        <v>829</v>
      </c>
      <c r="S44" s="3" t="s">
        <v>829</v>
      </c>
      <c r="T44" s="3" t="s">
        <v>830</v>
      </c>
      <c r="U44" s="3" t="s">
        <v>830</v>
      </c>
      <c r="V44" s="3" t="s">
        <v>831</v>
      </c>
      <c r="W44" s="3" t="s">
        <v>833</v>
      </c>
      <c r="X44" s="3" t="s">
        <v>833</v>
      </c>
      <c r="Y44" s="3" t="s">
        <v>833</v>
      </c>
      <c r="Z44" s="3" t="s">
        <v>833</v>
      </c>
      <c r="AA44" s="3" t="s">
        <v>833</v>
      </c>
      <c r="AB44" s="3" t="s">
        <v>833</v>
      </c>
      <c r="AC44" s="3" t="s">
        <v>143</v>
      </c>
      <c r="AD44" s="3" t="s">
        <v>129</v>
      </c>
      <c r="AE44" s="3" t="s">
        <v>0</v>
      </c>
      <c r="AF44" s="3" t="s">
        <v>822</v>
      </c>
      <c r="AG44" s="3" t="s">
        <v>0</v>
      </c>
      <c r="AH44" s="3" t="s">
        <v>0</v>
      </c>
      <c r="AI44" s="3" t="s">
        <v>0</v>
      </c>
      <c r="AJ44" s="3" t="s">
        <v>0</v>
      </c>
      <c r="AK44" s="3" t="s">
        <v>0</v>
      </c>
      <c r="AL44" s="3" t="s">
        <v>0</v>
      </c>
      <c r="AM44" s="3" t="s">
        <v>0</v>
      </c>
      <c r="AN44" s="4" t="s">
        <v>0</v>
      </c>
      <c r="AO44" s="3" t="s">
        <v>170</v>
      </c>
    </row>
    <row r="45" spans="1:41" x14ac:dyDescent="0.25">
      <c r="A45" s="2" t="s">
        <v>333</v>
      </c>
      <c r="B45" s="3" t="s">
        <v>98</v>
      </c>
      <c r="C45" s="3" t="s">
        <v>334</v>
      </c>
      <c r="D45" s="3" t="s">
        <v>335</v>
      </c>
      <c r="E45" s="3" t="s">
        <v>332</v>
      </c>
      <c r="F45" s="3" t="s">
        <v>827</v>
      </c>
      <c r="G45" s="3" t="s">
        <v>0</v>
      </c>
      <c r="H45" s="3" t="s">
        <v>824</v>
      </c>
      <c r="I45" s="3" t="s">
        <v>353</v>
      </c>
      <c r="J45" s="3" t="s">
        <v>841</v>
      </c>
      <c r="K45" s="3" t="s">
        <v>831</v>
      </c>
      <c r="L45" s="3" t="s">
        <v>831</v>
      </c>
      <c r="M45" s="3" t="s">
        <v>831</v>
      </c>
      <c r="N45" s="3" t="s">
        <v>831</v>
      </c>
      <c r="O45" s="3" t="s">
        <v>831</v>
      </c>
      <c r="P45" s="3" t="s">
        <v>829</v>
      </c>
      <c r="Q45" s="3" t="s">
        <v>830</v>
      </c>
      <c r="R45" s="3" t="s">
        <v>829</v>
      </c>
      <c r="S45" s="3" t="s">
        <v>829</v>
      </c>
      <c r="T45" s="3" t="s">
        <v>843</v>
      </c>
      <c r="U45" s="3" t="s">
        <v>837</v>
      </c>
      <c r="V45" s="3" t="s">
        <v>837</v>
      </c>
      <c r="W45" s="3" t="s">
        <v>832</v>
      </c>
      <c r="X45" s="3" t="s">
        <v>212</v>
      </c>
      <c r="Y45" s="3" t="s">
        <v>832</v>
      </c>
      <c r="Z45" s="3" t="s">
        <v>838</v>
      </c>
      <c r="AA45" s="3" t="s">
        <v>834</v>
      </c>
      <c r="AB45" s="3" t="s">
        <v>0</v>
      </c>
      <c r="AC45" s="3" t="s">
        <v>152</v>
      </c>
      <c r="AD45" s="3" t="s">
        <v>152</v>
      </c>
      <c r="AE45" s="3" t="s">
        <v>0</v>
      </c>
      <c r="AF45" s="3" t="s">
        <v>824</v>
      </c>
      <c r="AG45" s="3" t="s">
        <v>0</v>
      </c>
      <c r="AH45" s="3" t="s">
        <v>0</v>
      </c>
      <c r="AI45" s="3" t="s">
        <v>0</v>
      </c>
      <c r="AJ45" s="3" t="s">
        <v>0</v>
      </c>
      <c r="AK45" s="3" t="s">
        <v>0</v>
      </c>
      <c r="AL45" s="3" t="s">
        <v>0</v>
      </c>
      <c r="AM45" s="3" t="s">
        <v>0</v>
      </c>
      <c r="AN45" s="4" t="s">
        <v>0</v>
      </c>
      <c r="AO45" s="3" t="s">
        <v>170</v>
      </c>
    </row>
    <row r="46" spans="1:41" x14ac:dyDescent="0.25">
      <c r="A46" s="2" t="s">
        <v>346</v>
      </c>
      <c r="B46" s="3" t="s">
        <v>347</v>
      </c>
      <c r="C46" s="3" t="s">
        <v>348</v>
      </c>
      <c r="D46" s="3" t="s">
        <v>349</v>
      </c>
      <c r="E46" s="3" t="s">
        <v>350</v>
      </c>
      <c r="F46" s="3" t="s">
        <v>836</v>
      </c>
      <c r="G46" s="3" t="s">
        <v>0</v>
      </c>
      <c r="H46" s="3" t="s">
        <v>824</v>
      </c>
      <c r="I46" s="3" t="s">
        <v>353</v>
      </c>
      <c r="J46" s="3" t="s">
        <v>828</v>
      </c>
      <c r="K46" s="3" t="s">
        <v>830</v>
      </c>
      <c r="L46" s="3" t="s">
        <v>831</v>
      </c>
      <c r="M46" s="3" t="s">
        <v>830</v>
      </c>
      <c r="N46" s="3" t="s">
        <v>831</v>
      </c>
      <c r="O46" s="3" t="s">
        <v>830</v>
      </c>
      <c r="P46" s="3" t="s">
        <v>830</v>
      </c>
      <c r="Q46" s="3" t="s">
        <v>831</v>
      </c>
      <c r="R46" s="3" t="s">
        <v>831</v>
      </c>
      <c r="S46" s="3" t="s">
        <v>831</v>
      </c>
      <c r="T46" s="3" t="s">
        <v>831</v>
      </c>
      <c r="U46" s="3" t="s">
        <v>830</v>
      </c>
      <c r="V46" s="3" t="s">
        <v>830</v>
      </c>
      <c r="W46" s="3" t="s">
        <v>839</v>
      </c>
      <c r="X46" s="3" t="s">
        <v>839</v>
      </c>
      <c r="Y46" s="3" t="s">
        <v>839</v>
      </c>
      <c r="Z46" s="3" t="s">
        <v>839</v>
      </c>
      <c r="AA46" s="3" t="s">
        <v>839</v>
      </c>
      <c r="AB46" s="3" t="s">
        <v>839</v>
      </c>
      <c r="AC46" s="3" t="s">
        <v>143</v>
      </c>
      <c r="AD46" s="3" t="s">
        <v>143</v>
      </c>
      <c r="AE46" s="3" t="s">
        <v>0</v>
      </c>
      <c r="AF46" s="3" t="s">
        <v>824</v>
      </c>
      <c r="AG46" s="3" t="s">
        <v>0</v>
      </c>
      <c r="AH46" s="3" t="s">
        <v>358</v>
      </c>
      <c r="AI46" s="3" t="s">
        <v>835</v>
      </c>
      <c r="AJ46" s="3" t="s">
        <v>835</v>
      </c>
      <c r="AK46" s="3" t="s">
        <v>840</v>
      </c>
      <c r="AL46" s="3" t="s">
        <v>835</v>
      </c>
      <c r="AM46" s="3" t="s">
        <v>835</v>
      </c>
      <c r="AN46" s="4" t="s">
        <v>360</v>
      </c>
      <c r="AO46" s="5"/>
    </row>
    <row r="47" spans="1:41" x14ac:dyDescent="0.25">
      <c r="A47" s="2" t="s">
        <v>361</v>
      </c>
      <c r="B47" s="3" t="s">
        <v>347</v>
      </c>
      <c r="C47" s="3" t="s">
        <v>362</v>
      </c>
      <c r="D47" s="3" t="s">
        <v>363</v>
      </c>
      <c r="E47" s="3" t="s">
        <v>364</v>
      </c>
      <c r="F47" s="3" t="s">
        <v>827</v>
      </c>
      <c r="G47" s="3" t="s">
        <v>0</v>
      </c>
      <c r="H47" s="3" t="s">
        <v>824</v>
      </c>
      <c r="I47" s="3" t="s">
        <v>353</v>
      </c>
      <c r="J47" s="3" t="s">
        <v>828</v>
      </c>
      <c r="K47" s="3" t="s">
        <v>0</v>
      </c>
      <c r="L47" s="3" t="s">
        <v>0</v>
      </c>
      <c r="M47" s="3" t="s">
        <v>0</v>
      </c>
      <c r="N47" s="3" t="s">
        <v>0</v>
      </c>
      <c r="O47" s="3" t="s">
        <v>0</v>
      </c>
      <c r="P47" s="3" t="s">
        <v>0</v>
      </c>
      <c r="Q47" s="3" t="s">
        <v>0</v>
      </c>
      <c r="R47" s="3" t="s">
        <v>0</v>
      </c>
      <c r="S47" s="3" t="s">
        <v>0</v>
      </c>
      <c r="T47" s="3" t="s">
        <v>0</v>
      </c>
      <c r="U47" s="3" t="s">
        <v>0</v>
      </c>
      <c r="V47" s="3" t="s">
        <v>0</v>
      </c>
      <c r="W47" s="3" t="s">
        <v>0</v>
      </c>
      <c r="X47" s="3" t="s">
        <v>0</v>
      </c>
      <c r="Y47" s="3" t="s">
        <v>0</v>
      </c>
      <c r="Z47" s="3" t="s">
        <v>0</v>
      </c>
      <c r="AA47" s="3" t="s">
        <v>0</v>
      </c>
      <c r="AB47" s="3" t="s">
        <v>0</v>
      </c>
      <c r="AC47" s="3" t="s">
        <v>0</v>
      </c>
      <c r="AD47" s="3" t="s">
        <v>0</v>
      </c>
      <c r="AE47" s="3" t="s">
        <v>0</v>
      </c>
      <c r="AF47" s="3" t="s">
        <v>0</v>
      </c>
      <c r="AG47" s="3" t="s">
        <v>0</v>
      </c>
      <c r="AH47" s="3" t="s">
        <v>0</v>
      </c>
      <c r="AI47" s="3" t="s">
        <v>0</v>
      </c>
      <c r="AJ47" s="3" t="s">
        <v>0</v>
      </c>
      <c r="AK47" s="3" t="s">
        <v>0</v>
      </c>
      <c r="AL47" s="3" t="s">
        <v>0</v>
      </c>
      <c r="AM47" s="3" t="s">
        <v>0</v>
      </c>
      <c r="AN47" s="4" t="s">
        <v>0</v>
      </c>
      <c r="AO47" s="5"/>
    </row>
    <row r="48" spans="1:41" x14ac:dyDescent="0.25">
      <c r="A48" s="2" t="s">
        <v>366</v>
      </c>
      <c r="B48" s="3" t="s">
        <v>347</v>
      </c>
      <c r="C48" s="3" t="s">
        <v>367</v>
      </c>
      <c r="D48" s="3" t="s">
        <v>368</v>
      </c>
      <c r="E48" s="3" t="s">
        <v>369</v>
      </c>
      <c r="F48" s="3" t="s">
        <v>827</v>
      </c>
      <c r="G48" s="3" t="s">
        <v>0</v>
      </c>
      <c r="H48" s="3" t="s">
        <v>824</v>
      </c>
      <c r="I48" s="3" t="s">
        <v>774</v>
      </c>
      <c r="J48" s="3" t="s">
        <v>826</v>
      </c>
      <c r="K48" s="3" t="s">
        <v>829</v>
      </c>
      <c r="L48" s="3" t="s">
        <v>829</v>
      </c>
      <c r="M48" s="3" t="s">
        <v>830</v>
      </c>
      <c r="N48" s="3" t="s">
        <v>830</v>
      </c>
      <c r="O48" s="3" t="s">
        <v>830</v>
      </c>
      <c r="P48" s="3" t="s">
        <v>830</v>
      </c>
      <c r="Q48" s="3" t="s">
        <v>831</v>
      </c>
      <c r="R48" s="3" t="s">
        <v>830</v>
      </c>
      <c r="S48" s="3" t="s">
        <v>830</v>
      </c>
      <c r="T48" s="3" t="s">
        <v>830</v>
      </c>
      <c r="U48" s="3" t="s">
        <v>830</v>
      </c>
      <c r="V48" s="3" t="s">
        <v>830</v>
      </c>
      <c r="W48" s="3" t="s">
        <v>833</v>
      </c>
      <c r="X48" s="3" t="s">
        <v>833</v>
      </c>
      <c r="Y48" s="3" t="s">
        <v>833</v>
      </c>
      <c r="Z48" s="3" t="s">
        <v>833</v>
      </c>
      <c r="AA48" s="3" t="s">
        <v>833</v>
      </c>
      <c r="AB48" s="3" t="s">
        <v>833</v>
      </c>
      <c r="AC48" s="3" t="s">
        <v>129</v>
      </c>
      <c r="AD48" s="3" t="s">
        <v>129</v>
      </c>
      <c r="AE48" s="3" t="s">
        <v>0</v>
      </c>
      <c r="AF48" s="3" t="s">
        <v>822</v>
      </c>
      <c r="AG48" s="3" t="s">
        <v>0</v>
      </c>
      <c r="AH48" s="3" t="s">
        <v>838</v>
      </c>
      <c r="AI48" s="3" t="s">
        <v>835</v>
      </c>
      <c r="AJ48" s="3" t="s">
        <v>835</v>
      </c>
      <c r="AK48" s="3" t="s">
        <v>835</v>
      </c>
      <c r="AL48" s="3" t="s">
        <v>835</v>
      </c>
      <c r="AM48" s="3" t="s">
        <v>835</v>
      </c>
      <c r="AN48" s="4" t="s">
        <v>0</v>
      </c>
      <c r="AO48" s="5"/>
    </row>
    <row r="49" spans="1:41" x14ac:dyDescent="0.25">
      <c r="A49" s="2" t="s">
        <v>374</v>
      </c>
      <c r="B49" s="3" t="s">
        <v>347</v>
      </c>
      <c r="C49" s="3" t="s">
        <v>375</v>
      </c>
      <c r="D49" s="3" t="s">
        <v>376</v>
      </c>
      <c r="E49" s="3" t="s">
        <v>377</v>
      </c>
      <c r="F49" s="3" t="s">
        <v>844</v>
      </c>
      <c r="G49" s="3" t="s">
        <v>0</v>
      </c>
      <c r="H49" s="3" t="s">
        <v>824</v>
      </c>
      <c r="I49" s="3" t="s">
        <v>771</v>
      </c>
      <c r="J49" s="3" t="s">
        <v>828</v>
      </c>
      <c r="K49" s="3" t="s">
        <v>830</v>
      </c>
      <c r="L49" s="3" t="s">
        <v>830</v>
      </c>
      <c r="M49" s="3" t="s">
        <v>830</v>
      </c>
      <c r="N49" s="3" t="s">
        <v>830</v>
      </c>
      <c r="O49" s="3" t="s">
        <v>830</v>
      </c>
      <c r="P49" s="3" t="s">
        <v>830</v>
      </c>
      <c r="Q49" s="3" t="s">
        <v>830</v>
      </c>
      <c r="R49" s="3" t="s">
        <v>830</v>
      </c>
      <c r="S49" s="3" t="s">
        <v>830</v>
      </c>
      <c r="T49" s="3" t="s">
        <v>830</v>
      </c>
      <c r="U49" s="3" t="s">
        <v>830</v>
      </c>
      <c r="V49" s="3" t="s">
        <v>830</v>
      </c>
      <c r="W49" s="3" t="s">
        <v>833</v>
      </c>
      <c r="X49" s="3" t="s">
        <v>833</v>
      </c>
      <c r="Y49" s="3" t="s">
        <v>833</v>
      </c>
      <c r="Z49" s="3" t="s">
        <v>833</v>
      </c>
      <c r="AA49" s="3" t="s">
        <v>833</v>
      </c>
      <c r="AB49" s="3" t="s">
        <v>833</v>
      </c>
      <c r="AC49" s="3" t="s">
        <v>143</v>
      </c>
      <c r="AD49" s="3" t="s">
        <v>143</v>
      </c>
      <c r="AE49" s="3" t="s">
        <v>0</v>
      </c>
      <c r="AF49" s="3" t="s">
        <v>824</v>
      </c>
      <c r="AG49" s="3" t="s">
        <v>0</v>
      </c>
      <c r="AH49" s="3" t="s">
        <v>0</v>
      </c>
      <c r="AI49" s="3" t="s">
        <v>834</v>
      </c>
      <c r="AJ49" s="3" t="s">
        <v>834</v>
      </c>
      <c r="AK49" s="3" t="s">
        <v>834</v>
      </c>
      <c r="AL49" s="3" t="s">
        <v>834</v>
      </c>
      <c r="AM49" s="3" t="s">
        <v>834</v>
      </c>
      <c r="AN49" s="4" t="s">
        <v>0</v>
      </c>
      <c r="AO49" s="5"/>
    </row>
    <row r="50" spans="1:41" x14ac:dyDescent="0.25">
      <c r="A50" s="2" t="s">
        <v>380</v>
      </c>
      <c r="B50" s="3" t="s">
        <v>347</v>
      </c>
      <c r="C50" s="3" t="s">
        <v>381</v>
      </c>
      <c r="D50" s="3" t="s">
        <v>382</v>
      </c>
      <c r="E50" s="3" t="s">
        <v>350</v>
      </c>
      <c r="F50" s="3" t="s">
        <v>836</v>
      </c>
      <c r="G50" s="3" t="s">
        <v>0</v>
      </c>
      <c r="H50" s="3" t="s">
        <v>824</v>
      </c>
      <c r="I50" s="3" t="s">
        <v>771</v>
      </c>
      <c r="J50" s="3" t="s">
        <v>828</v>
      </c>
      <c r="K50" s="3" t="s">
        <v>830</v>
      </c>
      <c r="L50" s="3" t="s">
        <v>830</v>
      </c>
      <c r="M50" s="3" t="s">
        <v>830</v>
      </c>
      <c r="N50" s="3" t="s">
        <v>830</v>
      </c>
      <c r="O50" s="3" t="s">
        <v>830</v>
      </c>
      <c r="P50" s="3" t="s">
        <v>830</v>
      </c>
      <c r="Q50" s="3" t="s">
        <v>837</v>
      </c>
      <c r="R50" s="3" t="s">
        <v>830</v>
      </c>
      <c r="S50" s="3" t="s">
        <v>830</v>
      </c>
      <c r="T50" s="3" t="s">
        <v>830</v>
      </c>
      <c r="U50" s="3" t="s">
        <v>830</v>
      </c>
      <c r="V50" s="3" t="s">
        <v>831</v>
      </c>
      <c r="W50" s="3" t="s">
        <v>834</v>
      </c>
      <c r="X50" s="3" t="s">
        <v>834</v>
      </c>
      <c r="Y50" s="3" t="s">
        <v>832</v>
      </c>
      <c r="Z50" s="3" t="s">
        <v>832</v>
      </c>
      <c r="AA50" s="3" t="s">
        <v>834</v>
      </c>
      <c r="AB50" s="3" t="s">
        <v>833</v>
      </c>
      <c r="AC50" s="3" t="s">
        <v>143</v>
      </c>
      <c r="AD50" s="3" t="s">
        <v>143</v>
      </c>
      <c r="AE50" s="3" t="s">
        <v>0</v>
      </c>
      <c r="AF50" s="3" t="s">
        <v>822</v>
      </c>
      <c r="AG50" s="3" t="s">
        <v>0</v>
      </c>
      <c r="AH50" s="3" t="s">
        <v>384</v>
      </c>
      <c r="AI50" s="3" t="s">
        <v>834</v>
      </c>
      <c r="AJ50" s="3" t="s">
        <v>831</v>
      </c>
      <c r="AK50" s="3" t="s">
        <v>835</v>
      </c>
      <c r="AL50" s="3" t="s">
        <v>831</v>
      </c>
      <c r="AM50" s="3" t="s">
        <v>831</v>
      </c>
      <c r="AN50" s="4" t="s">
        <v>0</v>
      </c>
      <c r="AO50" s="5"/>
    </row>
    <row r="51" spans="1:41" x14ac:dyDescent="0.25">
      <c r="A51" s="2" t="s">
        <v>385</v>
      </c>
      <c r="B51" s="3" t="s">
        <v>347</v>
      </c>
      <c r="C51" s="3" t="s">
        <v>386</v>
      </c>
      <c r="D51" s="3" t="s">
        <v>387</v>
      </c>
      <c r="E51" s="3" t="s">
        <v>388</v>
      </c>
      <c r="F51" s="3" t="s">
        <v>827</v>
      </c>
      <c r="G51" s="3" t="s">
        <v>0</v>
      </c>
      <c r="H51" s="3" t="s">
        <v>824</v>
      </c>
      <c r="I51" s="3" t="s">
        <v>774</v>
      </c>
      <c r="J51" s="3" t="s">
        <v>842</v>
      </c>
      <c r="K51" s="3" t="s">
        <v>830</v>
      </c>
      <c r="L51" s="3" t="s">
        <v>830</v>
      </c>
      <c r="M51" s="3" t="s">
        <v>830</v>
      </c>
      <c r="N51" s="3" t="s">
        <v>830</v>
      </c>
      <c r="O51" s="3" t="s">
        <v>829</v>
      </c>
      <c r="P51" s="3" t="s">
        <v>830</v>
      </c>
      <c r="Q51" s="3" t="s">
        <v>830</v>
      </c>
      <c r="R51" s="3" t="s">
        <v>830</v>
      </c>
      <c r="S51" s="3" t="s">
        <v>830</v>
      </c>
      <c r="T51" s="3" t="s">
        <v>830</v>
      </c>
      <c r="U51" s="3" t="s">
        <v>830</v>
      </c>
      <c r="V51" s="3" t="s">
        <v>830</v>
      </c>
      <c r="W51" s="3" t="s">
        <v>833</v>
      </c>
      <c r="X51" s="3" t="s">
        <v>833</v>
      </c>
      <c r="Y51" s="3" t="s">
        <v>833</v>
      </c>
      <c r="Z51" s="3" t="s">
        <v>833</v>
      </c>
      <c r="AA51" s="3" t="s">
        <v>838</v>
      </c>
      <c r="AB51" s="3" t="s">
        <v>833</v>
      </c>
      <c r="AC51" s="3" t="s">
        <v>143</v>
      </c>
      <c r="AD51" s="3" t="s">
        <v>129</v>
      </c>
      <c r="AE51" s="3" t="s">
        <v>0</v>
      </c>
      <c r="AF51" s="3" t="s">
        <v>824</v>
      </c>
      <c r="AG51" s="3" t="s">
        <v>0</v>
      </c>
      <c r="AH51" s="3" t="s">
        <v>0</v>
      </c>
      <c r="AI51" s="3" t="s">
        <v>831</v>
      </c>
      <c r="AJ51" s="3" t="s">
        <v>831</v>
      </c>
      <c r="AK51" s="3" t="s">
        <v>835</v>
      </c>
      <c r="AL51" s="3" t="s">
        <v>831</v>
      </c>
      <c r="AM51" s="3" t="s">
        <v>835</v>
      </c>
      <c r="AN51" s="4" t="s">
        <v>0</v>
      </c>
      <c r="AO51" s="5"/>
    </row>
    <row r="52" spans="1:41" x14ac:dyDescent="0.25">
      <c r="A52" s="2" t="s">
        <v>391</v>
      </c>
      <c r="B52" s="3" t="s">
        <v>347</v>
      </c>
      <c r="C52" s="3" t="s">
        <v>392</v>
      </c>
      <c r="D52" s="3" t="s">
        <v>393</v>
      </c>
      <c r="E52" s="3" t="s">
        <v>394</v>
      </c>
      <c r="F52" s="3" t="s">
        <v>844</v>
      </c>
      <c r="G52" s="3" t="s">
        <v>0</v>
      </c>
      <c r="H52" s="3" t="s">
        <v>822</v>
      </c>
      <c r="I52" s="3" t="s">
        <v>825</v>
      </c>
      <c r="J52" s="3" t="s">
        <v>823</v>
      </c>
      <c r="K52" s="3" t="s">
        <v>831</v>
      </c>
      <c r="L52" s="3" t="s">
        <v>830</v>
      </c>
      <c r="M52" s="3" t="s">
        <v>829</v>
      </c>
      <c r="N52" s="3" t="s">
        <v>829</v>
      </c>
      <c r="O52" s="3" t="s">
        <v>831</v>
      </c>
      <c r="P52" s="3" t="s">
        <v>831</v>
      </c>
      <c r="Q52" s="3" t="s">
        <v>843</v>
      </c>
      <c r="R52" s="3" t="s">
        <v>829</v>
      </c>
      <c r="S52" s="3" t="s">
        <v>830</v>
      </c>
      <c r="T52" s="3" t="s">
        <v>831</v>
      </c>
      <c r="U52" s="3" t="s">
        <v>830</v>
      </c>
      <c r="V52" s="3" t="s">
        <v>831</v>
      </c>
      <c r="W52" s="3" t="s">
        <v>839</v>
      </c>
      <c r="X52" s="3" t="s">
        <v>839</v>
      </c>
      <c r="Y52" s="3" t="s">
        <v>839</v>
      </c>
      <c r="Z52" s="3" t="s">
        <v>839</v>
      </c>
      <c r="AA52" s="3" t="s">
        <v>839</v>
      </c>
      <c r="AB52" s="3" t="s">
        <v>839</v>
      </c>
      <c r="AC52" s="3" t="s">
        <v>0</v>
      </c>
      <c r="AD52" s="3" t="s">
        <v>0</v>
      </c>
      <c r="AE52" s="3" t="s">
        <v>0</v>
      </c>
      <c r="AF52" s="3" t="s">
        <v>0</v>
      </c>
      <c r="AG52" s="3" t="s">
        <v>0</v>
      </c>
      <c r="AH52" s="3" t="s">
        <v>0</v>
      </c>
      <c r="AI52" s="3" t="s">
        <v>0</v>
      </c>
      <c r="AJ52" s="3" t="s">
        <v>0</v>
      </c>
      <c r="AK52" s="3" t="s">
        <v>0</v>
      </c>
      <c r="AL52" s="3" t="s">
        <v>0</v>
      </c>
      <c r="AM52" s="3" t="s">
        <v>0</v>
      </c>
      <c r="AN52" s="4" t="s">
        <v>0</v>
      </c>
      <c r="AO52" s="5"/>
    </row>
    <row r="53" spans="1:41" x14ac:dyDescent="0.25">
      <c r="A53" s="2" t="s">
        <v>397</v>
      </c>
      <c r="B53" s="3" t="s">
        <v>347</v>
      </c>
      <c r="C53" s="3" t="s">
        <v>398</v>
      </c>
      <c r="D53" s="3" t="s">
        <v>399</v>
      </c>
      <c r="E53" s="3" t="s">
        <v>400</v>
      </c>
      <c r="F53" s="3" t="s">
        <v>844</v>
      </c>
      <c r="G53" s="3" t="s">
        <v>0</v>
      </c>
      <c r="H53" s="3" t="s">
        <v>824</v>
      </c>
      <c r="I53" s="3" t="s">
        <v>150</v>
      </c>
      <c r="J53" s="3" t="s">
        <v>842</v>
      </c>
      <c r="K53" s="3" t="s">
        <v>829</v>
      </c>
      <c r="L53" s="3" t="s">
        <v>829</v>
      </c>
      <c r="M53" s="3" t="s">
        <v>829</v>
      </c>
      <c r="N53" s="3" t="s">
        <v>829</v>
      </c>
      <c r="O53" s="3" t="s">
        <v>843</v>
      </c>
      <c r="P53" s="3" t="s">
        <v>829</v>
      </c>
      <c r="Q53" s="3" t="s">
        <v>829</v>
      </c>
      <c r="R53" s="3" t="s">
        <v>829</v>
      </c>
      <c r="S53" s="3" t="s">
        <v>829</v>
      </c>
      <c r="T53" s="3" t="s">
        <v>829</v>
      </c>
      <c r="U53" s="3" t="s">
        <v>829</v>
      </c>
      <c r="V53" s="3" t="s">
        <v>829</v>
      </c>
      <c r="W53" s="3" t="s">
        <v>833</v>
      </c>
      <c r="X53" s="3" t="s">
        <v>832</v>
      </c>
      <c r="Y53" s="3" t="s">
        <v>833</v>
      </c>
      <c r="Z53" s="3" t="s">
        <v>832</v>
      </c>
      <c r="AA53" s="3" t="s">
        <v>833</v>
      </c>
      <c r="AB53" s="3" t="s">
        <v>832</v>
      </c>
      <c r="AC53" s="3" t="s">
        <v>143</v>
      </c>
      <c r="AD53" s="3" t="s">
        <v>143</v>
      </c>
      <c r="AE53" s="3" t="s">
        <v>0</v>
      </c>
      <c r="AF53" s="3" t="s">
        <v>824</v>
      </c>
      <c r="AG53" s="3" t="s">
        <v>0</v>
      </c>
      <c r="AH53" s="3" t="s">
        <v>402</v>
      </c>
      <c r="AI53" s="3" t="s">
        <v>835</v>
      </c>
      <c r="AJ53" s="3" t="s">
        <v>835</v>
      </c>
      <c r="AK53" s="3" t="s">
        <v>835</v>
      </c>
      <c r="AL53" s="3" t="s">
        <v>835</v>
      </c>
      <c r="AM53" s="3" t="s">
        <v>835</v>
      </c>
      <c r="AN53" s="4" t="s">
        <v>0</v>
      </c>
      <c r="AO53" s="5"/>
    </row>
    <row r="54" spans="1:41" x14ac:dyDescent="0.25">
      <c r="A54" s="2" t="s">
        <v>403</v>
      </c>
      <c r="B54" s="3" t="s">
        <v>347</v>
      </c>
      <c r="C54" s="3" t="s">
        <v>404</v>
      </c>
      <c r="D54" s="3" t="s">
        <v>405</v>
      </c>
      <c r="E54" s="3" t="s">
        <v>406</v>
      </c>
      <c r="F54" s="3" t="s">
        <v>844</v>
      </c>
      <c r="G54" s="3" t="s">
        <v>0</v>
      </c>
      <c r="H54" s="3" t="s">
        <v>824</v>
      </c>
      <c r="I54" s="3" t="s">
        <v>825</v>
      </c>
      <c r="J54" s="3" t="s">
        <v>828</v>
      </c>
      <c r="K54" s="3" t="s">
        <v>830</v>
      </c>
      <c r="L54" s="3" t="s">
        <v>830</v>
      </c>
      <c r="M54" s="3" t="s">
        <v>830</v>
      </c>
      <c r="N54" s="3" t="s">
        <v>830</v>
      </c>
      <c r="O54" s="3" t="s">
        <v>830</v>
      </c>
      <c r="P54" s="3" t="s">
        <v>831</v>
      </c>
      <c r="Q54" s="3" t="s">
        <v>831</v>
      </c>
      <c r="R54" s="3" t="s">
        <v>830</v>
      </c>
      <c r="S54" s="3" t="s">
        <v>830</v>
      </c>
      <c r="T54" s="3" t="s">
        <v>830</v>
      </c>
      <c r="U54" s="3" t="s">
        <v>830</v>
      </c>
      <c r="V54" s="3" t="s">
        <v>831</v>
      </c>
      <c r="W54" s="3" t="s">
        <v>833</v>
      </c>
      <c r="X54" s="3" t="s">
        <v>833</v>
      </c>
      <c r="Y54" s="3" t="s">
        <v>833</v>
      </c>
      <c r="Z54" s="3" t="s">
        <v>833</v>
      </c>
      <c r="AA54" s="3" t="s">
        <v>838</v>
      </c>
      <c r="AB54" s="3" t="s">
        <v>833</v>
      </c>
      <c r="AC54" s="3" t="s">
        <v>152</v>
      </c>
      <c r="AD54" s="3" t="s">
        <v>152</v>
      </c>
      <c r="AE54" s="3" t="s">
        <v>192</v>
      </c>
      <c r="AF54" s="3" t="s">
        <v>824</v>
      </c>
      <c r="AG54" s="3" t="s">
        <v>0</v>
      </c>
      <c r="AH54" s="3" t="s">
        <v>407</v>
      </c>
      <c r="AI54" s="3" t="s">
        <v>835</v>
      </c>
      <c r="AJ54" s="3" t="s">
        <v>835</v>
      </c>
      <c r="AK54" s="3" t="s">
        <v>835</v>
      </c>
      <c r="AL54" s="3" t="s">
        <v>835</v>
      </c>
      <c r="AM54" s="3" t="s">
        <v>835</v>
      </c>
      <c r="AN54" s="4" t="s">
        <v>822</v>
      </c>
      <c r="AO54" s="5"/>
    </row>
    <row r="55" spans="1:41" x14ac:dyDescent="0.25">
      <c r="A55" s="2" t="s">
        <v>408</v>
      </c>
      <c r="B55" s="3" t="s">
        <v>347</v>
      </c>
      <c r="C55" s="3" t="s">
        <v>409</v>
      </c>
      <c r="D55" s="3" t="s">
        <v>410</v>
      </c>
      <c r="E55" s="3" t="s">
        <v>411</v>
      </c>
      <c r="F55" s="3" t="s">
        <v>844</v>
      </c>
      <c r="G55" s="3" t="s">
        <v>0</v>
      </c>
      <c r="H55" s="3" t="s">
        <v>824</v>
      </c>
      <c r="I55" s="3" t="s">
        <v>771</v>
      </c>
      <c r="J55" s="3" t="s">
        <v>828</v>
      </c>
      <c r="K55" s="3" t="s">
        <v>830</v>
      </c>
      <c r="L55" s="3" t="s">
        <v>830</v>
      </c>
      <c r="M55" s="3" t="s">
        <v>830</v>
      </c>
      <c r="N55" s="3" t="s">
        <v>830</v>
      </c>
      <c r="O55" s="3" t="s">
        <v>830</v>
      </c>
      <c r="P55" s="3" t="s">
        <v>830</v>
      </c>
      <c r="Q55" s="3" t="s">
        <v>830</v>
      </c>
      <c r="R55" s="3" t="s">
        <v>831</v>
      </c>
      <c r="S55" s="3" t="s">
        <v>830</v>
      </c>
      <c r="T55" s="3" t="s">
        <v>830</v>
      </c>
      <c r="U55" s="3" t="s">
        <v>830</v>
      </c>
      <c r="V55" s="3" t="s">
        <v>829</v>
      </c>
      <c r="W55" s="3" t="s">
        <v>832</v>
      </c>
      <c r="X55" s="3" t="s">
        <v>833</v>
      </c>
      <c r="Y55" s="3" t="s">
        <v>833</v>
      </c>
      <c r="Z55" s="3" t="s">
        <v>833</v>
      </c>
      <c r="AA55" s="3" t="s">
        <v>838</v>
      </c>
      <c r="AB55" s="3" t="s">
        <v>833</v>
      </c>
      <c r="AC55" s="3" t="s">
        <v>143</v>
      </c>
      <c r="AD55" s="3" t="s">
        <v>143</v>
      </c>
      <c r="AE55" s="3" t="s">
        <v>0</v>
      </c>
      <c r="AF55" s="3" t="s">
        <v>824</v>
      </c>
      <c r="AG55" s="3" t="s">
        <v>0</v>
      </c>
      <c r="AH55" s="3" t="s">
        <v>412</v>
      </c>
      <c r="AI55" s="3" t="s">
        <v>835</v>
      </c>
      <c r="AJ55" s="3" t="s">
        <v>835</v>
      </c>
      <c r="AK55" s="3" t="s">
        <v>835</v>
      </c>
      <c r="AL55" s="3" t="s">
        <v>835</v>
      </c>
      <c r="AM55" s="3" t="s">
        <v>835</v>
      </c>
      <c r="AN55" s="4" t="s">
        <v>822</v>
      </c>
      <c r="AO55" s="5"/>
    </row>
    <row r="56" spans="1:41" x14ac:dyDescent="0.25">
      <c r="A56" s="2" t="s">
        <v>413</v>
      </c>
      <c r="B56" s="3" t="s">
        <v>347</v>
      </c>
      <c r="C56" s="3" t="s">
        <v>414</v>
      </c>
      <c r="D56" s="3" t="s">
        <v>415</v>
      </c>
      <c r="E56" s="3" t="s">
        <v>416</v>
      </c>
      <c r="F56" s="3" t="s">
        <v>836</v>
      </c>
      <c r="G56" s="3" t="s">
        <v>0</v>
      </c>
      <c r="H56" s="3" t="s">
        <v>824</v>
      </c>
      <c r="I56" s="3" t="s">
        <v>771</v>
      </c>
      <c r="J56" s="3" t="s">
        <v>823</v>
      </c>
      <c r="K56" s="3" t="s">
        <v>830</v>
      </c>
      <c r="L56" s="3" t="s">
        <v>830</v>
      </c>
      <c r="M56" s="3" t="s">
        <v>830</v>
      </c>
      <c r="N56" s="3" t="s">
        <v>830</v>
      </c>
      <c r="O56" s="3" t="s">
        <v>830</v>
      </c>
      <c r="P56" s="3" t="s">
        <v>831</v>
      </c>
      <c r="Q56" s="3" t="s">
        <v>830</v>
      </c>
      <c r="R56" s="3" t="s">
        <v>0</v>
      </c>
      <c r="S56" s="3" t="s">
        <v>0</v>
      </c>
      <c r="T56" s="3" t="s">
        <v>0</v>
      </c>
      <c r="U56" s="3" t="s">
        <v>0</v>
      </c>
      <c r="V56" s="3" t="s">
        <v>0</v>
      </c>
      <c r="W56" s="3" t="s">
        <v>0</v>
      </c>
      <c r="X56" s="3" t="s">
        <v>0</v>
      </c>
      <c r="Y56" s="3" t="s">
        <v>0</v>
      </c>
      <c r="Z56" s="3" t="s">
        <v>0</v>
      </c>
      <c r="AA56" s="3" t="s">
        <v>0</v>
      </c>
      <c r="AB56" s="3" t="s">
        <v>0</v>
      </c>
      <c r="AC56" s="3" t="s">
        <v>0</v>
      </c>
      <c r="AD56" s="3" t="s">
        <v>0</v>
      </c>
      <c r="AE56" s="3" t="s">
        <v>0</v>
      </c>
      <c r="AF56" s="3" t="s">
        <v>0</v>
      </c>
      <c r="AG56" s="3" t="s">
        <v>0</v>
      </c>
      <c r="AH56" s="3" t="s">
        <v>0</v>
      </c>
      <c r="AI56" s="3" t="s">
        <v>0</v>
      </c>
      <c r="AJ56" s="3" t="s">
        <v>0</v>
      </c>
      <c r="AK56" s="3" t="s">
        <v>0</v>
      </c>
      <c r="AL56" s="3" t="s">
        <v>0</v>
      </c>
      <c r="AM56" s="3" t="s">
        <v>0</v>
      </c>
      <c r="AN56" s="4" t="s">
        <v>0</v>
      </c>
      <c r="AO56" s="5"/>
    </row>
    <row r="57" spans="1:41" x14ac:dyDescent="0.25">
      <c r="A57" s="2" t="s">
        <v>417</v>
      </c>
      <c r="B57" s="3" t="s">
        <v>347</v>
      </c>
      <c r="C57" s="3" t="s">
        <v>418</v>
      </c>
      <c r="D57" s="3" t="s">
        <v>419</v>
      </c>
      <c r="E57" s="3" t="s">
        <v>420</v>
      </c>
      <c r="F57" s="3" t="s">
        <v>836</v>
      </c>
      <c r="G57" s="3" t="s">
        <v>0</v>
      </c>
      <c r="H57" s="3" t="s">
        <v>824</v>
      </c>
      <c r="I57" s="3" t="s">
        <v>771</v>
      </c>
      <c r="J57" s="3" t="s">
        <v>828</v>
      </c>
      <c r="K57" s="3" t="s">
        <v>829</v>
      </c>
      <c r="L57" s="3" t="s">
        <v>830</v>
      </c>
      <c r="M57" s="3" t="s">
        <v>830</v>
      </c>
      <c r="N57" s="3" t="s">
        <v>830</v>
      </c>
      <c r="O57" s="3" t="s">
        <v>830</v>
      </c>
      <c r="P57" s="3" t="s">
        <v>830</v>
      </c>
      <c r="Q57" s="3" t="s">
        <v>830</v>
      </c>
      <c r="R57" s="3" t="s">
        <v>830</v>
      </c>
      <c r="S57" s="3" t="s">
        <v>830</v>
      </c>
      <c r="T57" s="3" t="s">
        <v>830</v>
      </c>
      <c r="U57" s="3" t="s">
        <v>830</v>
      </c>
      <c r="V57" s="3" t="s">
        <v>830</v>
      </c>
      <c r="W57" s="3" t="s">
        <v>833</v>
      </c>
      <c r="X57" s="3" t="s">
        <v>833</v>
      </c>
      <c r="Y57" s="3" t="s">
        <v>833</v>
      </c>
      <c r="Z57" s="3" t="s">
        <v>833</v>
      </c>
      <c r="AA57" s="3" t="s">
        <v>839</v>
      </c>
      <c r="AB57" s="3" t="s">
        <v>834</v>
      </c>
      <c r="AC57" s="3" t="s">
        <v>143</v>
      </c>
      <c r="AD57" s="3" t="s">
        <v>143</v>
      </c>
      <c r="AE57" s="3" t="s">
        <v>0</v>
      </c>
      <c r="AF57" s="3" t="s">
        <v>824</v>
      </c>
      <c r="AG57" s="3" t="s">
        <v>0</v>
      </c>
      <c r="AH57" s="3" t="s">
        <v>806</v>
      </c>
      <c r="AI57" s="3" t="s">
        <v>831</v>
      </c>
      <c r="AJ57" s="3" t="s">
        <v>834</v>
      </c>
      <c r="AK57" s="3" t="s">
        <v>834</v>
      </c>
      <c r="AL57" s="3" t="s">
        <v>834</v>
      </c>
      <c r="AM57" s="3" t="s">
        <v>835</v>
      </c>
      <c r="AN57" s="4" t="s">
        <v>421</v>
      </c>
      <c r="AO57" s="5"/>
    </row>
    <row r="58" spans="1:41" x14ac:dyDescent="0.25">
      <c r="A58" s="2" t="s">
        <v>422</v>
      </c>
      <c r="B58" s="3" t="s">
        <v>347</v>
      </c>
      <c r="C58" s="3" t="s">
        <v>423</v>
      </c>
      <c r="D58" s="3" t="s">
        <v>424</v>
      </c>
      <c r="E58" s="3" t="s">
        <v>425</v>
      </c>
      <c r="F58" s="3" t="s">
        <v>827</v>
      </c>
      <c r="G58" s="3" t="s">
        <v>0</v>
      </c>
      <c r="H58" s="3" t="s">
        <v>824</v>
      </c>
      <c r="I58" s="3" t="s">
        <v>353</v>
      </c>
      <c r="J58" s="3" t="s">
        <v>828</v>
      </c>
      <c r="K58" s="3" t="s">
        <v>843</v>
      </c>
      <c r="L58" s="3" t="s">
        <v>831</v>
      </c>
      <c r="M58" s="3" t="s">
        <v>843</v>
      </c>
      <c r="N58" s="3" t="s">
        <v>831</v>
      </c>
      <c r="O58" s="3" t="s">
        <v>829</v>
      </c>
      <c r="P58" s="3" t="s">
        <v>831</v>
      </c>
      <c r="Q58" s="3" t="s">
        <v>831</v>
      </c>
      <c r="R58" s="3" t="s">
        <v>830</v>
      </c>
      <c r="S58" s="3" t="s">
        <v>830</v>
      </c>
      <c r="T58" s="3" t="s">
        <v>830</v>
      </c>
      <c r="U58" s="3" t="s">
        <v>831</v>
      </c>
      <c r="V58" s="3" t="s">
        <v>843</v>
      </c>
      <c r="W58" s="3" t="s">
        <v>839</v>
      </c>
      <c r="X58" s="3" t="s">
        <v>845</v>
      </c>
      <c r="Y58" s="3" t="s">
        <v>845</v>
      </c>
      <c r="Z58" s="3" t="s">
        <v>838</v>
      </c>
      <c r="AA58" s="3" t="s">
        <v>838</v>
      </c>
      <c r="AB58" s="3" t="s">
        <v>845</v>
      </c>
      <c r="AC58" s="3" t="s">
        <v>143</v>
      </c>
      <c r="AD58" s="3" t="s">
        <v>143</v>
      </c>
      <c r="AE58" s="3" t="s">
        <v>0</v>
      </c>
      <c r="AF58" s="3" t="s">
        <v>822</v>
      </c>
      <c r="AG58" s="3" t="s">
        <v>0</v>
      </c>
      <c r="AH58" s="3" t="s">
        <v>426</v>
      </c>
      <c r="AI58" s="3" t="s">
        <v>840</v>
      </c>
      <c r="AJ58" s="3" t="s">
        <v>840</v>
      </c>
      <c r="AK58" s="3" t="s">
        <v>831</v>
      </c>
      <c r="AL58" s="3" t="s">
        <v>840</v>
      </c>
      <c r="AM58" s="3" t="s">
        <v>840</v>
      </c>
      <c r="AN58" s="4" t="s">
        <v>0</v>
      </c>
      <c r="AO58" s="5"/>
    </row>
    <row r="59" spans="1:41" x14ac:dyDescent="0.25">
      <c r="A59" s="2" t="s">
        <v>427</v>
      </c>
      <c r="B59" s="3" t="s">
        <v>347</v>
      </c>
      <c r="C59" s="3" t="s">
        <v>428</v>
      </c>
      <c r="D59" s="3" t="s">
        <v>429</v>
      </c>
      <c r="E59" s="3" t="s">
        <v>430</v>
      </c>
      <c r="F59" s="3" t="s">
        <v>844</v>
      </c>
      <c r="G59" s="3" t="s">
        <v>0</v>
      </c>
      <c r="H59" s="3" t="s">
        <v>824</v>
      </c>
      <c r="I59" s="3" t="s">
        <v>825</v>
      </c>
      <c r="J59" s="3" t="s">
        <v>828</v>
      </c>
      <c r="K59" s="3" t="s">
        <v>829</v>
      </c>
      <c r="L59" s="3" t="s">
        <v>830</v>
      </c>
      <c r="M59" s="3" t="s">
        <v>830</v>
      </c>
      <c r="N59" s="3" t="s">
        <v>830</v>
      </c>
      <c r="O59" s="3" t="s">
        <v>829</v>
      </c>
      <c r="P59" s="3" t="s">
        <v>829</v>
      </c>
      <c r="Q59" s="3" t="s">
        <v>831</v>
      </c>
      <c r="R59" s="3" t="s">
        <v>829</v>
      </c>
      <c r="S59" s="3" t="s">
        <v>830</v>
      </c>
      <c r="T59" s="3" t="s">
        <v>829</v>
      </c>
      <c r="U59" s="3" t="s">
        <v>829</v>
      </c>
      <c r="V59" s="3" t="s">
        <v>829</v>
      </c>
      <c r="W59" s="3" t="s">
        <v>833</v>
      </c>
      <c r="X59" s="3" t="s">
        <v>832</v>
      </c>
      <c r="Y59" s="3" t="s">
        <v>833</v>
      </c>
      <c r="Z59" s="3" t="s">
        <v>832</v>
      </c>
      <c r="AA59" s="3" t="s">
        <v>838</v>
      </c>
      <c r="AB59" s="3" t="s">
        <v>833</v>
      </c>
      <c r="AC59" s="3" t="s">
        <v>152</v>
      </c>
      <c r="AD59" s="3" t="s">
        <v>152</v>
      </c>
      <c r="AE59" s="3" t="s">
        <v>0</v>
      </c>
      <c r="AF59" s="3" t="s">
        <v>824</v>
      </c>
      <c r="AG59" s="3" t="s">
        <v>0</v>
      </c>
      <c r="AH59" s="3" t="s">
        <v>775</v>
      </c>
      <c r="AI59" s="3" t="s">
        <v>834</v>
      </c>
      <c r="AJ59" s="3" t="s">
        <v>835</v>
      </c>
      <c r="AK59" s="3" t="s">
        <v>835</v>
      </c>
      <c r="AL59" s="3" t="s">
        <v>835</v>
      </c>
      <c r="AM59" s="3" t="s">
        <v>835</v>
      </c>
      <c r="AN59" s="4" t="s">
        <v>431</v>
      </c>
      <c r="AO59" s="5"/>
    </row>
    <row r="60" spans="1:41" x14ac:dyDescent="0.25">
      <c r="A60" s="2" t="s">
        <v>432</v>
      </c>
      <c r="B60" s="3" t="s">
        <v>347</v>
      </c>
      <c r="C60" s="3" t="s">
        <v>433</v>
      </c>
      <c r="D60" s="3" t="s">
        <v>434</v>
      </c>
      <c r="E60" s="3" t="s">
        <v>435</v>
      </c>
      <c r="F60" s="3" t="s">
        <v>827</v>
      </c>
      <c r="G60" s="3" t="s">
        <v>0</v>
      </c>
      <c r="H60" s="3" t="s">
        <v>824</v>
      </c>
      <c r="I60" s="3" t="s">
        <v>771</v>
      </c>
      <c r="J60" s="3" t="s">
        <v>828</v>
      </c>
      <c r="K60" s="3" t="s">
        <v>830</v>
      </c>
      <c r="L60" s="3" t="s">
        <v>831</v>
      </c>
      <c r="M60" s="3" t="s">
        <v>831</v>
      </c>
      <c r="N60" s="3" t="s">
        <v>830</v>
      </c>
      <c r="O60" s="3" t="s">
        <v>830</v>
      </c>
      <c r="P60" s="3" t="s">
        <v>830</v>
      </c>
      <c r="Q60" s="3" t="s">
        <v>843</v>
      </c>
      <c r="R60" s="3" t="s">
        <v>0</v>
      </c>
      <c r="S60" s="3" t="s">
        <v>0</v>
      </c>
      <c r="T60" s="3" t="s">
        <v>0</v>
      </c>
      <c r="U60" s="3" t="s">
        <v>0</v>
      </c>
      <c r="V60" s="3" t="s">
        <v>0</v>
      </c>
      <c r="W60" s="3" t="s">
        <v>0</v>
      </c>
      <c r="X60" s="3" t="s">
        <v>0</v>
      </c>
      <c r="Y60" s="3" t="s">
        <v>0</v>
      </c>
      <c r="Z60" s="3" t="s">
        <v>0</v>
      </c>
      <c r="AA60" s="3" t="s">
        <v>0</v>
      </c>
      <c r="AB60" s="3" t="s">
        <v>0</v>
      </c>
      <c r="AC60" s="3" t="s">
        <v>0</v>
      </c>
      <c r="AD60" s="3" t="s">
        <v>0</v>
      </c>
      <c r="AE60" s="3" t="s">
        <v>0</v>
      </c>
      <c r="AF60" s="3" t="s">
        <v>0</v>
      </c>
      <c r="AG60" s="3" t="s">
        <v>0</v>
      </c>
      <c r="AH60" s="3" t="s">
        <v>0</v>
      </c>
      <c r="AI60" s="3" t="s">
        <v>0</v>
      </c>
      <c r="AJ60" s="3" t="s">
        <v>0</v>
      </c>
      <c r="AK60" s="3" t="s">
        <v>0</v>
      </c>
      <c r="AL60" s="3" t="s">
        <v>0</v>
      </c>
      <c r="AM60" s="3" t="s">
        <v>0</v>
      </c>
      <c r="AN60" s="4" t="s">
        <v>0</v>
      </c>
      <c r="AO60" s="5"/>
    </row>
    <row r="61" spans="1:41" x14ac:dyDescent="0.25">
      <c r="A61" s="2" t="s">
        <v>436</v>
      </c>
      <c r="B61" s="3" t="s">
        <v>347</v>
      </c>
      <c r="C61" s="3" t="s">
        <v>437</v>
      </c>
      <c r="D61" s="3" t="s">
        <v>438</v>
      </c>
      <c r="E61" s="3" t="s">
        <v>435</v>
      </c>
      <c r="F61" s="3" t="s">
        <v>827</v>
      </c>
      <c r="G61" s="3" t="s">
        <v>0</v>
      </c>
      <c r="H61" s="3" t="s">
        <v>824</v>
      </c>
      <c r="I61" s="3" t="s">
        <v>771</v>
      </c>
      <c r="J61" s="3" t="s">
        <v>842</v>
      </c>
      <c r="K61" s="3" t="s">
        <v>831</v>
      </c>
      <c r="L61" s="3" t="s">
        <v>831</v>
      </c>
      <c r="M61" s="3" t="s">
        <v>831</v>
      </c>
      <c r="N61" s="3" t="s">
        <v>843</v>
      </c>
      <c r="O61" s="3" t="s">
        <v>831</v>
      </c>
      <c r="P61" s="3" t="s">
        <v>831</v>
      </c>
      <c r="Q61" s="3" t="s">
        <v>843</v>
      </c>
      <c r="R61" s="3" t="s">
        <v>831</v>
      </c>
      <c r="S61" s="3" t="s">
        <v>830</v>
      </c>
      <c r="T61" s="3" t="s">
        <v>843</v>
      </c>
      <c r="U61" s="3" t="s">
        <v>843</v>
      </c>
      <c r="V61" s="3" t="s">
        <v>831</v>
      </c>
      <c r="W61" s="3" t="s">
        <v>0</v>
      </c>
      <c r="X61" s="3" t="s">
        <v>0</v>
      </c>
      <c r="Y61" s="3" t="s">
        <v>0</v>
      </c>
      <c r="Z61" s="3" t="s">
        <v>0</v>
      </c>
      <c r="AA61" s="3" t="s">
        <v>0</v>
      </c>
      <c r="AB61" s="3" t="s">
        <v>0</v>
      </c>
      <c r="AC61" s="3" t="s">
        <v>0</v>
      </c>
      <c r="AD61" s="3" t="s">
        <v>0</v>
      </c>
      <c r="AE61" s="3" t="s">
        <v>0</v>
      </c>
      <c r="AF61" s="3" t="s">
        <v>0</v>
      </c>
      <c r="AG61" s="3" t="s">
        <v>0</v>
      </c>
      <c r="AH61" s="3" t="s">
        <v>0</v>
      </c>
      <c r="AI61" s="3" t="s">
        <v>0</v>
      </c>
      <c r="AJ61" s="3" t="s">
        <v>0</v>
      </c>
      <c r="AK61" s="3" t="s">
        <v>0</v>
      </c>
      <c r="AL61" s="3" t="s">
        <v>0</v>
      </c>
      <c r="AM61" s="3" t="s">
        <v>0</v>
      </c>
      <c r="AN61" s="4" t="s">
        <v>0</v>
      </c>
      <c r="AO61" s="5"/>
    </row>
    <row r="62" spans="1:41" x14ac:dyDescent="0.25">
      <c r="A62" s="2" t="s">
        <v>439</v>
      </c>
      <c r="B62" s="3" t="s">
        <v>347</v>
      </c>
      <c r="C62" s="3" t="s">
        <v>440</v>
      </c>
      <c r="D62" s="3" t="s">
        <v>441</v>
      </c>
      <c r="E62" s="3" t="s">
        <v>442</v>
      </c>
      <c r="F62" s="3" t="s">
        <v>821</v>
      </c>
      <c r="G62" s="3" t="s">
        <v>443</v>
      </c>
      <c r="H62" s="3" t="s">
        <v>824</v>
      </c>
      <c r="I62" s="3" t="s">
        <v>353</v>
      </c>
      <c r="J62" s="3" t="s">
        <v>828</v>
      </c>
      <c r="K62" s="3" t="s">
        <v>0</v>
      </c>
      <c r="L62" s="3" t="s">
        <v>0</v>
      </c>
      <c r="M62" s="3" t="s">
        <v>0</v>
      </c>
      <c r="N62" s="3" t="s">
        <v>0</v>
      </c>
      <c r="O62" s="3" t="s">
        <v>0</v>
      </c>
      <c r="P62" s="3" t="s">
        <v>0</v>
      </c>
      <c r="Q62" s="3" t="s">
        <v>0</v>
      </c>
      <c r="R62" s="3" t="s">
        <v>0</v>
      </c>
      <c r="S62" s="3" t="s">
        <v>0</v>
      </c>
      <c r="T62" s="3" t="s">
        <v>0</v>
      </c>
      <c r="U62" s="3" t="s">
        <v>0</v>
      </c>
      <c r="V62" s="3" t="s">
        <v>0</v>
      </c>
      <c r="W62" s="3" t="s">
        <v>0</v>
      </c>
      <c r="X62" s="3" t="s">
        <v>0</v>
      </c>
      <c r="Y62" s="3" t="s">
        <v>0</v>
      </c>
      <c r="Z62" s="3" t="s">
        <v>0</v>
      </c>
      <c r="AA62" s="3" t="s">
        <v>0</v>
      </c>
      <c r="AB62" s="3" t="s">
        <v>0</v>
      </c>
      <c r="AC62" s="3" t="s">
        <v>0</v>
      </c>
      <c r="AD62" s="3" t="s">
        <v>0</v>
      </c>
      <c r="AE62" s="3" t="s">
        <v>0</v>
      </c>
      <c r="AF62" s="3" t="s">
        <v>0</v>
      </c>
      <c r="AG62" s="3" t="s">
        <v>0</v>
      </c>
      <c r="AH62" s="3" t="s">
        <v>0</v>
      </c>
      <c r="AI62" s="3" t="s">
        <v>0</v>
      </c>
      <c r="AJ62" s="3" t="s">
        <v>0</v>
      </c>
      <c r="AK62" s="3" t="s">
        <v>0</v>
      </c>
      <c r="AL62" s="3" t="s">
        <v>0</v>
      </c>
      <c r="AM62" s="3" t="s">
        <v>0</v>
      </c>
      <c r="AN62" s="4" t="s">
        <v>0</v>
      </c>
      <c r="AO62" s="5"/>
    </row>
    <row r="63" spans="1:41" x14ac:dyDescent="0.25">
      <c r="A63" s="2" t="s">
        <v>444</v>
      </c>
      <c r="B63" s="3" t="s">
        <v>347</v>
      </c>
      <c r="C63" s="3" t="s">
        <v>445</v>
      </c>
      <c r="D63" s="3" t="s">
        <v>446</v>
      </c>
      <c r="E63" s="3" t="s">
        <v>447</v>
      </c>
      <c r="F63" s="3" t="s">
        <v>827</v>
      </c>
      <c r="G63" s="3" t="s">
        <v>0</v>
      </c>
      <c r="H63" s="3" t="s">
        <v>824</v>
      </c>
      <c r="I63" s="3" t="s">
        <v>825</v>
      </c>
      <c r="J63" s="3" t="s">
        <v>828</v>
      </c>
      <c r="K63" s="3" t="s">
        <v>830</v>
      </c>
      <c r="L63" s="3" t="s">
        <v>830</v>
      </c>
      <c r="M63" s="3" t="s">
        <v>830</v>
      </c>
      <c r="N63" s="3" t="s">
        <v>830</v>
      </c>
      <c r="O63" s="3" t="s">
        <v>830</v>
      </c>
      <c r="P63" s="3" t="s">
        <v>830</v>
      </c>
      <c r="Q63" s="3" t="s">
        <v>830</v>
      </c>
      <c r="R63" s="3" t="s">
        <v>830</v>
      </c>
      <c r="S63" s="3" t="s">
        <v>830</v>
      </c>
      <c r="T63" s="3" t="s">
        <v>830</v>
      </c>
      <c r="U63" s="3" t="s">
        <v>830</v>
      </c>
      <c r="V63" s="3" t="s">
        <v>830</v>
      </c>
      <c r="W63" s="3" t="s">
        <v>838</v>
      </c>
      <c r="X63" s="3" t="s">
        <v>833</v>
      </c>
      <c r="Y63" s="3" t="s">
        <v>833</v>
      </c>
      <c r="Z63" s="3" t="s">
        <v>833</v>
      </c>
      <c r="AA63" s="3" t="s">
        <v>838</v>
      </c>
      <c r="AB63" s="3" t="s">
        <v>838</v>
      </c>
      <c r="AC63" s="3" t="s">
        <v>143</v>
      </c>
      <c r="AD63" s="3" t="s">
        <v>143</v>
      </c>
      <c r="AE63" s="3" t="s">
        <v>0</v>
      </c>
      <c r="AF63" s="3" t="s">
        <v>824</v>
      </c>
      <c r="AG63" s="3" t="s">
        <v>0</v>
      </c>
      <c r="AH63" s="3" t="s">
        <v>0</v>
      </c>
      <c r="AI63" s="3" t="s">
        <v>835</v>
      </c>
      <c r="AJ63" s="3" t="s">
        <v>835</v>
      </c>
      <c r="AK63" s="3" t="s">
        <v>835</v>
      </c>
      <c r="AL63" s="3" t="s">
        <v>835</v>
      </c>
      <c r="AM63" s="3" t="s">
        <v>835</v>
      </c>
      <c r="AN63" s="4" t="s">
        <v>0</v>
      </c>
      <c r="AO63" s="5"/>
    </row>
    <row r="64" spans="1:41" x14ac:dyDescent="0.25">
      <c r="A64" s="2" t="s">
        <v>448</v>
      </c>
      <c r="B64" s="3" t="s">
        <v>347</v>
      </c>
      <c r="C64" s="3" t="s">
        <v>449</v>
      </c>
      <c r="D64" s="3" t="s">
        <v>450</v>
      </c>
      <c r="E64" s="3" t="s">
        <v>425</v>
      </c>
      <c r="F64" s="3" t="s">
        <v>827</v>
      </c>
      <c r="G64" s="3" t="s">
        <v>0</v>
      </c>
      <c r="H64" s="3" t="s">
        <v>824</v>
      </c>
      <c r="I64" s="3" t="s">
        <v>353</v>
      </c>
      <c r="J64" s="3" t="s">
        <v>828</v>
      </c>
      <c r="K64" s="3" t="s">
        <v>831</v>
      </c>
      <c r="L64" s="3" t="s">
        <v>830</v>
      </c>
      <c r="M64" s="3" t="s">
        <v>830</v>
      </c>
      <c r="N64" s="3" t="s">
        <v>830</v>
      </c>
      <c r="O64" s="3" t="s">
        <v>829</v>
      </c>
      <c r="P64" s="3" t="s">
        <v>831</v>
      </c>
      <c r="Q64" s="3" t="s">
        <v>843</v>
      </c>
      <c r="R64" s="3" t="s">
        <v>830</v>
      </c>
      <c r="S64" s="3" t="s">
        <v>830</v>
      </c>
      <c r="T64" s="3" t="s">
        <v>830</v>
      </c>
      <c r="U64" s="3" t="s">
        <v>830</v>
      </c>
      <c r="V64" s="3" t="s">
        <v>830</v>
      </c>
      <c r="W64" s="3" t="s">
        <v>839</v>
      </c>
      <c r="X64" s="3" t="s">
        <v>833</v>
      </c>
      <c r="Y64" s="3" t="s">
        <v>839</v>
      </c>
      <c r="Z64" s="3" t="s">
        <v>833</v>
      </c>
      <c r="AA64" s="3" t="s">
        <v>838</v>
      </c>
      <c r="AB64" s="3" t="s">
        <v>838</v>
      </c>
      <c r="AC64" s="3" t="s">
        <v>143</v>
      </c>
      <c r="AD64" s="3" t="s">
        <v>143</v>
      </c>
      <c r="AE64" s="3" t="s">
        <v>0</v>
      </c>
      <c r="AF64" s="3" t="s">
        <v>822</v>
      </c>
      <c r="AG64" s="3" t="s">
        <v>0</v>
      </c>
      <c r="AH64" s="3" t="s">
        <v>776</v>
      </c>
      <c r="AI64" s="3" t="s">
        <v>835</v>
      </c>
      <c r="AJ64" s="3" t="s">
        <v>835</v>
      </c>
      <c r="AK64" s="3" t="s">
        <v>831</v>
      </c>
      <c r="AL64" s="3" t="s">
        <v>835</v>
      </c>
      <c r="AM64" s="3" t="s">
        <v>835</v>
      </c>
      <c r="AN64" s="4" t="s">
        <v>0</v>
      </c>
      <c r="AO64" s="5"/>
    </row>
    <row r="65" spans="1:41" x14ac:dyDescent="0.25">
      <c r="A65" s="2" t="s">
        <v>451</v>
      </c>
      <c r="B65" s="3" t="s">
        <v>347</v>
      </c>
      <c r="C65" s="3" t="s">
        <v>452</v>
      </c>
      <c r="D65" s="3" t="s">
        <v>453</v>
      </c>
      <c r="E65" s="3" t="s">
        <v>454</v>
      </c>
      <c r="F65" s="3" t="s">
        <v>827</v>
      </c>
      <c r="G65" s="3" t="s">
        <v>0</v>
      </c>
      <c r="H65" s="3" t="s">
        <v>824</v>
      </c>
      <c r="I65" s="3" t="s">
        <v>771</v>
      </c>
      <c r="J65" s="3" t="s">
        <v>842</v>
      </c>
      <c r="K65" s="3" t="s">
        <v>830</v>
      </c>
      <c r="L65" s="3" t="s">
        <v>830</v>
      </c>
      <c r="M65" s="3" t="s">
        <v>830</v>
      </c>
      <c r="N65" s="3" t="s">
        <v>830</v>
      </c>
      <c r="O65" s="3" t="s">
        <v>830</v>
      </c>
      <c r="P65" s="3" t="s">
        <v>831</v>
      </c>
      <c r="Q65" s="3" t="s">
        <v>831</v>
      </c>
      <c r="R65" s="3" t="s">
        <v>830</v>
      </c>
      <c r="S65" s="3" t="s">
        <v>830</v>
      </c>
      <c r="T65" s="3" t="s">
        <v>830</v>
      </c>
      <c r="U65" s="3" t="s">
        <v>830</v>
      </c>
      <c r="V65" s="3" t="s">
        <v>830</v>
      </c>
      <c r="W65" s="3" t="s">
        <v>833</v>
      </c>
      <c r="X65" s="3" t="s">
        <v>833</v>
      </c>
      <c r="Y65" s="3" t="s">
        <v>833</v>
      </c>
      <c r="Z65" s="3" t="s">
        <v>833</v>
      </c>
      <c r="AA65" s="3" t="s">
        <v>833</v>
      </c>
      <c r="AB65" s="3" t="s">
        <v>833</v>
      </c>
      <c r="AC65" s="3" t="s">
        <v>129</v>
      </c>
      <c r="AD65" s="3" t="s">
        <v>152</v>
      </c>
      <c r="AE65" s="3" t="s">
        <v>0</v>
      </c>
      <c r="AF65" s="3" t="s">
        <v>824</v>
      </c>
      <c r="AG65" s="3" t="s">
        <v>0</v>
      </c>
      <c r="AH65" s="3" t="s">
        <v>455</v>
      </c>
      <c r="AI65" s="3" t="s">
        <v>835</v>
      </c>
      <c r="AJ65" s="3" t="s">
        <v>835</v>
      </c>
      <c r="AK65" s="3" t="s">
        <v>835</v>
      </c>
      <c r="AL65" s="3" t="s">
        <v>835</v>
      </c>
      <c r="AM65" s="3" t="s">
        <v>835</v>
      </c>
      <c r="AN65" s="4" t="s">
        <v>0</v>
      </c>
      <c r="AO65" s="5"/>
    </row>
    <row r="66" spans="1:41" x14ac:dyDescent="0.25">
      <c r="A66" s="2" t="s">
        <v>456</v>
      </c>
      <c r="B66" s="3" t="s">
        <v>347</v>
      </c>
      <c r="C66" s="3" t="s">
        <v>457</v>
      </c>
      <c r="D66" s="3" t="s">
        <v>458</v>
      </c>
      <c r="E66" s="3" t="s">
        <v>459</v>
      </c>
      <c r="F66" s="3" t="s">
        <v>821</v>
      </c>
      <c r="G66" s="3" t="s">
        <v>460</v>
      </c>
      <c r="H66" s="3" t="s">
        <v>825</v>
      </c>
      <c r="I66" s="3" t="s">
        <v>825</v>
      </c>
      <c r="J66" s="3" t="s">
        <v>823</v>
      </c>
      <c r="K66" s="3" t="s">
        <v>831</v>
      </c>
      <c r="L66" s="3" t="s">
        <v>831</v>
      </c>
      <c r="M66" s="3" t="s">
        <v>830</v>
      </c>
      <c r="N66" s="3" t="s">
        <v>830</v>
      </c>
      <c r="O66" s="3" t="s">
        <v>830</v>
      </c>
      <c r="P66" s="3" t="s">
        <v>830</v>
      </c>
      <c r="Q66" s="3" t="s">
        <v>830</v>
      </c>
      <c r="R66" s="3" t="s">
        <v>830</v>
      </c>
      <c r="S66" s="3" t="s">
        <v>830</v>
      </c>
      <c r="T66" s="3" t="s">
        <v>829</v>
      </c>
      <c r="U66" s="3" t="s">
        <v>830</v>
      </c>
      <c r="V66" s="3" t="s">
        <v>830</v>
      </c>
      <c r="W66" s="3" t="s">
        <v>832</v>
      </c>
      <c r="X66" s="3" t="s">
        <v>832</v>
      </c>
      <c r="Y66" s="3" t="s">
        <v>832</v>
      </c>
      <c r="Z66" s="3" t="s">
        <v>838</v>
      </c>
      <c r="AA66" s="3" t="s">
        <v>838</v>
      </c>
      <c r="AB66" s="3" t="s">
        <v>833</v>
      </c>
      <c r="AC66" s="3" t="s">
        <v>129</v>
      </c>
      <c r="AD66" s="3" t="s">
        <v>129</v>
      </c>
      <c r="AE66" s="3" t="s">
        <v>0</v>
      </c>
      <c r="AF66" s="3" t="s">
        <v>824</v>
      </c>
      <c r="AG66" s="3" t="s">
        <v>0</v>
      </c>
      <c r="AH66" s="3" t="s">
        <v>0</v>
      </c>
      <c r="AI66" s="3" t="s">
        <v>835</v>
      </c>
      <c r="AJ66" s="3" t="s">
        <v>835</v>
      </c>
      <c r="AK66" s="3" t="s">
        <v>835</v>
      </c>
      <c r="AL66" s="3" t="s">
        <v>835</v>
      </c>
      <c r="AM66" s="3" t="s">
        <v>835</v>
      </c>
      <c r="AN66" s="4" t="s">
        <v>0</v>
      </c>
      <c r="AO66" s="5"/>
    </row>
    <row r="67" spans="1:41" x14ac:dyDescent="0.25">
      <c r="A67" s="2" t="s">
        <v>461</v>
      </c>
      <c r="B67" s="3" t="s">
        <v>347</v>
      </c>
      <c r="C67" s="3" t="s">
        <v>462</v>
      </c>
      <c r="D67" s="3" t="s">
        <v>463</v>
      </c>
      <c r="E67" s="3" t="s">
        <v>464</v>
      </c>
      <c r="F67" s="3" t="s">
        <v>827</v>
      </c>
      <c r="G67" s="3" t="s">
        <v>0</v>
      </c>
      <c r="H67" s="3" t="s">
        <v>824</v>
      </c>
      <c r="I67" s="3" t="s">
        <v>353</v>
      </c>
      <c r="J67" s="3" t="s">
        <v>828</v>
      </c>
      <c r="K67" s="3" t="s">
        <v>830</v>
      </c>
      <c r="L67" s="3" t="s">
        <v>830</v>
      </c>
      <c r="M67" s="3" t="s">
        <v>830</v>
      </c>
      <c r="N67" s="3" t="s">
        <v>830</v>
      </c>
      <c r="O67" s="3" t="s">
        <v>830</v>
      </c>
      <c r="P67" s="3" t="s">
        <v>830</v>
      </c>
      <c r="Q67" s="3" t="s">
        <v>830</v>
      </c>
      <c r="R67" s="3" t="s">
        <v>830</v>
      </c>
      <c r="S67" s="3" t="s">
        <v>830</v>
      </c>
      <c r="T67" s="3" t="s">
        <v>830</v>
      </c>
      <c r="U67" s="3" t="s">
        <v>830</v>
      </c>
      <c r="V67" s="3" t="s">
        <v>830</v>
      </c>
      <c r="W67" s="3" t="s">
        <v>833</v>
      </c>
      <c r="X67" s="3" t="s">
        <v>833</v>
      </c>
      <c r="Y67" s="3" t="s">
        <v>838</v>
      </c>
      <c r="Z67" s="3" t="s">
        <v>833</v>
      </c>
      <c r="AA67" s="3" t="s">
        <v>838</v>
      </c>
      <c r="AB67" s="3" t="s">
        <v>838</v>
      </c>
      <c r="AC67" s="3" t="s">
        <v>129</v>
      </c>
      <c r="AD67" s="3" t="s">
        <v>129</v>
      </c>
      <c r="AE67" s="3" t="s">
        <v>0</v>
      </c>
      <c r="AF67" s="3" t="s">
        <v>822</v>
      </c>
      <c r="AG67" s="3" t="s">
        <v>0</v>
      </c>
      <c r="AH67" s="3" t="s">
        <v>0</v>
      </c>
      <c r="AI67" s="3" t="s">
        <v>834</v>
      </c>
      <c r="AJ67" s="3" t="s">
        <v>835</v>
      </c>
      <c r="AK67" s="3" t="s">
        <v>835</v>
      </c>
      <c r="AL67" s="3" t="s">
        <v>835</v>
      </c>
      <c r="AM67" s="3" t="s">
        <v>835</v>
      </c>
      <c r="AN67" s="4" t="s">
        <v>0</v>
      </c>
      <c r="AO67" s="5"/>
    </row>
    <row r="68" spans="1:41" x14ac:dyDescent="0.25">
      <c r="A68" s="2" t="s">
        <v>465</v>
      </c>
      <c r="B68" s="3" t="s">
        <v>347</v>
      </c>
      <c r="C68" s="3" t="s">
        <v>466</v>
      </c>
      <c r="D68" s="3" t="s">
        <v>467</v>
      </c>
      <c r="E68" s="3" t="s">
        <v>468</v>
      </c>
      <c r="F68" s="3" t="s">
        <v>836</v>
      </c>
      <c r="G68" s="3" t="s">
        <v>0</v>
      </c>
      <c r="H68" s="3" t="s">
        <v>824</v>
      </c>
      <c r="I68" s="3" t="s">
        <v>771</v>
      </c>
      <c r="J68" s="3" t="s">
        <v>842</v>
      </c>
      <c r="K68" s="3" t="s">
        <v>837</v>
      </c>
      <c r="L68" s="3" t="s">
        <v>837</v>
      </c>
      <c r="M68" s="3" t="s">
        <v>837</v>
      </c>
      <c r="N68" s="3" t="s">
        <v>837</v>
      </c>
      <c r="O68" s="3" t="s">
        <v>837</v>
      </c>
      <c r="P68" s="3" t="s">
        <v>837</v>
      </c>
      <c r="Q68" s="3" t="s">
        <v>837</v>
      </c>
      <c r="R68" s="3" t="s">
        <v>837</v>
      </c>
      <c r="S68" s="3" t="s">
        <v>837</v>
      </c>
      <c r="T68" s="3" t="s">
        <v>837</v>
      </c>
      <c r="U68" s="3" t="s">
        <v>837</v>
      </c>
      <c r="V68" s="3" t="s">
        <v>837</v>
      </c>
      <c r="W68" s="3" t="s">
        <v>834</v>
      </c>
      <c r="X68" s="3" t="s">
        <v>833</v>
      </c>
      <c r="Y68" s="3" t="s">
        <v>839</v>
      </c>
      <c r="Z68" s="3" t="s">
        <v>834</v>
      </c>
      <c r="AA68" s="3" t="s">
        <v>834</v>
      </c>
      <c r="AB68" s="3" t="s">
        <v>833</v>
      </c>
      <c r="AC68" s="3" t="s">
        <v>152</v>
      </c>
      <c r="AD68" s="3" t="s">
        <v>152</v>
      </c>
      <c r="AE68" s="3" t="s">
        <v>0</v>
      </c>
      <c r="AF68" s="3" t="s">
        <v>824</v>
      </c>
      <c r="AG68" s="3" t="s">
        <v>0</v>
      </c>
      <c r="AH68" s="3" t="s">
        <v>0</v>
      </c>
      <c r="AI68" s="3" t="s">
        <v>834</v>
      </c>
      <c r="AJ68" s="3" t="s">
        <v>835</v>
      </c>
      <c r="AK68" s="3" t="s">
        <v>831</v>
      </c>
      <c r="AL68" s="3" t="s">
        <v>835</v>
      </c>
      <c r="AM68" s="3" t="s">
        <v>835</v>
      </c>
      <c r="AN68" s="4" t="s">
        <v>0</v>
      </c>
      <c r="AO68" s="5"/>
    </row>
    <row r="69" spans="1:41" x14ac:dyDescent="0.25">
      <c r="A69" s="2" t="s">
        <v>469</v>
      </c>
      <c r="B69" s="3" t="s">
        <v>347</v>
      </c>
      <c r="C69" s="3" t="s">
        <v>470</v>
      </c>
      <c r="D69" s="3" t="s">
        <v>471</v>
      </c>
      <c r="E69" s="3" t="s">
        <v>191</v>
      </c>
      <c r="F69" s="3" t="s">
        <v>844</v>
      </c>
      <c r="G69" s="3" t="s">
        <v>0</v>
      </c>
      <c r="H69" s="3" t="s">
        <v>824</v>
      </c>
      <c r="I69" s="3" t="s">
        <v>353</v>
      </c>
      <c r="J69" s="3" t="s">
        <v>828</v>
      </c>
      <c r="K69" s="3" t="s">
        <v>830</v>
      </c>
      <c r="L69" s="3" t="s">
        <v>831</v>
      </c>
      <c r="M69" s="3" t="s">
        <v>831</v>
      </c>
      <c r="N69" s="3" t="s">
        <v>830</v>
      </c>
      <c r="O69" s="3" t="s">
        <v>830</v>
      </c>
      <c r="P69" s="3" t="s">
        <v>830</v>
      </c>
      <c r="Q69" s="3" t="s">
        <v>830</v>
      </c>
      <c r="R69" s="3" t="s">
        <v>830</v>
      </c>
      <c r="S69" s="3" t="s">
        <v>830</v>
      </c>
      <c r="T69" s="3" t="s">
        <v>830</v>
      </c>
      <c r="U69" s="3" t="s">
        <v>830</v>
      </c>
      <c r="V69" s="3" t="s">
        <v>830</v>
      </c>
      <c r="W69" s="3" t="s">
        <v>833</v>
      </c>
      <c r="X69" s="3" t="s">
        <v>833</v>
      </c>
      <c r="Y69" s="3" t="s">
        <v>833</v>
      </c>
      <c r="Z69" s="3" t="s">
        <v>833</v>
      </c>
      <c r="AA69" s="3" t="s">
        <v>834</v>
      </c>
      <c r="AB69" s="3" t="s">
        <v>833</v>
      </c>
      <c r="AC69" s="3" t="s">
        <v>143</v>
      </c>
      <c r="AD69" s="3" t="s">
        <v>143</v>
      </c>
      <c r="AE69" s="3" t="s">
        <v>0</v>
      </c>
      <c r="AF69" s="3" t="s">
        <v>824</v>
      </c>
      <c r="AG69" s="3" t="s">
        <v>0</v>
      </c>
      <c r="AH69" s="3" t="s">
        <v>777</v>
      </c>
      <c r="AI69" s="3" t="s">
        <v>835</v>
      </c>
      <c r="AJ69" s="3" t="s">
        <v>835</v>
      </c>
      <c r="AK69" s="3" t="s">
        <v>835</v>
      </c>
      <c r="AL69" s="3" t="s">
        <v>835</v>
      </c>
      <c r="AM69" s="3" t="s">
        <v>835</v>
      </c>
      <c r="AN69" s="4" t="s">
        <v>0</v>
      </c>
      <c r="AO69" s="5"/>
    </row>
    <row r="70" spans="1:41" x14ac:dyDescent="0.25">
      <c r="A70" s="2" t="s">
        <v>472</v>
      </c>
      <c r="B70" s="3" t="s">
        <v>347</v>
      </c>
      <c r="C70" s="3" t="s">
        <v>473</v>
      </c>
      <c r="D70" s="3" t="s">
        <v>474</v>
      </c>
      <c r="E70" s="3" t="s">
        <v>475</v>
      </c>
      <c r="F70" s="3" t="s">
        <v>827</v>
      </c>
      <c r="G70" s="3" t="s">
        <v>0</v>
      </c>
      <c r="H70" s="3" t="s">
        <v>824</v>
      </c>
      <c r="I70" s="3" t="s">
        <v>353</v>
      </c>
      <c r="J70" s="3" t="s">
        <v>828</v>
      </c>
      <c r="K70" s="3" t="s">
        <v>830</v>
      </c>
      <c r="L70" s="3" t="s">
        <v>830</v>
      </c>
      <c r="M70" s="3" t="s">
        <v>831</v>
      </c>
      <c r="N70" s="3" t="s">
        <v>829</v>
      </c>
      <c r="O70" s="3" t="s">
        <v>830</v>
      </c>
      <c r="P70" s="3" t="s">
        <v>830</v>
      </c>
      <c r="Q70" s="3" t="s">
        <v>830</v>
      </c>
      <c r="R70" s="3" t="s">
        <v>830</v>
      </c>
      <c r="S70" s="3" t="s">
        <v>829</v>
      </c>
      <c r="T70" s="3" t="s">
        <v>830</v>
      </c>
      <c r="U70" s="3" t="s">
        <v>830</v>
      </c>
      <c r="V70" s="3" t="s">
        <v>830</v>
      </c>
      <c r="W70" s="3" t="s">
        <v>839</v>
      </c>
      <c r="X70" s="3" t="s">
        <v>833</v>
      </c>
      <c r="Y70" s="3" t="s">
        <v>838</v>
      </c>
      <c r="Z70" s="3" t="s">
        <v>833</v>
      </c>
      <c r="AA70" s="3" t="s">
        <v>833</v>
      </c>
      <c r="AB70" s="3" t="s">
        <v>833</v>
      </c>
      <c r="AC70" s="3" t="s">
        <v>152</v>
      </c>
      <c r="AD70" s="3" t="s">
        <v>152</v>
      </c>
      <c r="AE70" s="3" t="s">
        <v>0</v>
      </c>
      <c r="AF70" s="3" t="s">
        <v>821</v>
      </c>
      <c r="AG70" s="3" t="s">
        <v>778</v>
      </c>
      <c r="AH70" s="3" t="s">
        <v>779</v>
      </c>
      <c r="AI70" s="3" t="s">
        <v>834</v>
      </c>
      <c r="AJ70" s="3" t="s">
        <v>835</v>
      </c>
      <c r="AK70" s="3" t="s">
        <v>834</v>
      </c>
      <c r="AL70" s="3" t="s">
        <v>835</v>
      </c>
      <c r="AM70" s="3" t="s">
        <v>835</v>
      </c>
      <c r="AN70" s="4" t="s">
        <v>476</v>
      </c>
      <c r="AO70" s="5"/>
    </row>
    <row r="71" spans="1:41" x14ac:dyDescent="0.25">
      <c r="A71" s="2" t="s">
        <v>477</v>
      </c>
      <c r="B71" s="3" t="s">
        <v>347</v>
      </c>
      <c r="C71" s="3" t="s">
        <v>478</v>
      </c>
      <c r="D71" s="3" t="s">
        <v>479</v>
      </c>
      <c r="E71" s="3" t="s">
        <v>267</v>
      </c>
      <c r="F71" s="3" t="s">
        <v>827</v>
      </c>
      <c r="G71" s="3" t="s">
        <v>0</v>
      </c>
      <c r="H71" s="3" t="s">
        <v>824</v>
      </c>
      <c r="I71" s="3" t="s">
        <v>771</v>
      </c>
      <c r="J71" s="3" t="s">
        <v>823</v>
      </c>
      <c r="K71" s="3" t="s">
        <v>830</v>
      </c>
      <c r="L71" s="3" t="s">
        <v>830</v>
      </c>
      <c r="M71" s="3" t="s">
        <v>830</v>
      </c>
      <c r="N71" s="3" t="s">
        <v>830</v>
      </c>
      <c r="O71" s="3" t="s">
        <v>831</v>
      </c>
      <c r="P71" s="3" t="s">
        <v>830</v>
      </c>
      <c r="Q71" s="3" t="s">
        <v>830</v>
      </c>
      <c r="R71" s="3" t="s">
        <v>830</v>
      </c>
      <c r="S71" s="3" t="s">
        <v>830</v>
      </c>
      <c r="T71" s="3" t="s">
        <v>830</v>
      </c>
      <c r="U71" s="3" t="s">
        <v>831</v>
      </c>
      <c r="V71" s="3" t="s">
        <v>830</v>
      </c>
      <c r="W71" s="3" t="s">
        <v>833</v>
      </c>
      <c r="X71" s="3" t="s">
        <v>833</v>
      </c>
      <c r="Y71" s="3" t="s">
        <v>833</v>
      </c>
      <c r="Z71" s="3" t="s">
        <v>833</v>
      </c>
      <c r="AA71" s="3" t="s">
        <v>834</v>
      </c>
      <c r="AB71" s="3" t="s">
        <v>833</v>
      </c>
      <c r="AC71" s="3" t="s">
        <v>480</v>
      </c>
      <c r="AD71" s="3" t="s">
        <v>480</v>
      </c>
      <c r="AE71" s="3" t="s">
        <v>0</v>
      </c>
      <c r="AF71" s="3" t="s">
        <v>824</v>
      </c>
      <c r="AG71" s="3" t="s">
        <v>0</v>
      </c>
      <c r="AH71" s="3" t="s">
        <v>780</v>
      </c>
      <c r="AI71" s="3" t="s">
        <v>831</v>
      </c>
      <c r="AJ71" s="3" t="s">
        <v>835</v>
      </c>
      <c r="AK71" s="3" t="s">
        <v>834</v>
      </c>
      <c r="AL71" s="3" t="s">
        <v>835</v>
      </c>
      <c r="AM71" s="3" t="s">
        <v>835</v>
      </c>
      <c r="AN71" s="4" t="s">
        <v>0</v>
      </c>
      <c r="AO71" s="5"/>
    </row>
    <row r="72" spans="1:41" x14ac:dyDescent="0.25">
      <c r="A72" s="2" t="s">
        <v>481</v>
      </c>
      <c r="B72" s="3" t="s">
        <v>347</v>
      </c>
      <c r="C72" s="3" t="s">
        <v>482</v>
      </c>
      <c r="D72" s="3" t="s">
        <v>483</v>
      </c>
      <c r="E72" s="3" t="s">
        <v>454</v>
      </c>
      <c r="F72" s="3" t="s">
        <v>827</v>
      </c>
      <c r="G72" s="3" t="s">
        <v>0</v>
      </c>
      <c r="H72" s="3" t="s">
        <v>824</v>
      </c>
      <c r="I72" s="3" t="s">
        <v>353</v>
      </c>
      <c r="J72" s="3" t="s">
        <v>828</v>
      </c>
      <c r="K72" s="3" t="s">
        <v>829</v>
      </c>
      <c r="L72" s="3" t="s">
        <v>829</v>
      </c>
      <c r="M72" s="3" t="s">
        <v>829</v>
      </c>
      <c r="N72" s="3" t="s">
        <v>829</v>
      </c>
      <c r="O72" s="3" t="s">
        <v>829</v>
      </c>
      <c r="P72" s="3" t="s">
        <v>829</v>
      </c>
      <c r="Q72" s="3" t="s">
        <v>829</v>
      </c>
      <c r="R72" s="3" t="s">
        <v>829</v>
      </c>
      <c r="S72" s="3" t="s">
        <v>829</v>
      </c>
      <c r="T72" s="3" t="s">
        <v>829</v>
      </c>
      <c r="U72" s="3" t="s">
        <v>829</v>
      </c>
      <c r="V72" s="3" t="s">
        <v>829</v>
      </c>
      <c r="W72" s="3" t="s">
        <v>833</v>
      </c>
      <c r="X72" s="3" t="s">
        <v>832</v>
      </c>
      <c r="Y72" s="3" t="s">
        <v>833</v>
      </c>
      <c r="Z72" s="3" t="s">
        <v>832</v>
      </c>
      <c r="AA72" s="3" t="s">
        <v>832</v>
      </c>
      <c r="AB72" s="3" t="s">
        <v>832</v>
      </c>
      <c r="AC72" s="3" t="s">
        <v>143</v>
      </c>
      <c r="AD72" s="3" t="s">
        <v>143</v>
      </c>
      <c r="AE72" s="3" t="s">
        <v>0</v>
      </c>
      <c r="AF72" s="3" t="s">
        <v>824</v>
      </c>
      <c r="AG72" s="3" t="s">
        <v>0</v>
      </c>
      <c r="AH72" s="3" t="s">
        <v>0</v>
      </c>
      <c r="AI72" s="3" t="s">
        <v>831</v>
      </c>
      <c r="AJ72" s="3" t="s">
        <v>835</v>
      </c>
      <c r="AK72" s="3" t="s">
        <v>835</v>
      </c>
      <c r="AL72" s="3" t="s">
        <v>835</v>
      </c>
      <c r="AM72" s="3" t="s">
        <v>835</v>
      </c>
      <c r="AN72" s="4" t="s">
        <v>0</v>
      </c>
      <c r="AO72" s="5"/>
    </row>
    <row r="73" spans="1:41" x14ac:dyDescent="0.25">
      <c r="A73" s="2" t="s">
        <v>484</v>
      </c>
      <c r="B73" s="3" t="s">
        <v>347</v>
      </c>
      <c r="C73" s="3" t="s">
        <v>485</v>
      </c>
      <c r="D73" s="3" t="s">
        <v>486</v>
      </c>
      <c r="E73" s="3" t="s">
        <v>487</v>
      </c>
      <c r="F73" s="3" t="s">
        <v>846</v>
      </c>
      <c r="G73" s="3" t="s">
        <v>0</v>
      </c>
      <c r="H73" s="3" t="s">
        <v>824</v>
      </c>
      <c r="I73" s="3" t="s">
        <v>353</v>
      </c>
      <c r="J73" s="3" t="s">
        <v>823</v>
      </c>
      <c r="K73" s="3" t="s">
        <v>830</v>
      </c>
      <c r="L73" s="3" t="s">
        <v>830</v>
      </c>
      <c r="M73" s="3" t="s">
        <v>830</v>
      </c>
      <c r="N73" s="3" t="s">
        <v>830</v>
      </c>
      <c r="O73" s="3" t="s">
        <v>830</v>
      </c>
      <c r="P73" s="3" t="s">
        <v>831</v>
      </c>
      <c r="Q73" s="3" t="s">
        <v>830</v>
      </c>
      <c r="R73" s="3" t="s">
        <v>831</v>
      </c>
      <c r="S73" s="3" t="s">
        <v>831</v>
      </c>
      <c r="T73" s="3" t="s">
        <v>831</v>
      </c>
      <c r="U73" s="3" t="s">
        <v>831</v>
      </c>
      <c r="V73" s="3" t="s">
        <v>831</v>
      </c>
      <c r="W73" s="3" t="s">
        <v>838</v>
      </c>
      <c r="X73" s="3" t="s">
        <v>838</v>
      </c>
      <c r="Y73" s="3" t="s">
        <v>838</v>
      </c>
      <c r="Z73" s="3" t="s">
        <v>838</v>
      </c>
      <c r="AA73" s="3" t="s">
        <v>838</v>
      </c>
      <c r="AB73" s="3" t="s">
        <v>838</v>
      </c>
      <c r="AC73" s="3" t="s">
        <v>0</v>
      </c>
      <c r="AD73" s="3" t="s">
        <v>0</v>
      </c>
      <c r="AE73" s="3" t="s">
        <v>0</v>
      </c>
      <c r="AF73" s="3" t="s">
        <v>0</v>
      </c>
      <c r="AG73" s="3" t="s">
        <v>0</v>
      </c>
      <c r="AH73" s="3" t="s">
        <v>0</v>
      </c>
      <c r="AI73" s="3" t="s">
        <v>0</v>
      </c>
      <c r="AJ73" s="3" t="s">
        <v>0</v>
      </c>
      <c r="AK73" s="3" t="s">
        <v>0</v>
      </c>
      <c r="AL73" s="3" t="s">
        <v>0</v>
      </c>
      <c r="AM73" s="3" t="s">
        <v>0</v>
      </c>
      <c r="AN73" s="4" t="s">
        <v>0</v>
      </c>
      <c r="AO73" s="5"/>
    </row>
    <row r="74" spans="1:41" x14ac:dyDescent="0.25">
      <c r="A74" s="2" t="s">
        <v>488</v>
      </c>
      <c r="B74" s="3" t="s">
        <v>347</v>
      </c>
      <c r="C74" s="3" t="s">
        <v>489</v>
      </c>
      <c r="D74" s="3" t="s">
        <v>490</v>
      </c>
      <c r="E74" s="3" t="s">
        <v>475</v>
      </c>
      <c r="F74" s="3" t="s">
        <v>827</v>
      </c>
      <c r="G74" s="3" t="s">
        <v>0</v>
      </c>
      <c r="H74" s="3" t="s">
        <v>824</v>
      </c>
      <c r="I74" s="3" t="s">
        <v>353</v>
      </c>
      <c r="J74" s="3" t="s">
        <v>842</v>
      </c>
      <c r="K74" s="3" t="s">
        <v>830</v>
      </c>
      <c r="L74" s="3" t="s">
        <v>830</v>
      </c>
      <c r="M74" s="3" t="s">
        <v>830</v>
      </c>
      <c r="N74" s="3" t="s">
        <v>831</v>
      </c>
      <c r="O74" s="3" t="s">
        <v>831</v>
      </c>
      <c r="P74" s="3" t="s">
        <v>830</v>
      </c>
      <c r="Q74" s="3" t="s">
        <v>830</v>
      </c>
      <c r="R74" s="3" t="s">
        <v>830</v>
      </c>
      <c r="S74" s="3" t="s">
        <v>831</v>
      </c>
      <c r="T74" s="3" t="s">
        <v>831</v>
      </c>
      <c r="U74" s="3" t="s">
        <v>831</v>
      </c>
      <c r="V74" s="3" t="s">
        <v>831</v>
      </c>
      <c r="W74" s="3" t="s">
        <v>0</v>
      </c>
      <c r="X74" s="3" t="s">
        <v>0</v>
      </c>
      <c r="Y74" s="3" t="s">
        <v>0</v>
      </c>
      <c r="Z74" s="3" t="s">
        <v>0</v>
      </c>
      <c r="AA74" s="3" t="s">
        <v>0</v>
      </c>
      <c r="AB74" s="3" t="s">
        <v>0</v>
      </c>
      <c r="AC74" s="3" t="s">
        <v>0</v>
      </c>
      <c r="AD74" s="3" t="s">
        <v>0</v>
      </c>
      <c r="AE74" s="3" t="s">
        <v>0</v>
      </c>
      <c r="AF74" s="3" t="s">
        <v>0</v>
      </c>
      <c r="AG74" s="3" t="s">
        <v>0</v>
      </c>
      <c r="AH74" s="3" t="s">
        <v>0</v>
      </c>
      <c r="AI74" s="3" t="s">
        <v>0</v>
      </c>
      <c r="AJ74" s="3" t="s">
        <v>0</v>
      </c>
      <c r="AK74" s="3" t="s">
        <v>0</v>
      </c>
      <c r="AL74" s="3" t="s">
        <v>0</v>
      </c>
      <c r="AM74" s="3" t="s">
        <v>0</v>
      </c>
      <c r="AN74" s="4" t="s">
        <v>0</v>
      </c>
      <c r="AO74" s="5"/>
    </row>
    <row r="75" spans="1:41" x14ac:dyDescent="0.25">
      <c r="A75" s="2" t="s">
        <v>491</v>
      </c>
      <c r="B75" s="3" t="s">
        <v>347</v>
      </c>
      <c r="C75" s="3" t="s">
        <v>492</v>
      </c>
      <c r="D75" s="3" t="s">
        <v>493</v>
      </c>
      <c r="E75" s="3" t="s">
        <v>494</v>
      </c>
      <c r="F75" s="3" t="s">
        <v>827</v>
      </c>
      <c r="G75" s="3" t="s">
        <v>0</v>
      </c>
      <c r="H75" s="3" t="s">
        <v>824</v>
      </c>
      <c r="I75" s="3" t="s">
        <v>353</v>
      </c>
      <c r="J75" s="3" t="s">
        <v>828</v>
      </c>
      <c r="K75" s="3" t="s">
        <v>830</v>
      </c>
      <c r="L75" s="3" t="s">
        <v>831</v>
      </c>
      <c r="M75" s="3" t="s">
        <v>831</v>
      </c>
      <c r="N75" s="3" t="s">
        <v>830</v>
      </c>
      <c r="O75" s="3" t="s">
        <v>830</v>
      </c>
      <c r="P75" s="3" t="s">
        <v>831</v>
      </c>
      <c r="Q75" s="3" t="s">
        <v>831</v>
      </c>
      <c r="R75" s="3" t="s">
        <v>830</v>
      </c>
      <c r="S75" s="3" t="s">
        <v>831</v>
      </c>
      <c r="T75" s="3" t="s">
        <v>831</v>
      </c>
      <c r="U75" s="3" t="s">
        <v>843</v>
      </c>
      <c r="V75" s="3" t="s">
        <v>843</v>
      </c>
      <c r="W75" s="3" t="s">
        <v>833</v>
      </c>
      <c r="X75" s="3" t="s">
        <v>833</v>
      </c>
      <c r="Y75" s="3" t="s">
        <v>833</v>
      </c>
      <c r="Z75" s="3" t="s">
        <v>833</v>
      </c>
      <c r="AA75" s="3" t="s">
        <v>833</v>
      </c>
      <c r="AB75" s="3" t="s">
        <v>838</v>
      </c>
      <c r="AC75" s="3" t="s">
        <v>143</v>
      </c>
      <c r="AD75" s="3" t="s">
        <v>129</v>
      </c>
      <c r="AE75" s="3" t="s">
        <v>0</v>
      </c>
      <c r="AF75" s="3" t="s">
        <v>824</v>
      </c>
      <c r="AG75" s="3" t="s">
        <v>0</v>
      </c>
      <c r="AH75" s="3" t="s">
        <v>495</v>
      </c>
      <c r="AI75" s="3" t="s">
        <v>840</v>
      </c>
      <c r="AJ75" s="3" t="s">
        <v>840</v>
      </c>
      <c r="AK75" s="3" t="s">
        <v>835</v>
      </c>
      <c r="AL75" s="3" t="s">
        <v>840</v>
      </c>
      <c r="AM75" s="3" t="s">
        <v>840</v>
      </c>
      <c r="AN75" s="4" t="s">
        <v>0</v>
      </c>
      <c r="AO75" s="5"/>
    </row>
    <row r="76" spans="1:41" x14ac:dyDescent="0.25">
      <c r="A76" s="2" t="s">
        <v>496</v>
      </c>
      <c r="B76" s="3" t="s">
        <v>347</v>
      </c>
      <c r="C76" s="3" t="s">
        <v>497</v>
      </c>
      <c r="D76" s="3" t="s">
        <v>498</v>
      </c>
      <c r="E76" s="3" t="s">
        <v>499</v>
      </c>
      <c r="F76" s="3" t="s">
        <v>836</v>
      </c>
      <c r="G76" s="3" t="s">
        <v>0</v>
      </c>
      <c r="H76" s="3" t="s">
        <v>822</v>
      </c>
      <c r="I76" s="3" t="s">
        <v>825</v>
      </c>
      <c r="J76" s="3" t="s">
        <v>828</v>
      </c>
      <c r="K76" s="3" t="s">
        <v>830</v>
      </c>
      <c r="L76" s="3" t="s">
        <v>830</v>
      </c>
      <c r="M76" s="3" t="s">
        <v>830</v>
      </c>
      <c r="N76" s="3" t="s">
        <v>831</v>
      </c>
      <c r="O76" s="3" t="s">
        <v>830</v>
      </c>
      <c r="P76" s="3" t="s">
        <v>830</v>
      </c>
      <c r="Q76" s="3" t="s">
        <v>830</v>
      </c>
      <c r="R76" s="3" t="s">
        <v>830</v>
      </c>
      <c r="S76" s="3" t="s">
        <v>830</v>
      </c>
      <c r="T76" s="3" t="s">
        <v>830</v>
      </c>
      <c r="U76" s="3" t="s">
        <v>830</v>
      </c>
      <c r="V76" s="3" t="s">
        <v>829</v>
      </c>
      <c r="W76" s="3" t="s">
        <v>833</v>
      </c>
      <c r="X76" s="3" t="s">
        <v>833</v>
      </c>
      <c r="Y76" s="3" t="s">
        <v>833</v>
      </c>
      <c r="Z76" s="3" t="s">
        <v>833</v>
      </c>
      <c r="AA76" s="3" t="s">
        <v>833</v>
      </c>
      <c r="AB76" s="3" t="s">
        <v>833</v>
      </c>
      <c r="AC76" s="3" t="s">
        <v>129</v>
      </c>
      <c r="AD76" s="3" t="s">
        <v>152</v>
      </c>
      <c r="AE76" s="3" t="s">
        <v>192</v>
      </c>
      <c r="AF76" s="3" t="s">
        <v>822</v>
      </c>
      <c r="AG76" s="3" t="s">
        <v>0</v>
      </c>
      <c r="AH76" s="3" t="s">
        <v>192</v>
      </c>
      <c r="AI76" s="3" t="s">
        <v>835</v>
      </c>
      <c r="AJ76" s="3" t="s">
        <v>835</v>
      </c>
      <c r="AK76" s="3" t="s">
        <v>835</v>
      </c>
      <c r="AL76" s="3" t="s">
        <v>835</v>
      </c>
      <c r="AM76" s="3" t="s">
        <v>835</v>
      </c>
      <c r="AN76" s="4" t="s">
        <v>192</v>
      </c>
      <c r="AO76" s="5"/>
    </row>
    <row r="77" spans="1:41" x14ac:dyDescent="0.25">
      <c r="A77" s="2" t="s">
        <v>500</v>
      </c>
      <c r="B77" s="3" t="s">
        <v>347</v>
      </c>
      <c r="C77" s="3" t="s">
        <v>501</v>
      </c>
      <c r="D77" s="3" t="s">
        <v>502</v>
      </c>
      <c r="E77" s="3" t="s">
        <v>503</v>
      </c>
      <c r="F77" s="3" t="s">
        <v>827</v>
      </c>
      <c r="G77" s="3" t="s">
        <v>0</v>
      </c>
      <c r="H77" s="3" t="s">
        <v>824</v>
      </c>
      <c r="I77" s="3" t="s">
        <v>353</v>
      </c>
      <c r="J77" s="3" t="s">
        <v>828</v>
      </c>
      <c r="K77" s="3" t="s">
        <v>829</v>
      </c>
      <c r="L77" s="3" t="s">
        <v>829</v>
      </c>
      <c r="M77" s="3" t="s">
        <v>829</v>
      </c>
      <c r="N77" s="3" t="s">
        <v>830</v>
      </c>
      <c r="O77" s="3" t="s">
        <v>831</v>
      </c>
      <c r="P77" s="3" t="s">
        <v>831</v>
      </c>
      <c r="Q77" s="3" t="s">
        <v>830</v>
      </c>
      <c r="R77" s="3" t="s">
        <v>830</v>
      </c>
      <c r="S77" s="3" t="s">
        <v>830</v>
      </c>
      <c r="T77" s="3" t="s">
        <v>831</v>
      </c>
      <c r="U77" s="3" t="s">
        <v>831</v>
      </c>
      <c r="V77" s="3" t="s">
        <v>831</v>
      </c>
      <c r="W77" s="3" t="s">
        <v>833</v>
      </c>
      <c r="X77" s="3" t="s">
        <v>833</v>
      </c>
      <c r="Y77" s="3" t="s">
        <v>833</v>
      </c>
      <c r="Z77" s="3" t="s">
        <v>833</v>
      </c>
      <c r="AA77" s="3" t="s">
        <v>838</v>
      </c>
      <c r="AB77" s="3" t="s">
        <v>833</v>
      </c>
      <c r="AC77" s="3" t="s">
        <v>129</v>
      </c>
      <c r="AD77" s="3" t="s">
        <v>129</v>
      </c>
      <c r="AE77" s="3" t="s">
        <v>0</v>
      </c>
      <c r="AF77" s="3" t="s">
        <v>822</v>
      </c>
      <c r="AG77" s="3" t="s">
        <v>0</v>
      </c>
      <c r="AH77" s="3" t="s">
        <v>0</v>
      </c>
      <c r="AI77" s="3" t="s">
        <v>835</v>
      </c>
      <c r="AJ77" s="3" t="s">
        <v>835</v>
      </c>
      <c r="AK77" s="3" t="s">
        <v>835</v>
      </c>
      <c r="AL77" s="3" t="s">
        <v>835</v>
      </c>
      <c r="AM77" s="3" t="s">
        <v>835</v>
      </c>
      <c r="AN77" s="4" t="s">
        <v>0</v>
      </c>
      <c r="AO77" s="5"/>
    </row>
    <row r="78" spans="1:41" x14ac:dyDescent="0.25">
      <c r="A78" s="2" t="s">
        <v>504</v>
      </c>
      <c r="B78" s="3" t="s">
        <v>347</v>
      </c>
      <c r="C78" s="3" t="s">
        <v>505</v>
      </c>
      <c r="D78" s="3" t="s">
        <v>506</v>
      </c>
      <c r="E78" s="3" t="s">
        <v>507</v>
      </c>
      <c r="F78" s="3" t="s">
        <v>836</v>
      </c>
      <c r="G78" s="3" t="s">
        <v>0</v>
      </c>
      <c r="H78" s="3" t="s">
        <v>824</v>
      </c>
      <c r="I78" s="3" t="s">
        <v>771</v>
      </c>
      <c r="J78" s="3" t="s">
        <v>828</v>
      </c>
      <c r="K78" s="3" t="s">
        <v>830</v>
      </c>
      <c r="L78" s="3" t="s">
        <v>831</v>
      </c>
      <c r="M78" s="3" t="s">
        <v>831</v>
      </c>
      <c r="N78" s="3" t="s">
        <v>830</v>
      </c>
      <c r="O78" s="3" t="s">
        <v>830</v>
      </c>
      <c r="P78" s="3" t="s">
        <v>831</v>
      </c>
      <c r="Q78" s="3" t="s">
        <v>831</v>
      </c>
      <c r="R78" s="3" t="s">
        <v>843</v>
      </c>
      <c r="S78" s="3" t="s">
        <v>843</v>
      </c>
      <c r="T78" s="3" t="s">
        <v>843</v>
      </c>
      <c r="U78" s="3" t="s">
        <v>843</v>
      </c>
      <c r="V78" s="3" t="s">
        <v>843</v>
      </c>
      <c r="W78" s="3" t="s">
        <v>845</v>
      </c>
      <c r="X78" s="3" t="s">
        <v>839</v>
      </c>
      <c r="Y78" s="3" t="s">
        <v>845</v>
      </c>
      <c r="Z78" s="3" t="s">
        <v>839</v>
      </c>
      <c r="AA78" s="3" t="s">
        <v>845</v>
      </c>
      <c r="AB78" s="3" t="s">
        <v>845</v>
      </c>
      <c r="AC78" s="3" t="s">
        <v>143</v>
      </c>
      <c r="AD78" s="3" t="s">
        <v>143</v>
      </c>
      <c r="AE78" s="3" t="s">
        <v>0</v>
      </c>
      <c r="AF78" s="3" t="s">
        <v>824</v>
      </c>
      <c r="AG78" s="3" t="s">
        <v>0</v>
      </c>
      <c r="AH78" s="3" t="s">
        <v>508</v>
      </c>
      <c r="AI78" s="3" t="s">
        <v>831</v>
      </c>
      <c r="AJ78" s="3" t="s">
        <v>840</v>
      </c>
      <c r="AK78" s="3" t="s">
        <v>840</v>
      </c>
      <c r="AL78" s="3" t="s">
        <v>835</v>
      </c>
      <c r="AM78" s="3" t="s">
        <v>835</v>
      </c>
      <c r="AN78" s="4" t="s">
        <v>802</v>
      </c>
      <c r="AO78" s="5"/>
    </row>
    <row r="79" spans="1:41" x14ac:dyDescent="0.25">
      <c r="A79" s="2" t="s">
        <v>509</v>
      </c>
      <c r="B79" s="3" t="s">
        <v>347</v>
      </c>
      <c r="C79" s="3" t="s">
        <v>510</v>
      </c>
      <c r="D79" s="3" t="s">
        <v>511</v>
      </c>
      <c r="E79" s="3" t="s">
        <v>174</v>
      </c>
      <c r="F79" s="3" t="s">
        <v>844</v>
      </c>
      <c r="G79" s="3" t="s">
        <v>0</v>
      </c>
      <c r="H79" s="3" t="s">
        <v>824</v>
      </c>
      <c r="I79" s="3" t="s">
        <v>771</v>
      </c>
      <c r="J79" s="3" t="s">
        <v>828</v>
      </c>
      <c r="K79" s="3" t="s">
        <v>831</v>
      </c>
      <c r="L79" s="3" t="s">
        <v>830</v>
      </c>
      <c r="M79" s="3" t="s">
        <v>830</v>
      </c>
      <c r="N79" s="3" t="s">
        <v>830</v>
      </c>
      <c r="O79" s="3" t="s">
        <v>830</v>
      </c>
      <c r="P79" s="3" t="s">
        <v>830</v>
      </c>
      <c r="Q79" s="3" t="s">
        <v>837</v>
      </c>
      <c r="R79" s="3" t="s">
        <v>831</v>
      </c>
      <c r="S79" s="3" t="s">
        <v>830</v>
      </c>
      <c r="T79" s="3" t="s">
        <v>830</v>
      </c>
      <c r="U79" s="3" t="s">
        <v>830</v>
      </c>
      <c r="V79" s="3" t="s">
        <v>830</v>
      </c>
      <c r="W79" s="3" t="s">
        <v>839</v>
      </c>
      <c r="X79" s="3" t="s">
        <v>833</v>
      </c>
      <c r="Y79" s="3" t="s">
        <v>839</v>
      </c>
      <c r="Z79" s="3" t="s">
        <v>833</v>
      </c>
      <c r="AA79" s="3" t="s">
        <v>839</v>
      </c>
      <c r="AB79" s="3" t="s">
        <v>833</v>
      </c>
      <c r="AC79" s="3" t="s">
        <v>152</v>
      </c>
      <c r="AD79" s="3" t="s">
        <v>152</v>
      </c>
      <c r="AE79" s="3" t="s">
        <v>0</v>
      </c>
      <c r="AF79" s="3" t="s">
        <v>822</v>
      </c>
      <c r="AG79" s="3" t="s">
        <v>0</v>
      </c>
      <c r="AH79" s="3" t="s">
        <v>807</v>
      </c>
      <c r="AI79" s="3" t="s">
        <v>835</v>
      </c>
      <c r="AJ79" s="3" t="s">
        <v>835</v>
      </c>
      <c r="AK79" s="3" t="s">
        <v>840</v>
      </c>
      <c r="AL79" s="3" t="s">
        <v>835</v>
      </c>
      <c r="AM79" s="3" t="s">
        <v>835</v>
      </c>
      <c r="AN79" s="4" t="s">
        <v>512</v>
      </c>
      <c r="AO79" s="5"/>
    </row>
    <row r="80" spans="1:41" x14ac:dyDescent="0.25">
      <c r="A80" s="2" t="s">
        <v>513</v>
      </c>
      <c r="B80" s="3" t="s">
        <v>347</v>
      </c>
      <c r="C80" s="3" t="s">
        <v>514</v>
      </c>
      <c r="D80" s="3" t="s">
        <v>515</v>
      </c>
      <c r="E80" s="3" t="s">
        <v>187</v>
      </c>
      <c r="F80" s="3" t="s">
        <v>827</v>
      </c>
      <c r="G80" s="3" t="s">
        <v>0</v>
      </c>
      <c r="H80" s="3" t="s">
        <v>824</v>
      </c>
      <c r="I80" s="3" t="s">
        <v>353</v>
      </c>
      <c r="J80" s="3" t="s">
        <v>841</v>
      </c>
      <c r="K80" s="3" t="s">
        <v>830</v>
      </c>
      <c r="L80" s="3" t="s">
        <v>831</v>
      </c>
      <c r="M80" s="3" t="s">
        <v>830</v>
      </c>
      <c r="N80" s="3" t="s">
        <v>831</v>
      </c>
      <c r="O80" s="3" t="s">
        <v>830</v>
      </c>
      <c r="P80" s="3" t="s">
        <v>831</v>
      </c>
      <c r="Q80" s="3" t="s">
        <v>830</v>
      </c>
      <c r="R80" s="3" t="s">
        <v>831</v>
      </c>
      <c r="S80" s="3" t="s">
        <v>831</v>
      </c>
      <c r="T80" s="3" t="s">
        <v>831</v>
      </c>
      <c r="U80" s="3" t="s">
        <v>831</v>
      </c>
      <c r="V80" s="3" t="s">
        <v>843</v>
      </c>
      <c r="W80" s="3" t="s">
        <v>833</v>
      </c>
      <c r="X80" s="3" t="s">
        <v>838</v>
      </c>
      <c r="Y80" s="3" t="s">
        <v>833</v>
      </c>
      <c r="Z80" s="3" t="s">
        <v>833</v>
      </c>
      <c r="AA80" s="3" t="s">
        <v>838</v>
      </c>
      <c r="AB80" s="3" t="s">
        <v>838</v>
      </c>
      <c r="AC80" s="3" t="s">
        <v>143</v>
      </c>
      <c r="AD80" s="3" t="s">
        <v>129</v>
      </c>
      <c r="AE80" s="3" t="s">
        <v>0</v>
      </c>
      <c r="AF80" s="3" t="s">
        <v>821</v>
      </c>
      <c r="AG80" s="3" t="s">
        <v>517</v>
      </c>
      <c r="AH80" s="3" t="s">
        <v>808</v>
      </c>
      <c r="AI80" s="3" t="s">
        <v>831</v>
      </c>
      <c r="AJ80" s="3" t="s">
        <v>831</v>
      </c>
      <c r="AK80" s="3" t="s">
        <v>831</v>
      </c>
      <c r="AL80" s="3" t="s">
        <v>831</v>
      </c>
      <c r="AM80" s="3" t="s">
        <v>831</v>
      </c>
      <c r="AN80" s="4" t="s">
        <v>0</v>
      </c>
      <c r="AO80" s="5"/>
    </row>
    <row r="81" spans="1:41" x14ac:dyDescent="0.25">
      <c r="A81" s="2" t="s">
        <v>518</v>
      </c>
      <c r="B81" s="3" t="s">
        <v>347</v>
      </c>
      <c r="C81" s="3" t="s">
        <v>519</v>
      </c>
      <c r="D81" s="3" t="s">
        <v>520</v>
      </c>
      <c r="E81" s="3" t="s">
        <v>521</v>
      </c>
      <c r="F81" s="3" t="s">
        <v>827</v>
      </c>
      <c r="G81" s="3" t="s">
        <v>0</v>
      </c>
      <c r="H81" s="3" t="s">
        <v>824</v>
      </c>
      <c r="I81" s="3" t="s">
        <v>771</v>
      </c>
      <c r="J81" s="3" t="s">
        <v>828</v>
      </c>
      <c r="K81" s="3" t="s">
        <v>830</v>
      </c>
      <c r="L81" s="3" t="s">
        <v>830</v>
      </c>
      <c r="M81" s="3" t="s">
        <v>830</v>
      </c>
      <c r="N81" s="3" t="s">
        <v>830</v>
      </c>
      <c r="O81" s="3" t="s">
        <v>830</v>
      </c>
      <c r="P81" s="3" t="s">
        <v>830</v>
      </c>
      <c r="Q81" s="3" t="s">
        <v>831</v>
      </c>
      <c r="R81" s="3" t="s">
        <v>830</v>
      </c>
      <c r="S81" s="3" t="s">
        <v>830</v>
      </c>
      <c r="T81" s="3" t="s">
        <v>830</v>
      </c>
      <c r="U81" s="3" t="s">
        <v>830</v>
      </c>
      <c r="V81" s="3" t="s">
        <v>831</v>
      </c>
      <c r="W81" s="3" t="s">
        <v>833</v>
      </c>
      <c r="X81" s="3" t="s">
        <v>833</v>
      </c>
      <c r="Y81" s="3" t="s">
        <v>833</v>
      </c>
      <c r="Z81" s="3" t="s">
        <v>833</v>
      </c>
      <c r="AA81" s="3" t="s">
        <v>838</v>
      </c>
      <c r="AB81" s="3" t="s">
        <v>833</v>
      </c>
      <c r="AC81" s="3" t="s">
        <v>129</v>
      </c>
      <c r="AD81" s="3" t="s">
        <v>152</v>
      </c>
      <c r="AE81" s="3" t="s">
        <v>0</v>
      </c>
      <c r="AF81" s="3" t="s">
        <v>824</v>
      </c>
      <c r="AG81" s="3" t="s">
        <v>0</v>
      </c>
      <c r="AH81" s="3" t="s">
        <v>0</v>
      </c>
      <c r="AI81" s="3" t="s">
        <v>831</v>
      </c>
      <c r="AJ81" s="3" t="s">
        <v>835</v>
      </c>
      <c r="AK81" s="3" t="s">
        <v>831</v>
      </c>
      <c r="AL81" s="3" t="s">
        <v>835</v>
      </c>
      <c r="AM81" s="3" t="s">
        <v>831</v>
      </c>
      <c r="AN81" s="4" t="s">
        <v>822</v>
      </c>
      <c r="AO81" s="5"/>
    </row>
    <row r="82" spans="1:41" x14ac:dyDescent="0.25">
      <c r="A82" s="2" t="s">
        <v>523</v>
      </c>
      <c r="B82" s="3" t="s">
        <v>347</v>
      </c>
      <c r="C82" s="3" t="s">
        <v>524</v>
      </c>
      <c r="D82" s="3" t="s">
        <v>525</v>
      </c>
      <c r="E82" s="3" t="s">
        <v>187</v>
      </c>
      <c r="F82" s="3" t="s">
        <v>827</v>
      </c>
      <c r="G82" s="3" t="s">
        <v>0</v>
      </c>
      <c r="H82" s="3" t="s">
        <v>824</v>
      </c>
      <c r="I82" s="3" t="s">
        <v>771</v>
      </c>
      <c r="J82" s="3" t="s">
        <v>823</v>
      </c>
      <c r="K82" s="3" t="s">
        <v>0</v>
      </c>
      <c r="L82" s="3" t="s">
        <v>0</v>
      </c>
      <c r="M82" s="3" t="s">
        <v>0</v>
      </c>
      <c r="N82" s="3" t="s">
        <v>0</v>
      </c>
      <c r="O82" s="3" t="s">
        <v>0</v>
      </c>
      <c r="P82" s="3" t="s">
        <v>0</v>
      </c>
      <c r="Q82" s="3" t="s">
        <v>0</v>
      </c>
      <c r="R82" s="3" t="s">
        <v>0</v>
      </c>
      <c r="S82" s="3" t="s">
        <v>0</v>
      </c>
      <c r="T82" s="3" t="s">
        <v>0</v>
      </c>
      <c r="U82" s="3" t="s">
        <v>0</v>
      </c>
      <c r="V82" s="3" t="s">
        <v>0</v>
      </c>
      <c r="W82" s="3" t="s">
        <v>0</v>
      </c>
      <c r="X82" s="3" t="s">
        <v>0</v>
      </c>
      <c r="Y82" s="3" t="s">
        <v>0</v>
      </c>
      <c r="Z82" s="3" t="s">
        <v>0</v>
      </c>
      <c r="AA82" s="3" t="s">
        <v>0</v>
      </c>
      <c r="AB82" s="3" t="s">
        <v>0</v>
      </c>
      <c r="AC82" s="3" t="s">
        <v>0</v>
      </c>
      <c r="AD82" s="3" t="s">
        <v>0</v>
      </c>
      <c r="AE82" s="3" t="s">
        <v>0</v>
      </c>
      <c r="AF82" s="3" t="s">
        <v>0</v>
      </c>
      <c r="AG82" s="3" t="s">
        <v>0</v>
      </c>
      <c r="AH82" s="3" t="s">
        <v>0</v>
      </c>
      <c r="AI82" s="3" t="s">
        <v>0</v>
      </c>
      <c r="AJ82" s="3" t="s">
        <v>0</v>
      </c>
      <c r="AK82" s="3" t="s">
        <v>0</v>
      </c>
      <c r="AL82" s="3" t="s">
        <v>0</v>
      </c>
      <c r="AM82" s="3" t="s">
        <v>0</v>
      </c>
      <c r="AN82" s="4" t="s">
        <v>0</v>
      </c>
      <c r="AO82" s="5"/>
    </row>
    <row r="83" spans="1:41" x14ac:dyDescent="0.25">
      <c r="A83" s="2" t="s">
        <v>526</v>
      </c>
      <c r="B83" s="3" t="s">
        <v>347</v>
      </c>
      <c r="C83" s="3" t="s">
        <v>527</v>
      </c>
      <c r="D83" s="3" t="s">
        <v>528</v>
      </c>
      <c r="E83" s="3" t="s">
        <v>529</v>
      </c>
      <c r="F83" s="3" t="s">
        <v>821</v>
      </c>
      <c r="G83" s="3" t="s">
        <v>530</v>
      </c>
      <c r="H83" s="3" t="s">
        <v>824</v>
      </c>
      <c r="I83" s="3" t="s">
        <v>771</v>
      </c>
      <c r="J83" s="3" t="s">
        <v>828</v>
      </c>
      <c r="K83" s="3" t="s">
        <v>831</v>
      </c>
      <c r="L83" s="3" t="s">
        <v>831</v>
      </c>
      <c r="M83" s="3" t="s">
        <v>831</v>
      </c>
      <c r="N83" s="3" t="s">
        <v>831</v>
      </c>
      <c r="O83" s="3" t="s">
        <v>831</v>
      </c>
      <c r="P83" s="3" t="s">
        <v>831</v>
      </c>
      <c r="Q83" s="3" t="s">
        <v>831</v>
      </c>
      <c r="R83" s="3" t="s">
        <v>831</v>
      </c>
      <c r="S83" s="3" t="s">
        <v>831</v>
      </c>
      <c r="T83" s="3" t="s">
        <v>831</v>
      </c>
      <c r="U83" s="3" t="s">
        <v>831</v>
      </c>
      <c r="V83" s="3" t="s">
        <v>831</v>
      </c>
      <c r="W83" s="3" t="s">
        <v>833</v>
      </c>
      <c r="X83" s="3" t="s">
        <v>838</v>
      </c>
      <c r="Y83" s="3" t="s">
        <v>833</v>
      </c>
      <c r="Z83" s="3" t="s">
        <v>833</v>
      </c>
      <c r="AA83" s="3" t="s">
        <v>838</v>
      </c>
      <c r="AB83" s="3" t="s">
        <v>833</v>
      </c>
      <c r="AC83" s="3" t="s">
        <v>129</v>
      </c>
      <c r="AD83" s="3" t="s">
        <v>129</v>
      </c>
      <c r="AE83" s="3" t="s">
        <v>0</v>
      </c>
      <c r="AF83" s="3" t="s">
        <v>822</v>
      </c>
      <c r="AG83" s="3" t="s">
        <v>0</v>
      </c>
      <c r="AH83" s="3" t="s">
        <v>0</v>
      </c>
      <c r="AI83" s="3" t="s">
        <v>831</v>
      </c>
      <c r="AJ83" s="3" t="s">
        <v>831</v>
      </c>
      <c r="AK83" s="3" t="s">
        <v>831</v>
      </c>
      <c r="AL83" s="3" t="s">
        <v>831</v>
      </c>
      <c r="AM83" s="3" t="s">
        <v>831</v>
      </c>
      <c r="AN83" s="4" t="s">
        <v>0</v>
      </c>
      <c r="AO83" s="5"/>
    </row>
    <row r="84" spans="1:41" x14ac:dyDescent="0.25">
      <c r="A84" s="2" t="s">
        <v>531</v>
      </c>
      <c r="B84" s="3" t="s">
        <v>347</v>
      </c>
      <c r="C84" s="3" t="s">
        <v>532</v>
      </c>
      <c r="D84" s="3" t="s">
        <v>533</v>
      </c>
      <c r="E84" s="3" t="s">
        <v>534</v>
      </c>
      <c r="F84" s="3" t="s">
        <v>827</v>
      </c>
      <c r="G84" s="3" t="s">
        <v>0</v>
      </c>
      <c r="H84" s="3" t="s">
        <v>824</v>
      </c>
      <c r="I84" s="3" t="s">
        <v>771</v>
      </c>
      <c r="J84" s="3" t="s">
        <v>828</v>
      </c>
      <c r="K84" s="3" t="s">
        <v>0</v>
      </c>
      <c r="L84" s="3" t="s">
        <v>0</v>
      </c>
      <c r="M84" s="3" t="s">
        <v>0</v>
      </c>
      <c r="N84" s="3" t="s">
        <v>0</v>
      </c>
      <c r="O84" s="3" t="s">
        <v>0</v>
      </c>
      <c r="P84" s="3" t="s">
        <v>0</v>
      </c>
      <c r="Q84" s="3" t="s">
        <v>0</v>
      </c>
      <c r="R84" s="3" t="s">
        <v>0</v>
      </c>
      <c r="S84" s="3" t="s">
        <v>0</v>
      </c>
      <c r="T84" s="3" t="s">
        <v>0</v>
      </c>
      <c r="U84" s="3" t="s">
        <v>0</v>
      </c>
      <c r="V84" s="3" t="s">
        <v>0</v>
      </c>
      <c r="W84" s="3" t="s">
        <v>0</v>
      </c>
      <c r="X84" s="3" t="s">
        <v>0</v>
      </c>
      <c r="Y84" s="3" t="s">
        <v>0</v>
      </c>
      <c r="Z84" s="3" t="s">
        <v>0</v>
      </c>
      <c r="AA84" s="3" t="s">
        <v>0</v>
      </c>
      <c r="AB84" s="3" t="s">
        <v>0</v>
      </c>
      <c r="AC84" s="3" t="s">
        <v>0</v>
      </c>
      <c r="AD84" s="3" t="s">
        <v>0</v>
      </c>
      <c r="AE84" s="3" t="s">
        <v>0</v>
      </c>
      <c r="AF84" s="3" t="s">
        <v>0</v>
      </c>
      <c r="AG84" s="3" t="s">
        <v>0</v>
      </c>
      <c r="AH84" s="3" t="s">
        <v>0</v>
      </c>
      <c r="AI84" s="3" t="s">
        <v>0</v>
      </c>
      <c r="AJ84" s="3" t="s">
        <v>0</v>
      </c>
      <c r="AK84" s="3" t="s">
        <v>0</v>
      </c>
      <c r="AL84" s="3" t="s">
        <v>0</v>
      </c>
      <c r="AM84" s="3" t="s">
        <v>0</v>
      </c>
      <c r="AN84" s="4" t="s">
        <v>0</v>
      </c>
      <c r="AO84" s="5"/>
    </row>
    <row r="85" spans="1:41" x14ac:dyDescent="0.25">
      <c r="A85" s="2" t="s">
        <v>535</v>
      </c>
      <c r="B85" s="3" t="s">
        <v>347</v>
      </c>
      <c r="C85" s="3" t="s">
        <v>536</v>
      </c>
      <c r="D85" s="3" t="s">
        <v>537</v>
      </c>
      <c r="E85" s="3" t="s">
        <v>538</v>
      </c>
      <c r="F85" s="3" t="s">
        <v>836</v>
      </c>
      <c r="G85" s="3" t="s">
        <v>0</v>
      </c>
      <c r="H85" s="3" t="s">
        <v>824</v>
      </c>
      <c r="I85" s="3" t="s">
        <v>771</v>
      </c>
      <c r="J85" s="3" t="s">
        <v>828</v>
      </c>
      <c r="K85" s="3" t="s">
        <v>0</v>
      </c>
      <c r="L85" s="3" t="s">
        <v>0</v>
      </c>
      <c r="M85" s="3" t="s">
        <v>0</v>
      </c>
      <c r="N85" s="3" t="s">
        <v>0</v>
      </c>
      <c r="O85" s="3" t="s">
        <v>0</v>
      </c>
      <c r="P85" s="3" t="s">
        <v>0</v>
      </c>
      <c r="Q85" s="3" t="s">
        <v>0</v>
      </c>
      <c r="R85" s="3" t="s">
        <v>0</v>
      </c>
      <c r="S85" s="3" t="s">
        <v>0</v>
      </c>
      <c r="T85" s="3" t="s">
        <v>0</v>
      </c>
      <c r="U85" s="3" t="s">
        <v>0</v>
      </c>
      <c r="V85" s="3" t="s">
        <v>0</v>
      </c>
      <c r="W85" s="3" t="s">
        <v>0</v>
      </c>
      <c r="X85" s="3" t="s">
        <v>0</v>
      </c>
      <c r="Y85" s="3" t="s">
        <v>0</v>
      </c>
      <c r="Z85" s="3" t="s">
        <v>0</v>
      </c>
      <c r="AA85" s="3" t="s">
        <v>0</v>
      </c>
      <c r="AB85" s="3" t="s">
        <v>0</v>
      </c>
      <c r="AC85" s="3" t="s">
        <v>0</v>
      </c>
      <c r="AD85" s="3" t="s">
        <v>0</v>
      </c>
      <c r="AE85" s="3" t="s">
        <v>0</v>
      </c>
      <c r="AF85" s="3" t="s">
        <v>0</v>
      </c>
      <c r="AG85" s="3" t="s">
        <v>0</v>
      </c>
      <c r="AH85" s="3" t="s">
        <v>0</v>
      </c>
      <c r="AI85" s="3" t="s">
        <v>0</v>
      </c>
      <c r="AJ85" s="3" t="s">
        <v>0</v>
      </c>
      <c r="AK85" s="3" t="s">
        <v>0</v>
      </c>
      <c r="AL85" s="3" t="s">
        <v>0</v>
      </c>
      <c r="AM85" s="3" t="s">
        <v>0</v>
      </c>
      <c r="AN85" s="4" t="s">
        <v>0</v>
      </c>
      <c r="AO85" s="5"/>
    </row>
    <row r="86" spans="1:41" x14ac:dyDescent="0.25">
      <c r="A86" s="2" t="s">
        <v>539</v>
      </c>
      <c r="B86" s="3" t="s">
        <v>347</v>
      </c>
      <c r="C86" s="3" t="s">
        <v>540</v>
      </c>
      <c r="D86" s="3" t="s">
        <v>541</v>
      </c>
      <c r="E86" s="3" t="s">
        <v>542</v>
      </c>
      <c r="F86" s="3" t="s">
        <v>827</v>
      </c>
      <c r="G86" s="3" t="s">
        <v>0</v>
      </c>
      <c r="H86" s="3" t="s">
        <v>824</v>
      </c>
      <c r="I86" s="3" t="s">
        <v>825</v>
      </c>
      <c r="J86" s="3" t="s">
        <v>842</v>
      </c>
      <c r="K86" s="3" t="s">
        <v>829</v>
      </c>
      <c r="L86" s="3" t="s">
        <v>830</v>
      </c>
      <c r="M86" s="3" t="s">
        <v>830</v>
      </c>
      <c r="N86" s="3" t="s">
        <v>830</v>
      </c>
      <c r="O86" s="3" t="s">
        <v>830</v>
      </c>
      <c r="P86" s="3" t="s">
        <v>830</v>
      </c>
      <c r="Q86" s="3" t="s">
        <v>830</v>
      </c>
      <c r="R86" s="3" t="s">
        <v>829</v>
      </c>
      <c r="S86" s="3" t="s">
        <v>830</v>
      </c>
      <c r="T86" s="3" t="s">
        <v>830</v>
      </c>
      <c r="U86" s="3" t="s">
        <v>830</v>
      </c>
      <c r="V86" s="3" t="s">
        <v>830</v>
      </c>
      <c r="W86" s="3" t="s">
        <v>833</v>
      </c>
      <c r="X86" s="3" t="s">
        <v>833</v>
      </c>
      <c r="Y86" s="3" t="s">
        <v>833</v>
      </c>
      <c r="Z86" s="3" t="s">
        <v>833</v>
      </c>
      <c r="AA86" s="3" t="s">
        <v>838</v>
      </c>
      <c r="AB86" s="3" t="s">
        <v>833</v>
      </c>
      <c r="AC86" s="3" t="s">
        <v>129</v>
      </c>
      <c r="AD86" s="3" t="s">
        <v>152</v>
      </c>
      <c r="AE86" s="3" t="s">
        <v>0</v>
      </c>
      <c r="AF86" s="3" t="s">
        <v>824</v>
      </c>
      <c r="AG86" s="3" t="s">
        <v>0</v>
      </c>
      <c r="AH86" s="3" t="s">
        <v>782</v>
      </c>
      <c r="AI86" s="3" t="s">
        <v>834</v>
      </c>
      <c r="AJ86" s="3" t="s">
        <v>835</v>
      </c>
      <c r="AK86" s="3" t="s">
        <v>835</v>
      </c>
      <c r="AL86" s="3" t="s">
        <v>835</v>
      </c>
      <c r="AM86" s="3" t="s">
        <v>835</v>
      </c>
      <c r="AN86" s="4" t="s">
        <v>822</v>
      </c>
      <c r="AO86" s="5"/>
    </row>
    <row r="87" spans="1:41" x14ac:dyDescent="0.25">
      <c r="A87" s="2" t="s">
        <v>543</v>
      </c>
      <c r="B87" s="3" t="s">
        <v>347</v>
      </c>
      <c r="C87" s="3" t="s">
        <v>544</v>
      </c>
      <c r="D87" s="3" t="s">
        <v>545</v>
      </c>
      <c r="E87" s="3" t="s">
        <v>546</v>
      </c>
      <c r="F87" s="3" t="s">
        <v>827</v>
      </c>
      <c r="G87" s="3" t="s">
        <v>0</v>
      </c>
      <c r="H87" s="3" t="s">
        <v>824</v>
      </c>
      <c r="I87" s="3" t="s">
        <v>353</v>
      </c>
      <c r="J87" s="3" t="s">
        <v>828</v>
      </c>
      <c r="K87" s="3" t="s">
        <v>831</v>
      </c>
      <c r="L87" s="3" t="s">
        <v>830</v>
      </c>
      <c r="M87" s="3" t="s">
        <v>831</v>
      </c>
      <c r="N87" s="3" t="s">
        <v>831</v>
      </c>
      <c r="O87" s="3" t="s">
        <v>831</v>
      </c>
      <c r="P87" s="3" t="s">
        <v>830</v>
      </c>
      <c r="Q87" s="3" t="s">
        <v>837</v>
      </c>
      <c r="R87" s="3" t="s">
        <v>830</v>
      </c>
      <c r="S87" s="3" t="s">
        <v>830</v>
      </c>
      <c r="T87" s="3" t="s">
        <v>830</v>
      </c>
      <c r="U87" s="3" t="s">
        <v>830</v>
      </c>
      <c r="V87" s="3" t="s">
        <v>830</v>
      </c>
      <c r="W87" s="3" t="s">
        <v>832</v>
      </c>
      <c r="X87" s="3" t="s">
        <v>833</v>
      </c>
      <c r="Y87" s="3" t="s">
        <v>833</v>
      </c>
      <c r="Z87" s="3" t="s">
        <v>838</v>
      </c>
      <c r="AA87" s="3" t="s">
        <v>845</v>
      </c>
      <c r="AB87" s="3" t="s">
        <v>839</v>
      </c>
      <c r="AC87" s="3" t="s">
        <v>143</v>
      </c>
      <c r="AD87" s="3" t="s">
        <v>143</v>
      </c>
      <c r="AE87" s="3" t="s">
        <v>0</v>
      </c>
      <c r="AF87" s="3" t="s">
        <v>824</v>
      </c>
      <c r="AG87" s="3" t="s">
        <v>0</v>
      </c>
      <c r="AH87" s="3" t="s">
        <v>0</v>
      </c>
      <c r="AI87" s="3" t="s">
        <v>835</v>
      </c>
      <c r="AJ87" s="3" t="s">
        <v>835</v>
      </c>
      <c r="AK87" s="3" t="s">
        <v>835</v>
      </c>
      <c r="AL87" s="3" t="s">
        <v>835</v>
      </c>
      <c r="AM87" s="3" t="s">
        <v>835</v>
      </c>
      <c r="AN87" s="4" t="s">
        <v>0</v>
      </c>
      <c r="AO87" s="5"/>
    </row>
    <row r="88" spans="1:41" x14ac:dyDescent="0.25">
      <c r="A88" s="2" t="s">
        <v>547</v>
      </c>
      <c r="B88" s="3" t="s">
        <v>347</v>
      </c>
      <c r="C88" s="3" t="s">
        <v>548</v>
      </c>
      <c r="D88" s="3" t="s">
        <v>549</v>
      </c>
      <c r="E88" s="3" t="s">
        <v>550</v>
      </c>
      <c r="F88" s="3" t="s">
        <v>836</v>
      </c>
      <c r="G88" s="3" t="s">
        <v>0</v>
      </c>
      <c r="H88" s="3" t="s">
        <v>824</v>
      </c>
      <c r="I88" s="3" t="s">
        <v>771</v>
      </c>
      <c r="J88" s="3" t="s">
        <v>842</v>
      </c>
      <c r="K88" s="3" t="s">
        <v>830</v>
      </c>
      <c r="L88" s="3" t="s">
        <v>830</v>
      </c>
      <c r="M88" s="3" t="s">
        <v>831</v>
      </c>
      <c r="N88" s="3" t="s">
        <v>830</v>
      </c>
      <c r="O88" s="3" t="s">
        <v>829</v>
      </c>
      <c r="P88" s="3" t="s">
        <v>831</v>
      </c>
      <c r="Q88" s="3" t="s">
        <v>831</v>
      </c>
      <c r="R88" s="3" t="s">
        <v>831</v>
      </c>
      <c r="S88" s="3" t="s">
        <v>831</v>
      </c>
      <c r="T88" s="3" t="s">
        <v>831</v>
      </c>
      <c r="U88" s="3" t="s">
        <v>831</v>
      </c>
      <c r="V88" s="3" t="s">
        <v>829</v>
      </c>
      <c r="W88" s="3" t="s">
        <v>833</v>
      </c>
      <c r="X88" s="3" t="s">
        <v>834</v>
      </c>
      <c r="Y88" s="3" t="s">
        <v>834</v>
      </c>
      <c r="Z88" s="3" t="s">
        <v>833</v>
      </c>
      <c r="AA88" s="3" t="s">
        <v>834</v>
      </c>
      <c r="AB88" s="3" t="s">
        <v>838</v>
      </c>
      <c r="AC88" s="3" t="s">
        <v>143</v>
      </c>
      <c r="AD88" s="3" t="s">
        <v>143</v>
      </c>
      <c r="AE88" s="3" t="s">
        <v>0</v>
      </c>
      <c r="AF88" s="3" t="s">
        <v>822</v>
      </c>
      <c r="AG88" s="3" t="s">
        <v>0</v>
      </c>
      <c r="AH88" s="3" t="s">
        <v>813</v>
      </c>
      <c r="AI88" s="3" t="s">
        <v>840</v>
      </c>
      <c r="AJ88" s="3" t="s">
        <v>831</v>
      </c>
      <c r="AK88" s="3" t="s">
        <v>835</v>
      </c>
      <c r="AL88" s="3" t="s">
        <v>840</v>
      </c>
      <c r="AM88" s="3" t="s">
        <v>831</v>
      </c>
      <c r="AN88" s="4" t="s">
        <v>0</v>
      </c>
      <c r="AO88" s="5"/>
    </row>
    <row r="89" spans="1:41" x14ac:dyDescent="0.25">
      <c r="A89" s="2" t="s">
        <v>551</v>
      </c>
      <c r="B89" s="3" t="s">
        <v>347</v>
      </c>
      <c r="C89" s="3" t="s">
        <v>552</v>
      </c>
      <c r="D89" s="3" t="s">
        <v>553</v>
      </c>
      <c r="E89" s="3" t="s">
        <v>554</v>
      </c>
      <c r="F89" s="3" t="s">
        <v>844</v>
      </c>
      <c r="G89" s="3" t="s">
        <v>0</v>
      </c>
      <c r="H89" s="3" t="s">
        <v>824</v>
      </c>
      <c r="I89" s="3" t="s">
        <v>825</v>
      </c>
      <c r="J89" s="3" t="s">
        <v>842</v>
      </c>
      <c r="K89" s="3" t="s">
        <v>830</v>
      </c>
      <c r="L89" s="3" t="s">
        <v>830</v>
      </c>
      <c r="M89" s="3" t="s">
        <v>831</v>
      </c>
      <c r="N89" s="3" t="s">
        <v>830</v>
      </c>
      <c r="O89" s="3" t="s">
        <v>830</v>
      </c>
      <c r="P89" s="3" t="s">
        <v>831</v>
      </c>
      <c r="Q89" s="3" t="s">
        <v>829</v>
      </c>
      <c r="R89" s="3" t="s">
        <v>830</v>
      </c>
      <c r="S89" s="3" t="s">
        <v>831</v>
      </c>
      <c r="T89" s="3" t="s">
        <v>829</v>
      </c>
      <c r="U89" s="3" t="s">
        <v>830</v>
      </c>
      <c r="V89" s="3" t="s">
        <v>830</v>
      </c>
      <c r="W89" s="3" t="s">
        <v>838</v>
      </c>
      <c r="X89" s="3" t="s">
        <v>833</v>
      </c>
      <c r="Y89" s="3" t="s">
        <v>832</v>
      </c>
      <c r="Z89" s="3" t="s">
        <v>839</v>
      </c>
      <c r="AA89" s="3" t="s">
        <v>838</v>
      </c>
      <c r="AB89" s="3" t="s">
        <v>834</v>
      </c>
      <c r="AC89" s="3" t="s">
        <v>152</v>
      </c>
      <c r="AD89" s="3" t="s">
        <v>152</v>
      </c>
      <c r="AE89" s="3" t="s">
        <v>0</v>
      </c>
      <c r="AF89" s="3" t="s">
        <v>824</v>
      </c>
      <c r="AG89" s="3" t="s">
        <v>0</v>
      </c>
      <c r="AH89" s="3" t="s">
        <v>555</v>
      </c>
      <c r="AI89" s="3" t="s">
        <v>835</v>
      </c>
      <c r="AJ89" s="3" t="s">
        <v>835</v>
      </c>
      <c r="AK89" s="3" t="s">
        <v>835</v>
      </c>
      <c r="AL89" s="3" t="s">
        <v>835</v>
      </c>
      <c r="AM89" s="3" t="s">
        <v>835</v>
      </c>
      <c r="AN89" s="4" t="s">
        <v>0</v>
      </c>
      <c r="AO89" s="5"/>
    </row>
    <row r="90" spans="1:41" x14ac:dyDescent="0.25">
      <c r="A90" s="2" t="s">
        <v>556</v>
      </c>
      <c r="B90" s="3" t="s">
        <v>347</v>
      </c>
      <c r="C90" s="3" t="s">
        <v>557</v>
      </c>
      <c r="D90" s="3" t="s">
        <v>558</v>
      </c>
      <c r="E90" s="3" t="s">
        <v>559</v>
      </c>
      <c r="F90" s="3" t="s">
        <v>836</v>
      </c>
      <c r="G90" s="3" t="s">
        <v>0</v>
      </c>
      <c r="H90" s="3" t="s">
        <v>824</v>
      </c>
      <c r="I90" s="3" t="s">
        <v>825</v>
      </c>
      <c r="J90" s="3" t="s">
        <v>842</v>
      </c>
      <c r="K90" s="3" t="s">
        <v>829</v>
      </c>
      <c r="L90" s="3" t="s">
        <v>830</v>
      </c>
      <c r="M90" s="3" t="s">
        <v>830</v>
      </c>
      <c r="N90" s="3" t="s">
        <v>830</v>
      </c>
      <c r="O90" s="3" t="s">
        <v>829</v>
      </c>
      <c r="P90" s="3" t="s">
        <v>830</v>
      </c>
      <c r="Q90" s="3" t="s">
        <v>830</v>
      </c>
      <c r="R90" s="3" t="s">
        <v>830</v>
      </c>
      <c r="S90" s="3" t="s">
        <v>830</v>
      </c>
      <c r="T90" s="3" t="s">
        <v>830</v>
      </c>
      <c r="U90" s="3" t="s">
        <v>830</v>
      </c>
      <c r="V90" s="3" t="s">
        <v>830</v>
      </c>
      <c r="W90" s="3" t="s">
        <v>839</v>
      </c>
      <c r="X90" s="3" t="s">
        <v>839</v>
      </c>
      <c r="Y90" s="3" t="s">
        <v>839</v>
      </c>
      <c r="Z90" s="3" t="s">
        <v>839</v>
      </c>
      <c r="AA90" s="3" t="s">
        <v>839</v>
      </c>
      <c r="AB90" s="3" t="s">
        <v>839</v>
      </c>
      <c r="AC90" s="3" t="s">
        <v>129</v>
      </c>
      <c r="AD90" s="3" t="s">
        <v>129</v>
      </c>
      <c r="AE90" s="3" t="s">
        <v>0</v>
      </c>
      <c r="AF90" s="3" t="s">
        <v>824</v>
      </c>
      <c r="AG90" s="3" t="s">
        <v>0</v>
      </c>
      <c r="AH90" s="3" t="s">
        <v>803</v>
      </c>
      <c r="AI90" s="3" t="s">
        <v>835</v>
      </c>
      <c r="AJ90" s="3" t="s">
        <v>835</v>
      </c>
      <c r="AK90" s="3" t="s">
        <v>831</v>
      </c>
      <c r="AL90" s="3" t="s">
        <v>835</v>
      </c>
      <c r="AM90" s="3" t="s">
        <v>835</v>
      </c>
      <c r="AN90" s="4" t="s">
        <v>783</v>
      </c>
      <c r="AO90" s="5"/>
    </row>
    <row r="91" spans="1:41" x14ac:dyDescent="0.25">
      <c r="A91" s="2" t="s">
        <v>560</v>
      </c>
      <c r="B91" s="3" t="s">
        <v>347</v>
      </c>
      <c r="C91" s="3" t="s">
        <v>561</v>
      </c>
      <c r="D91" s="3" t="s">
        <v>562</v>
      </c>
      <c r="E91" s="3" t="s">
        <v>563</v>
      </c>
      <c r="F91" s="3" t="s">
        <v>827</v>
      </c>
      <c r="G91" s="3" t="s">
        <v>0</v>
      </c>
      <c r="H91" s="3" t="s">
        <v>824</v>
      </c>
      <c r="I91" s="3" t="s">
        <v>150</v>
      </c>
      <c r="J91" s="3" t="s">
        <v>841</v>
      </c>
      <c r="K91" s="3" t="s">
        <v>829</v>
      </c>
      <c r="L91" s="3" t="s">
        <v>829</v>
      </c>
      <c r="M91" s="3" t="s">
        <v>829</v>
      </c>
      <c r="N91" s="3" t="s">
        <v>829</v>
      </c>
      <c r="O91" s="3" t="s">
        <v>843</v>
      </c>
      <c r="P91" s="3" t="s">
        <v>830</v>
      </c>
      <c r="Q91" s="3" t="s">
        <v>830</v>
      </c>
      <c r="R91" s="3" t="s">
        <v>829</v>
      </c>
      <c r="S91" s="3" t="s">
        <v>829</v>
      </c>
      <c r="T91" s="3" t="s">
        <v>829</v>
      </c>
      <c r="U91" s="3" t="s">
        <v>829</v>
      </c>
      <c r="V91" s="3" t="s">
        <v>830</v>
      </c>
      <c r="W91" s="3" t="s">
        <v>834</v>
      </c>
      <c r="X91" s="3" t="s">
        <v>839</v>
      </c>
      <c r="Y91" s="3" t="s">
        <v>838</v>
      </c>
      <c r="Z91" s="3" t="s">
        <v>838</v>
      </c>
      <c r="AA91" s="3" t="s">
        <v>845</v>
      </c>
      <c r="AB91" s="3" t="s">
        <v>832</v>
      </c>
      <c r="AC91" s="3" t="s">
        <v>152</v>
      </c>
      <c r="AD91" s="3" t="s">
        <v>152</v>
      </c>
      <c r="AE91" s="3" t="s">
        <v>0</v>
      </c>
      <c r="AF91" s="3" t="s">
        <v>824</v>
      </c>
      <c r="AG91" s="3" t="s">
        <v>0</v>
      </c>
      <c r="AH91" s="3" t="s">
        <v>784</v>
      </c>
      <c r="AI91" s="3" t="s">
        <v>835</v>
      </c>
      <c r="AJ91" s="3" t="s">
        <v>835</v>
      </c>
      <c r="AK91" s="3" t="s">
        <v>831</v>
      </c>
      <c r="AL91" s="3" t="s">
        <v>835</v>
      </c>
      <c r="AM91" s="3" t="s">
        <v>835</v>
      </c>
      <c r="AN91" s="4" t="s">
        <v>0</v>
      </c>
      <c r="AO91" s="5"/>
    </row>
    <row r="92" spans="1:41" x14ac:dyDescent="0.25">
      <c r="A92" s="2" t="s">
        <v>564</v>
      </c>
      <c r="B92" s="3" t="s">
        <v>347</v>
      </c>
      <c r="C92" s="3" t="s">
        <v>565</v>
      </c>
      <c r="D92" s="3" t="s">
        <v>566</v>
      </c>
      <c r="E92" s="3" t="s">
        <v>567</v>
      </c>
      <c r="F92" s="3" t="s">
        <v>827</v>
      </c>
      <c r="G92" s="3" t="s">
        <v>0</v>
      </c>
      <c r="H92" s="3" t="s">
        <v>824</v>
      </c>
      <c r="I92" s="3" t="s">
        <v>771</v>
      </c>
      <c r="J92" s="3" t="s">
        <v>828</v>
      </c>
      <c r="K92" s="3" t="s">
        <v>830</v>
      </c>
      <c r="L92" s="3" t="s">
        <v>830</v>
      </c>
      <c r="M92" s="3" t="s">
        <v>830</v>
      </c>
      <c r="N92" s="3" t="s">
        <v>830</v>
      </c>
      <c r="O92" s="3" t="s">
        <v>830</v>
      </c>
      <c r="P92" s="3" t="s">
        <v>830</v>
      </c>
      <c r="Q92" s="3" t="s">
        <v>831</v>
      </c>
      <c r="R92" s="3" t="s">
        <v>830</v>
      </c>
      <c r="S92" s="3" t="s">
        <v>829</v>
      </c>
      <c r="T92" s="3" t="s">
        <v>829</v>
      </c>
      <c r="U92" s="3" t="s">
        <v>830</v>
      </c>
      <c r="V92" s="3" t="s">
        <v>830</v>
      </c>
      <c r="W92" s="3" t="s">
        <v>832</v>
      </c>
      <c r="X92" s="3" t="s">
        <v>834</v>
      </c>
      <c r="Y92" s="3" t="s">
        <v>832</v>
      </c>
      <c r="Z92" s="3" t="s">
        <v>834</v>
      </c>
      <c r="AA92" s="3" t="s">
        <v>834</v>
      </c>
      <c r="AB92" s="3" t="s">
        <v>833</v>
      </c>
      <c r="AC92" s="3" t="s">
        <v>143</v>
      </c>
      <c r="AD92" s="3" t="s">
        <v>143</v>
      </c>
      <c r="AE92" s="3" t="s">
        <v>0</v>
      </c>
      <c r="AF92" s="3" t="s">
        <v>824</v>
      </c>
      <c r="AG92" s="3" t="s">
        <v>0</v>
      </c>
      <c r="AH92" s="3" t="s">
        <v>0</v>
      </c>
      <c r="AI92" s="3" t="s">
        <v>831</v>
      </c>
      <c r="AJ92" s="3" t="s">
        <v>831</v>
      </c>
      <c r="AK92" s="3" t="s">
        <v>835</v>
      </c>
      <c r="AL92" s="3" t="s">
        <v>835</v>
      </c>
      <c r="AM92" s="3" t="s">
        <v>835</v>
      </c>
      <c r="AN92" s="4" t="s">
        <v>0</v>
      </c>
      <c r="AO92" s="5"/>
    </row>
    <row r="93" spans="1:41" x14ac:dyDescent="0.25">
      <c r="A93" s="2" t="s">
        <v>568</v>
      </c>
      <c r="B93" s="3" t="s">
        <v>347</v>
      </c>
      <c r="C93" s="3" t="s">
        <v>569</v>
      </c>
      <c r="D93" s="3" t="s">
        <v>570</v>
      </c>
      <c r="E93" s="3" t="s">
        <v>571</v>
      </c>
      <c r="F93" s="3" t="s">
        <v>836</v>
      </c>
      <c r="G93" s="3" t="s">
        <v>0</v>
      </c>
      <c r="H93" s="3" t="s">
        <v>822</v>
      </c>
      <c r="I93" s="3" t="s">
        <v>771</v>
      </c>
      <c r="J93" s="3" t="s">
        <v>828</v>
      </c>
      <c r="K93" s="3" t="s">
        <v>830</v>
      </c>
      <c r="L93" s="3" t="s">
        <v>830</v>
      </c>
      <c r="M93" s="3" t="s">
        <v>830</v>
      </c>
      <c r="N93" s="3" t="s">
        <v>829</v>
      </c>
      <c r="O93" s="3" t="s">
        <v>829</v>
      </c>
      <c r="P93" s="3" t="s">
        <v>831</v>
      </c>
      <c r="Q93" s="3" t="s">
        <v>830</v>
      </c>
      <c r="R93" s="3" t="s">
        <v>837</v>
      </c>
      <c r="S93" s="3" t="s">
        <v>831</v>
      </c>
      <c r="T93" s="3" t="s">
        <v>843</v>
      </c>
      <c r="U93" s="3" t="s">
        <v>831</v>
      </c>
      <c r="V93" s="3" t="s">
        <v>831</v>
      </c>
      <c r="W93" s="3" t="s">
        <v>833</v>
      </c>
      <c r="X93" s="3" t="s">
        <v>833</v>
      </c>
      <c r="Y93" s="3" t="s">
        <v>833</v>
      </c>
      <c r="Z93" s="3" t="s">
        <v>833</v>
      </c>
      <c r="AA93" s="3" t="s">
        <v>834</v>
      </c>
      <c r="AB93" s="3" t="s">
        <v>834</v>
      </c>
      <c r="AC93" s="3" t="s">
        <v>129</v>
      </c>
      <c r="AD93" s="3" t="s">
        <v>152</v>
      </c>
      <c r="AE93" s="3" t="s">
        <v>0</v>
      </c>
      <c r="AF93" s="3" t="s">
        <v>824</v>
      </c>
      <c r="AG93" s="3" t="s">
        <v>0</v>
      </c>
      <c r="AH93" s="3" t="s">
        <v>809</v>
      </c>
      <c r="AI93" s="3" t="s">
        <v>835</v>
      </c>
      <c r="AJ93" s="3" t="s">
        <v>835</v>
      </c>
      <c r="AK93" s="3" t="s">
        <v>840</v>
      </c>
      <c r="AL93" s="3" t="s">
        <v>831</v>
      </c>
      <c r="AM93" s="3" t="s">
        <v>840</v>
      </c>
      <c r="AN93" s="4" t="s">
        <v>0</v>
      </c>
      <c r="AO93" s="5"/>
    </row>
    <row r="94" spans="1:41" x14ac:dyDescent="0.25">
      <c r="A94" s="2" t="s">
        <v>572</v>
      </c>
      <c r="B94" s="3" t="s">
        <v>347</v>
      </c>
      <c r="C94" s="3" t="s">
        <v>573</v>
      </c>
      <c r="D94" s="3" t="s">
        <v>574</v>
      </c>
      <c r="E94" s="3" t="s">
        <v>447</v>
      </c>
      <c r="F94" s="3" t="s">
        <v>827</v>
      </c>
      <c r="G94" s="3" t="s">
        <v>0</v>
      </c>
      <c r="H94" s="3" t="s">
        <v>824</v>
      </c>
      <c r="I94" s="3" t="s">
        <v>771</v>
      </c>
      <c r="J94" s="3" t="s">
        <v>828</v>
      </c>
      <c r="K94" s="3" t="s">
        <v>830</v>
      </c>
      <c r="L94" s="3" t="s">
        <v>831</v>
      </c>
      <c r="M94" s="3" t="s">
        <v>831</v>
      </c>
      <c r="N94" s="3" t="s">
        <v>831</v>
      </c>
      <c r="O94" s="3" t="s">
        <v>831</v>
      </c>
      <c r="P94" s="3" t="s">
        <v>843</v>
      </c>
      <c r="Q94" s="3" t="s">
        <v>843</v>
      </c>
      <c r="R94" s="3" t="s">
        <v>830</v>
      </c>
      <c r="S94" s="3" t="s">
        <v>831</v>
      </c>
      <c r="T94" s="3" t="s">
        <v>831</v>
      </c>
      <c r="U94" s="3" t="s">
        <v>830</v>
      </c>
      <c r="V94" s="3" t="s">
        <v>843</v>
      </c>
      <c r="W94" s="3" t="s">
        <v>833</v>
      </c>
      <c r="X94" s="3" t="s">
        <v>833</v>
      </c>
      <c r="Y94" s="3" t="s">
        <v>838</v>
      </c>
      <c r="Z94" s="3" t="s">
        <v>839</v>
      </c>
      <c r="AA94" s="3" t="s">
        <v>838</v>
      </c>
      <c r="AB94" s="3" t="s">
        <v>833</v>
      </c>
      <c r="AC94" s="3" t="s">
        <v>143</v>
      </c>
      <c r="AD94" s="3" t="s">
        <v>129</v>
      </c>
      <c r="AE94" s="3" t="s">
        <v>0</v>
      </c>
      <c r="AF94" s="3" t="s">
        <v>822</v>
      </c>
      <c r="AG94" s="3" t="s">
        <v>0</v>
      </c>
      <c r="AH94" s="3" t="s">
        <v>0</v>
      </c>
      <c r="AI94" s="3" t="s">
        <v>835</v>
      </c>
      <c r="AJ94" s="3" t="s">
        <v>831</v>
      </c>
      <c r="AK94" s="3" t="s">
        <v>831</v>
      </c>
      <c r="AL94" s="3" t="s">
        <v>831</v>
      </c>
      <c r="AM94" s="3" t="s">
        <v>840</v>
      </c>
      <c r="AN94" s="4" t="s">
        <v>0</v>
      </c>
      <c r="AO94" s="5"/>
    </row>
    <row r="95" spans="1:41" x14ac:dyDescent="0.25">
      <c r="A95" s="2" t="s">
        <v>575</v>
      </c>
      <c r="B95" s="3" t="s">
        <v>347</v>
      </c>
      <c r="C95" s="3" t="s">
        <v>576</v>
      </c>
      <c r="D95" s="3" t="s">
        <v>577</v>
      </c>
      <c r="E95" s="3" t="s">
        <v>578</v>
      </c>
      <c r="F95" s="3" t="s">
        <v>836</v>
      </c>
      <c r="G95" s="3" t="s">
        <v>0</v>
      </c>
      <c r="H95" s="3" t="s">
        <v>824</v>
      </c>
      <c r="I95" s="3" t="s">
        <v>771</v>
      </c>
      <c r="J95" s="3" t="s">
        <v>828</v>
      </c>
      <c r="K95" s="3" t="s">
        <v>830</v>
      </c>
      <c r="L95" s="3" t="s">
        <v>830</v>
      </c>
      <c r="M95" s="3" t="s">
        <v>830</v>
      </c>
      <c r="N95" s="3" t="s">
        <v>830</v>
      </c>
      <c r="O95" s="3" t="s">
        <v>830</v>
      </c>
      <c r="P95" s="3" t="s">
        <v>831</v>
      </c>
      <c r="Q95" s="3" t="s">
        <v>843</v>
      </c>
      <c r="R95" s="3" t="s">
        <v>831</v>
      </c>
      <c r="S95" s="3" t="s">
        <v>843</v>
      </c>
      <c r="T95" s="3" t="s">
        <v>831</v>
      </c>
      <c r="U95" s="3" t="s">
        <v>831</v>
      </c>
      <c r="V95" s="3" t="s">
        <v>831</v>
      </c>
      <c r="W95" s="3" t="s">
        <v>838</v>
      </c>
      <c r="X95" s="3" t="s">
        <v>838</v>
      </c>
      <c r="Y95" s="3" t="s">
        <v>838</v>
      </c>
      <c r="Z95" s="3" t="s">
        <v>833</v>
      </c>
      <c r="AA95" s="3" t="s">
        <v>838</v>
      </c>
      <c r="AB95" s="3" t="s">
        <v>833</v>
      </c>
      <c r="AC95" s="3" t="s">
        <v>129</v>
      </c>
      <c r="AD95" s="3" t="s">
        <v>129</v>
      </c>
      <c r="AE95" s="3" t="s">
        <v>0</v>
      </c>
      <c r="AF95" s="3" t="s">
        <v>822</v>
      </c>
      <c r="AG95" s="3" t="s">
        <v>0</v>
      </c>
      <c r="AH95" s="3" t="s">
        <v>814</v>
      </c>
      <c r="AI95" s="3" t="s">
        <v>835</v>
      </c>
      <c r="AJ95" s="3" t="s">
        <v>835</v>
      </c>
      <c r="AK95" s="3" t="s">
        <v>840</v>
      </c>
      <c r="AL95" s="3" t="s">
        <v>835</v>
      </c>
      <c r="AM95" s="3" t="s">
        <v>835</v>
      </c>
      <c r="AN95" s="4" t="s">
        <v>0</v>
      </c>
      <c r="AO95" s="5"/>
    </row>
    <row r="96" spans="1:41" x14ac:dyDescent="0.25">
      <c r="A96" s="2" t="s">
        <v>579</v>
      </c>
      <c r="B96" s="3" t="s">
        <v>347</v>
      </c>
      <c r="C96" s="3" t="s">
        <v>580</v>
      </c>
      <c r="D96" s="3" t="s">
        <v>581</v>
      </c>
      <c r="E96" s="3" t="s">
        <v>447</v>
      </c>
      <c r="F96" s="3" t="s">
        <v>827</v>
      </c>
      <c r="G96" s="3" t="s">
        <v>0</v>
      </c>
      <c r="H96" s="3" t="s">
        <v>824</v>
      </c>
      <c r="I96" s="3" t="s">
        <v>771</v>
      </c>
      <c r="J96" s="3" t="s">
        <v>828</v>
      </c>
      <c r="K96" s="3" t="s">
        <v>831</v>
      </c>
      <c r="L96" s="3" t="s">
        <v>830</v>
      </c>
      <c r="M96" s="3" t="s">
        <v>843</v>
      </c>
      <c r="N96" s="3" t="s">
        <v>831</v>
      </c>
      <c r="O96" s="3" t="s">
        <v>830</v>
      </c>
      <c r="P96" s="3" t="s">
        <v>831</v>
      </c>
      <c r="Q96" s="3" t="s">
        <v>831</v>
      </c>
      <c r="R96" s="3" t="s">
        <v>830</v>
      </c>
      <c r="S96" s="3" t="s">
        <v>830</v>
      </c>
      <c r="T96" s="3" t="s">
        <v>830</v>
      </c>
      <c r="U96" s="3" t="s">
        <v>830</v>
      </c>
      <c r="V96" s="3" t="s">
        <v>830</v>
      </c>
      <c r="W96" s="3" t="s">
        <v>838</v>
      </c>
      <c r="X96" s="3" t="s">
        <v>833</v>
      </c>
      <c r="Y96" s="3" t="s">
        <v>838</v>
      </c>
      <c r="Z96" s="3" t="s">
        <v>833</v>
      </c>
      <c r="AA96" s="3" t="s">
        <v>838</v>
      </c>
      <c r="AB96" s="3" t="s">
        <v>833</v>
      </c>
      <c r="AC96" s="3" t="s">
        <v>129</v>
      </c>
      <c r="AD96" s="3" t="s">
        <v>129</v>
      </c>
      <c r="AE96" s="3" t="s">
        <v>0</v>
      </c>
      <c r="AF96" s="3" t="s">
        <v>822</v>
      </c>
      <c r="AG96" s="3" t="s">
        <v>0</v>
      </c>
      <c r="AH96" s="3" t="s">
        <v>785</v>
      </c>
      <c r="AI96" s="3" t="s">
        <v>835</v>
      </c>
      <c r="AJ96" s="3" t="s">
        <v>835</v>
      </c>
      <c r="AK96" s="3" t="s">
        <v>831</v>
      </c>
      <c r="AL96" s="3" t="s">
        <v>831</v>
      </c>
      <c r="AM96" s="3" t="s">
        <v>835</v>
      </c>
      <c r="AN96" s="4" t="s">
        <v>786</v>
      </c>
      <c r="AO96" s="5"/>
    </row>
    <row r="97" spans="1:41" x14ac:dyDescent="0.25">
      <c r="A97" s="2" t="s">
        <v>582</v>
      </c>
      <c r="B97" s="3" t="s">
        <v>347</v>
      </c>
      <c r="C97" s="3" t="s">
        <v>583</v>
      </c>
      <c r="D97" s="3" t="s">
        <v>584</v>
      </c>
      <c r="E97" s="3" t="s">
        <v>585</v>
      </c>
      <c r="F97" s="3" t="s">
        <v>827</v>
      </c>
      <c r="G97" s="3" t="s">
        <v>0</v>
      </c>
      <c r="H97" s="3" t="s">
        <v>824</v>
      </c>
      <c r="I97" s="3" t="s">
        <v>353</v>
      </c>
      <c r="J97" s="3" t="s">
        <v>828</v>
      </c>
      <c r="K97" s="3" t="s">
        <v>829</v>
      </c>
      <c r="L97" s="3" t="s">
        <v>829</v>
      </c>
      <c r="M97" s="3" t="s">
        <v>829</v>
      </c>
      <c r="N97" s="3" t="s">
        <v>829</v>
      </c>
      <c r="O97" s="3" t="s">
        <v>829</v>
      </c>
      <c r="P97" s="3" t="s">
        <v>829</v>
      </c>
      <c r="Q97" s="3" t="s">
        <v>829</v>
      </c>
      <c r="R97" s="3" t="s">
        <v>829</v>
      </c>
      <c r="S97" s="3" t="s">
        <v>829</v>
      </c>
      <c r="T97" s="3" t="s">
        <v>829</v>
      </c>
      <c r="U97" s="3" t="s">
        <v>830</v>
      </c>
      <c r="V97" s="3" t="s">
        <v>829</v>
      </c>
      <c r="W97" s="3" t="s">
        <v>832</v>
      </c>
      <c r="X97" s="3" t="s">
        <v>832</v>
      </c>
      <c r="Y97" s="3" t="s">
        <v>832</v>
      </c>
      <c r="Z97" s="3" t="s">
        <v>832</v>
      </c>
      <c r="AA97" s="3" t="s">
        <v>838</v>
      </c>
      <c r="AB97" s="3" t="s">
        <v>833</v>
      </c>
      <c r="AC97" s="3" t="s">
        <v>129</v>
      </c>
      <c r="AD97" s="3" t="s">
        <v>129</v>
      </c>
      <c r="AE97" s="3" t="s">
        <v>0</v>
      </c>
      <c r="AF97" s="3" t="s">
        <v>824</v>
      </c>
      <c r="AG97" s="3" t="s">
        <v>0</v>
      </c>
      <c r="AH97" s="3" t="s">
        <v>586</v>
      </c>
      <c r="AI97" s="3" t="s">
        <v>835</v>
      </c>
      <c r="AJ97" s="3" t="s">
        <v>835</v>
      </c>
      <c r="AK97" s="3" t="s">
        <v>835</v>
      </c>
      <c r="AL97" s="3" t="s">
        <v>835</v>
      </c>
      <c r="AM97" s="3" t="s">
        <v>835</v>
      </c>
      <c r="AN97" s="4" t="s">
        <v>787</v>
      </c>
      <c r="AO97" s="5"/>
    </row>
    <row r="98" spans="1:41" x14ac:dyDescent="0.25">
      <c r="A98" s="2" t="s">
        <v>587</v>
      </c>
      <c r="B98" s="3" t="s">
        <v>347</v>
      </c>
      <c r="C98" s="3" t="s">
        <v>588</v>
      </c>
      <c r="D98" s="3" t="s">
        <v>589</v>
      </c>
      <c r="E98" s="3" t="s">
        <v>590</v>
      </c>
      <c r="F98" s="3" t="s">
        <v>836</v>
      </c>
      <c r="G98" s="3" t="s">
        <v>0</v>
      </c>
      <c r="H98" s="3" t="s">
        <v>824</v>
      </c>
      <c r="I98" s="3" t="s">
        <v>771</v>
      </c>
      <c r="J98" s="3" t="s">
        <v>828</v>
      </c>
      <c r="K98" s="3" t="s">
        <v>829</v>
      </c>
      <c r="L98" s="3" t="s">
        <v>829</v>
      </c>
      <c r="M98" s="3" t="s">
        <v>829</v>
      </c>
      <c r="N98" s="3" t="s">
        <v>829</v>
      </c>
      <c r="O98" s="3" t="s">
        <v>829</v>
      </c>
      <c r="P98" s="3" t="s">
        <v>829</v>
      </c>
      <c r="Q98" s="3" t="s">
        <v>829</v>
      </c>
      <c r="R98" s="3" t="s">
        <v>829</v>
      </c>
      <c r="S98" s="3" t="s">
        <v>829</v>
      </c>
      <c r="T98" s="3" t="s">
        <v>829</v>
      </c>
      <c r="U98" s="3" t="s">
        <v>829</v>
      </c>
      <c r="V98" s="3" t="s">
        <v>829</v>
      </c>
      <c r="W98" s="3" t="s">
        <v>838</v>
      </c>
      <c r="X98" s="3" t="s">
        <v>838</v>
      </c>
      <c r="Y98" s="3" t="s">
        <v>838</v>
      </c>
      <c r="Z98" s="3" t="s">
        <v>838</v>
      </c>
      <c r="AA98" s="3" t="s">
        <v>838</v>
      </c>
      <c r="AB98" s="3" t="s">
        <v>838</v>
      </c>
      <c r="AC98" s="3" t="s">
        <v>143</v>
      </c>
      <c r="AD98" s="3" t="s">
        <v>143</v>
      </c>
      <c r="AE98" s="3" t="s">
        <v>0</v>
      </c>
      <c r="AF98" s="3" t="s">
        <v>824</v>
      </c>
      <c r="AG98" s="3" t="s">
        <v>0</v>
      </c>
      <c r="AH98" s="3" t="s">
        <v>0</v>
      </c>
      <c r="AI98" s="3" t="s">
        <v>840</v>
      </c>
      <c r="AJ98" s="3" t="s">
        <v>835</v>
      </c>
      <c r="AK98" s="3" t="s">
        <v>834</v>
      </c>
      <c r="AL98" s="3" t="s">
        <v>834</v>
      </c>
      <c r="AM98" s="3" t="s">
        <v>834</v>
      </c>
      <c r="AN98" s="4" t="s">
        <v>0</v>
      </c>
      <c r="AO98" s="5"/>
    </row>
    <row r="99" spans="1:41" x14ac:dyDescent="0.25">
      <c r="A99" s="2" t="s">
        <v>591</v>
      </c>
      <c r="B99" s="3" t="s">
        <v>347</v>
      </c>
      <c r="C99" s="3" t="s">
        <v>592</v>
      </c>
      <c r="D99" s="3" t="s">
        <v>593</v>
      </c>
      <c r="E99" s="3" t="s">
        <v>187</v>
      </c>
      <c r="F99" s="3" t="s">
        <v>827</v>
      </c>
      <c r="G99" s="3" t="s">
        <v>0</v>
      </c>
      <c r="H99" s="3" t="s">
        <v>824</v>
      </c>
      <c r="I99" s="3" t="s">
        <v>771</v>
      </c>
      <c r="J99" s="3" t="s">
        <v>842</v>
      </c>
      <c r="K99" s="3" t="s">
        <v>829</v>
      </c>
      <c r="L99" s="3" t="s">
        <v>831</v>
      </c>
      <c r="M99" s="3" t="s">
        <v>831</v>
      </c>
      <c r="N99" s="3" t="s">
        <v>830</v>
      </c>
      <c r="O99" s="3" t="s">
        <v>829</v>
      </c>
      <c r="P99" s="3" t="s">
        <v>830</v>
      </c>
      <c r="Q99" s="3" t="s">
        <v>830</v>
      </c>
      <c r="R99" s="3" t="s">
        <v>830</v>
      </c>
      <c r="S99" s="3" t="s">
        <v>830</v>
      </c>
      <c r="T99" s="3" t="s">
        <v>830</v>
      </c>
      <c r="U99" s="3" t="s">
        <v>830</v>
      </c>
      <c r="V99" s="3" t="s">
        <v>829</v>
      </c>
      <c r="W99" s="3" t="s">
        <v>832</v>
      </c>
      <c r="X99" s="3" t="s">
        <v>833</v>
      </c>
      <c r="Y99" s="3" t="s">
        <v>833</v>
      </c>
      <c r="Z99" s="3" t="s">
        <v>833</v>
      </c>
      <c r="AA99" s="3" t="s">
        <v>833</v>
      </c>
      <c r="AB99" s="3" t="s">
        <v>833</v>
      </c>
      <c r="AC99" s="3" t="s">
        <v>0</v>
      </c>
      <c r="AD99" s="3" t="s">
        <v>0</v>
      </c>
      <c r="AE99" s="3" t="s">
        <v>0</v>
      </c>
      <c r="AF99" s="3" t="s">
        <v>0</v>
      </c>
      <c r="AG99" s="3" t="s">
        <v>0</v>
      </c>
      <c r="AH99" s="3" t="s">
        <v>0</v>
      </c>
      <c r="AI99" s="3" t="s">
        <v>0</v>
      </c>
      <c r="AJ99" s="3" t="s">
        <v>0</v>
      </c>
      <c r="AK99" s="3" t="s">
        <v>0</v>
      </c>
      <c r="AL99" s="3" t="s">
        <v>0</v>
      </c>
      <c r="AM99" s="3" t="s">
        <v>0</v>
      </c>
      <c r="AN99" s="4" t="s">
        <v>0</v>
      </c>
      <c r="AO99" s="5"/>
    </row>
    <row r="100" spans="1:41" x14ac:dyDescent="0.25">
      <c r="A100" s="2" t="s">
        <v>594</v>
      </c>
      <c r="B100" s="3" t="s">
        <v>347</v>
      </c>
      <c r="C100" s="3" t="s">
        <v>595</v>
      </c>
      <c r="D100" s="3" t="s">
        <v>596</v>
      </c>
      <c r="E100" s="3" t="s">
        <v>174</v>
      </c>
      <c r="F100" s="3" t="s">
        <v>844</v>
      </c>
      <c r="G100" s="3" t="s">
        <v>0</v>
      </c>
      <c r="H100" s="3" t="s">
        <v>824</v>
      </c>
      <c r="I100" s="3" t="s">
        <v>771</v>
      </c>
      <c r="J100" s="3" t="s">
        <v>828</v>
      </c>
      <c r="K100" s="3" t="s">
        <v>831</v>
      </c>
      <c r="L100" s="3" t="s">
        <v>830</v>
      </c>
      <c r="M100" s="3" t="s">
        <v>830</v>
      </c>
      <c r="N100" s="3" t="s">
        <v>830</v>
      </c>
      <c r="O100" s="3" t="s">
        <v>829</v>
      </c>
      <c r="P100" s="3" t="s">
        <v>829</v>
      </c>
      <c r="Q100" s="3" t="s">
        <v>837</v>
      </c>
      <c r="R100" s="3" t="s">
        <v>831</v>
      </c>
      <c r="S100" s="3" t="s">
        <v>830</v>
      </c>
      <c r="T100" s="3" t="s">
        <v>830</v>
      </c>
      <c r="U100" s="3" t="s">
        <v>831</v>
      </c>
      <c r="V100" s="3" t="s">
        <v>830</v>
      </c>
      <c r="W100" s="3" t="s">
        <v>839</v>
      </c>
      <c r="X100" s="3" t="s">
        <v>834</v>
      </c>
      <c r="Y100" s="3" t="s">
        <v>839</v>
      </c>
      <c r="Z100" s="3" t="s">
        <v>833</v>
      </c>
      <c r="AA100" s="3" t="s">
        <v>838</v>
      </c>
      <c r="AB100" s="3" t="s">
        <v>833</v>
      </c>
      <c r="AC100" s="3" t="s">
        <v>152</v>
      </c>
      <c r="AD100" s="3" t="s">
        <v>152</v>
      </c>
      <c r="AE100" s="3" t="s">
        <v>0</v>
      </c>
      <c r="AF100" s="3" t="s">
        <v>822</v>
      </c>
      <c r="AG100" s="3" t="s">
        <v>0</v>
      </c>
      <c r="AH100" s="3" t="s">
        <v>810</v>
      </c>
      <c r="AI100" s="3" t="s">
        <v>835</v>
      </c>
      <c r="AJ100" s="3" t="s">
        <v>835</v>
      </c>
      <c r="AK100" s="3" t="s">
        <v>840</v>
      </c>
      <c r="AL100" s="3" t="s">
        <v>831</v>
      </c>
      <c r="AM100" s="3" t="s">
        <v>835</v>
      </c>
      <c r="AN100" s="4" t="s">
        <v>512</v>
      </c>
      <c r="AO100" s="5"/>
    </row>
    <row r="101" spans="1:41" x14ac:dyDescent="0.25">
      <c r="A101" s="2" t="s">
        <v>597</v>
      </c>
      <c r="B101" s="3" t="s">
        <v>347</v>
      </c>
      <c r="C101" s="3" t="s">
        <v>598</v>
      </c>
      <c r="D101" s="3" t="s">
        <v>599</v>
      </c>
      <c r="E101" s="3" t="s">
        <v>600</v>
      </c>
      <c r="F101" s="3" t="s">
        <v>844</v>
      </c>
      <c r="G101" s="3" t="s">
        <v>0</v>
      </c>
      <c r="H101" s="3" t="s">
        <v>824</v>
      </c>
      <c r="I101" s="3" t="s">
        <v>825</v>
      </c>
      <c r="J101" s="3" t="s">
        <v>828</v>
      </c>
      <c r="K101" s="3" t="s">
        <v>0</v>
      </c>
      <c r="L101" s="3" t="s">
        <v>0</v>
      </c>
      <c r="M101" s="3" t="s">
        <v>0</v>
      </c>
      <c r="N101" s="3" t="s">
        <v>0</v>
      </c>
      <c r="O101" s="3" t="s">
        <v>0</v>
      </c>
      <c r="P101" s="3" t="s">
        <v>0</v>
      </c>
      <c r="Q101" s="3" t="s">
        <v>0</v>
      </c>
      <c r="R101" s="3" t="s">
        <v>0</v>
      </c>
      <c r="S101" s="3" t="s">
        <v>0</v>
      </c>
      <c r="T101" s="3" t="s">
        <v>0</v>
      </c>
      <c r="U101" s="3" t="s">
        <v>0</v>
      </c>
      <c r="V101" s="3" t="s">
        <v>0</v>
      </c>
      <c r="W101" s="3" t="s">
        <v>0</v>
      </c>
      <c r="X101" s="3" t="s">
        <v>0</v>
      </c>
      <c r="Y101" s="3" t="s">
        <v>0</v>
      </c>
      <c r="Z101" s="3" t="s">
        <v>0</v>
      </c>
      <c r="AA101" s="3" t="s">
        <v>0</v>
      </c>
      <c r="AB101" s="3" t="s">
        <v>0</v>
      </c>
      <c r="AC101" s="3" t="s">
        <v>0</v>
      </c>
      <c r="AD101" s="3" t="s">
        <v>0</v>
      </c>
      <c r="AE101" s="3" t="s">
        <v>0</v>
      </c>
      <c r="AF101" s="3" t="s">
        <v>0</v>
      </c>
      <c r="AG101" s="3" t="s">
        <v>0</v>
      </c>
      <c r="AH101" s="3" t="s">
        <v>0</v>
      </c>
      <c r="AI101" s="3" t="s">
        <v>0</v>
      </c>
      <c r="AJ101" s="3" t="s">
        <v>0</v>
      </c>
      <c r="AK101" s="3" t="s">
        <v>0</v>
      </c>
      <c r="AL101" s="3" t="s">
        <v>0</v>
      </c>
      <c r="AM101" s="3" t="s">
        <v>0</v>
      </c>
      <c r="AN101" s="4" t="s">
        <v>0</v>
      </c>
      <c r="AO101" s="5"/>
    </row>
    <row r="102" spans="1:41" x14ac:dyDescent="0.25">
      <c r="A102" s="2" t="s">
        <v>601</v>
      </c>
      <c r="B102" s="3" t="s">
        <v>347</v>
      </c>
      <c r="C102" s="3" t="s">
        <v>602</v>
      </c>
      <c r="D102" s="3" t="s">
        <v>603</v>
      </c>
      <c r="E102" s="3" t="s">
        <v>604</v>
      </c>
      <c r="F102" s="3" t="s">
        <v>836</v>
      </c>
      <c r="G102" s="3" t="s">
        <v>0</v>
      </c>
      <c r="H102" s="3" t="s">
        <v>824</v>
      </c>
      <c r="I102" s="3" t="s">
        <v>774</v>
      </c>
      <c r="J102" s="3" t="s">
        <v>826</v>
      </c>
      <c r="K102" s="3" t="s">
        <v>830</v>
      </c>
      <c r="L102" s="3" t="s">
        <v>830</v>
      </c>
      <c r="M102" s="3" t="s">
        <v>830</v>
      </c>
      <c r="N102" s="3" t="s">
        <v>830</v>
      </c>
      <c r="O102" s="3" t="s">
        <v>830</v>
      </c>
      <c r="P102" s="3" t="s">
        <v>831</v>
      </c>
      <c r="Q102" s="3" t="s">
        <v>843</v>
      </c>
      <c r="R102" s="3" t="s">
        <v>830</v>
      </c>
      <c r="S102" s="3" t="s">
        <v>830</v>
      </c>
      <c r="T102" s="3" t="s">
        <v>831</v>
      </c>
      <c r="U102" s="3" t="s">
        <v>831</v>
      </c>
      <c r="V102" s="3" t="s">
        <v>830</v>
      </c>
      <c r="W102" s="3" t="s">
        <v>833</v>
      </c>
      <c r="X102" s="3" t="s">
        <v>838</v>
      </c>
      <c r="Y102" s="3" t="s">
        <v>838</v>
      </c>
      <c r="Z102" s="3" t="s">
        <v>838</v>
      </c>
      <c r="AA102" s="3" t="s">
        <v>838</v>
      </c>
      <c r="AB102" s="3" t="s">
        <v>838</v>
      </c>
      <c r="AC102" s="3" t="s">
        <v>480</v>
      </c>
      <c r="AD102" s="3" t="s">
        <v>480</v>
      </c>
      <c r="AE102" s="3" t="s">
        <v>605</v>
      </c>
      <c r="AF102" s="3" t="s">
        <v>824</v>
      </c>
      <c r="AG102" s="3" t="s">
        <v>0</v>
      </c>
      <c r="AH102" s="3" t="s">
        <v>606</v>
      </c>
      <c r="AI102" s="3" t="s">
        <v>835</v>
      </c>
      <c r="AJ102" s="3" t="s">
        <v>835</v>
      </c>
      <c r="AK102" s="3" t="s">
        <v>831</v>
      </c>
      <c r="AL102" s="3" t="s">
        <v>835</v>
      </c>
      <c r="AM102" s="3" t="s">
        <v>835</v>
      </c>
      <c r="AN102" s="4" t="s">
        <v>0</v>
      </c>
      <c r="AO102" s="5"/>
    </row>
    <row r="103" spans="1:41" x14ac:dyDescent="0.25">
      <c r="A103" s="2" t="s">
        <v>607</v>
      </c>
      <c r="B103" s="3" t="s">
        <v>347</v>
      </c>
      <c r="C103" s="3" t="s">
        <v>608</v>
      </c>
      <c r="D103" s="3" t="s">
        <v>609</v>
      </c>
      <c r="E103" s="3" t="s">
        <v>280</v>
      </c>
      <c r="F103" s="3" t="s">
        <v>827</v>
      </c>
      <c r="G103" s="3" t="s">
        <v>0</v>
      </c>
      <c r="H103" s="3" t="s">
        <v>824</v>
      </c>
      <c r="I103" s="3" t="s">
        <v>825</v>
      </c>
      <c r="J103" s="3" t="s">
        <v>826</v>
      </c>
      <c r="K103" s="3" t="s">
        <v>830</v>
      </c>
      <c r="L103" s="3" t="s">
        <v>830</v>
      </c>
      <c r="M103" s="3" t="s">
        <v>830</v>
      </c>
      <c r="N103" s="3" t="s">
        <v>830</v>
      </c>
      <c r="O103" s="3" t="s">
        <v>830</v>
      </c>
      <c r="P103" s="3" t="s">
        <v>830</v>
      </c>
      <c r="Q103" s="3" t="s">
        <v>830</v>
      </c>
      <c r="R103" s="3" t="s">
        <v>830</v>
      </c>
      <c r="S103" s="3" t="s">
        <v>830</v>
      </c>
      <c r="T103" s="3" t="s">
        <v>831</v>
      </c>
      <c r="U103" s="3" t="s">
        <v>830</v>
      </c>
      <c r="V103" s="3" t="s">
        <v>830</v>
      </c>
      <c r="W103" s="3" t="s">
        <v>833</v>
      </c>
      <c r="X103" s="3" t="s">
        <v>833</v>
      </c>
      <c r="Y103" s="3" t="s">
        <v>833</v>
      </c>
      <c r="Z103" s="3" t="s">
        <v>832</v>
      </c>
      <c r="AA103" s="3" t="s">
        <v>833</v>
      </c>
      <c r="AB103" s="3" t="s">
        <v>833</v>
      </c>
      <c r="AC103" s="3" t="s">
        <v>143</v>
      </c>
      <c r="AD103" s="3" t="s">
        <v>143</v>
      </c>
      <c r="AE103" s="3" t="s">
        <v>0</v>
      </c>
      <c r="AF103" s="3" t="s">
        <v>824</v>
      </c>
      <c r="AG103" s="3" t="s">
        <v>0</v>
      </c>
      <c r="AH103" s="3" t="s">
        <v>0</v>
      </c>
      <c r="AI103" s="3" t="s">
        <v>835</v>
      </c>
      <c r="AJ103" s="3" t="s">
        <v>835</v>
      </c>
      <c r="AK103" s="3" t="s">
        <v>835</v>
      </c>
      <c r="AL103" s="3" t="s">
        <v>835</v>
      </c>
      <c r="AM103" s="3" t="s">
        <v>835</v>
      </c>
      <c r="AN103" s="4" t="s">
        <v>0</v>
      </c>
      <c r="AO103" s="5"/>
    </row>
    <row r="104" spans="1:41" x14ac:dyDescent="0.25">
      <c r="A104" s="2" t="s">
        <v>610</v>
      </c>
      <c r="B104" s="3" t="s">
        <v>347</v>
      </c>
      <c r="C104" s="3" t="s">
        <v>611</v>
      </c>
      <c r="D104" s="3" t="s">
        <v>612</v>
      </c>
      <c r="E104" s="3" t="s">
        <v>613</v>
      </c>
      <c r="F104" s="3" t="s">
        <v>827</v>
      </c>
      <c r="G104" s="3" t="s">
        <v>0</v>
      </c>
      <c r="H104" s="3" t="s">
        <v>824</v>
      </c>
      <c r="I104" s="3" t="s">
        <v>353</v>
      </c>
      <c r="J104" s="3" t="s">
        <v>826</v>
      </c>
      <c r="K104" s="3" t="s">
        <v>831</v>
      </c>
      <c r="L104" s="3" t="s">
        <v>831</v>
      </c>
      <c r="M104" s="3" t="s">
        <v>831</v>
      </c>
      <c r="N104" s="3" t="s">
        <v>831</v>
      </c>
      <c r="O104" s="3" t="s">
        <v>830</v>
      </c>
      <c r="P104" s="3" t="s">
        <v>830</v>
      </c>
      <c r="Q104" s="3" t="s">
        <v>830</v>
      </c>
      <c r="R104" s="3" t="s">
        <v>831</v>
      </c>
      <c r="S104" s="3" t="s">
        <v>830</v>
      </c>
      <c r="T104" s="3" t="s">
        <v>830</v>
      </c>
      <c r="U104" s="3" t="s">
        <v>843</v>
      </c>
      <c r="V104" s="3" t="s">
        <v>831</v>
      </c>
      <c r="W104" s="3" t="s">
        <v>838</v>
      </c>
      <c r="X104" s="3" t="s">
        <v>833</v>
      </c>
      <c r="Y104" s="3" t="s">
        <v>838</v>
      </c>
      <c r="Z104" s="3" t="s">
        <v>833</v>
      </c>
      <c r="AA104" s="3" t="s">
        <v>838</v>
      </c>
      <c r="AB104" s="3" t="s">
        <v>833</v>
      </c>
      <c r="AC104" s="3" t="s">
        <v>143</v>
      </c>
      <c r="AD104" s="3" t="s">
        <v>152</v>
      </c>
      <c r="AE104" s="3" t="s">
        <v>0</v>
      </c>
      <c r="AF104" s="3" t="s">
        <v>824</v>
      </c>
      <c r="AG104" s="3" t="s">
        <v>0</v>
      </c>
      <c r="AH104" s="3" t="s">
        <v>0</v>
      </c>
      <c r="AI104" s="3" t="s">
        <v>831</v>
      </c>
      <c r="AJ104" s="3" t="s">
        <v>835</v>
      </c>
      <c r="AK104" s="3" t="s">
        <v>834</v>
      </c>
      <c r="AL104" s="3" t="s">
        <v>831</v>
      </c>
      <c r="AM104" s="3" t="s">
        <v>831</v>
      </c>
      <c r="AN104" s="4" t="s">
        <v>0</v>
      </c>
      <c r="AO104" s="5"/>
    </row>
    <row r="105" spans="1:41" x14ac:dyDescent="0.25">
      <c r="A105" s="2" t="s">
        <v>614</v>
      </c>
      <c r="B105" s="3" t="s">
        <v>347</v>
      </c>
      <c r="C105" s="3" t="s">
        <v>615</v>
      </c>
      <c r="D105" s="3" t="s">
        <v>616</v>
      </c>
      <c r="E105" s="3" t="s">
        <v>617</v>
      </c>
      <c r="F105" s="3" t="s">
        <v>827</v>
      </c>
      <c r="G105" s="3" t="s">
        <v>0</v>
      </c>
      <c r="H105" s="3" t="s">
        <v>824</v>
      </c>
      <c r="I105" s="3" t="s">
        <v>825</v>
      </c>
      <c r="J105" s="3" t="s">
        <v>841</v>
      </c>
      <c r="K105" s="3" t="s">
        <v>831</v>
      </c>
      <c r="L105" s="3" t="s">
        <v>830</v>
      </c>
      <c r="M105" s="3" t="s">
        <v>830</v>
      </c>
      <c r="N105" s="3" t="s">
        <v>830</v>
      </c>
      <c r="O105" s="3" t="s">
        <v>831</v>
      </c>
      <c r="P105" s="3" t="s">
        <v>830</v>
      </c>
      <c r="Q105" s="3" t="s">
        <v>830</v>
      </c>
      <c r="R105" s="3" t="s">
        <v>831</v>
      </c>
      <c r="S105" s="3" t="s">
        <v>830</v>
      </c>
      <c r="T105" s="3" t="s">
        <v>829</v>
      </c>
      <c r="U105" s="3" t="s">
        <v>830</v>
      </c>
      <c r="V105" s="3" t="s">
        <v>843</v>
      </c>
      <c r="W105" s="3" t="s">
        <v>839</v>
      </c>
      <c r="X105" s="3" t="s">
        <v>833</v>
      </c>
      <c r="Y105" s="3" t="s">
        <v>838</v>
      </c>
      <c r="Z105" s="3" t="s">
        <v>833</v>
      </c>
      <c r="AA105" s="3" t="s">
        <v>838</v>
      </c>
      <c r="AB105" s="3" t="s">
        <v>833</v>
      </c>
      <c r="AC105" s="3" t="s">
        <v>129</v>
      </c>
      <c r="AD105" s="3" t="s">
        <v>152</v>
      </c>
      <c r="AE105" s="3" t="s">
        <v>0</v>
      </c>
      <c r="AF105" s="3" t="s">
        <v>824</v>
      </c>
      <c r="AG105" s="3" t="s">
        <v>0</v>
      </c>
      <c r="AH105" s="3" t="s">
        <v>788</v>
      </c>
      <c r="AI105" s="3" t="s">
        <v>835</v>
      </c>
      <c r="AJ105" s="3" t="s">
        <v>835</v>
      </c>
      <c r="AK105" s="3" t="s">
        <v>831</v>
      </c>
      <c r="AL105" s="3" t="s">
        <v>831</v>
      </c>
      <c r="AM105" s="3" t="s">
        <v>831</v>
      </c>
      <c r="AN105" s="4" t="s">
        <v>789</v>
      </c>
      <c r="AO105" s="5"/>
    </row>
    <row r="106" spans="1:41" x14ac:dyDescent="0.25">
      <c r="A106" s="2" t="s">
        <v>618</v>
      </c>
      <c r="B106" s="3" t="s">
        <v>347</v>
      </c>
      <c r="C106" s="3" t="s">
        <v>619</v>
      </c>
      <c r="D106" s="3" t="s">
        <v>620</v>
      </c>
      <c r="E106" s="3" t="s">
        <v>621</v>
      </c>
      <c r="F106" s="3" t="s">
        <v>844</v>
      </c>
      <c r="G106" s="3" t="s">
        <v>0</v>
      </c>
      <c r="H106" s="3" t="s">
        <v>824</v>
      </c>
      <c r="I106" s="3" t="s">
        <v>771</v>
      </c>
      <c r="J106" s="3" t="s">
        <v>828</v>
      </c>
      <c r="K106" s="3" t="s">
        <v>831</v>
      </c>
      <c r="L106" s="3" t="s">
        <v>830</v>
      </c>
      <c r="M106" s="3" t="s">
        <v>830</v>
      </c>
      <c r="N106" s="3" t="s">
        <v>829</v>
      </c>
      <c r="O106" s="3" t="s">
        <v>829</v>
      </c>
      <c r="P106" s="3" t="s">
        <v>829</v>
      </c>
      <c r="Q106" s="3" t="s">
        <v>830</v>
      </c>
      <c r="R106" s="3" t="s">
        <v>830</v>
      </c>
      <c r="S106" s="3" t="s">
        <v>830</v>
      </c>
      <c r="T106" s="3" t="s">
        <v>830</v>
      </c>
      <c r="U106" s="3" t="s">
        <v>830</v>
      </c>
      <c r="V106" s="3" t="s">
        <v>830</v>
      </c>
      <c r="W106" s="3" t="s">
        <v>833</v>
      </c>
      <c r="X106" s="3" t="s">
        <v>833</v>
      </c>
      <c r="Y106" s="3" t="s">
        <v>838</v>
      </c>
      <c r="Z106" s="3" t="s">
        <v>833</v>
      </c>
      <c r="AA106" s="3" t="s">
        <v>838</v>
      </c>
      <c r="AB106" s="3" t="s">
        <v>833</v>
      </c>
      <c r="AC106" s="3" t="s">
        <v>129</v>
      </c>
      <c r="AD106" s="3" t="s">
        <v>129</v>
      </c>
      <c r="AE106" s="3" t="s">
        <v>0</v>
      </c>
      <c r="AF106" s="3" t="s">
        <v>824</v>
      </c>
      <c r="AG106" s="3" t="s">
        <v>0</v>
      </c>
      <c r="AH106" s="3" t="s">
        <v>622</v>
      </c>
      <c r="AI106" s="3" t="s">
        <v>831</v>
      </c>
      <c r="AJ106" s="3" t="s">
        <v>834</v>
      </c>
      <c r="AK106" s="3" t="s">
        <v>831</v>
      </c>
      <c r="AL106" s="3" t="s">
        <v>834</v>
      </c>
      <c r="AM106" s="3" t="s">
        <v>834</v>
      </c>
      <c r="AN106" s="4" t="s">
        <v>0</v>
      </c>
      <c r="AO106" s="5"/>
    </row>
    <row r="107" spans="1:41" x14ac:dyDescent="0.25">
      <c r="A107" s="2" t="s">
        <v>623</v>
      </c>
      <c r="B107" s="3" t="s">
        <v>347</v>
      </c>
      <c r="C107" s="3" t="s">
        <v>624</v>
      </c>
      <c r="D107" s="3" t="s">
        <v>625</v>
      </c>
      <c r="E107" s="3" t="s">
        <v>626</v>
      </c>
      <c r="F107" s="3" t="s">
        <v>827</v>
      </c>
      <c r="G107" s="3" t="s">
        <v>0</v>
      </c>
      <c r="H107" s="3" t="s">
        <v>824</v>
      </c>
      <c r="I107" s="3" t="s">
        <v>771</v>
      </c>
      <c r="J107" s="3" t="s">
        <v>841</v>
      </c>
      <c r="K107" s="3" t="s">
        <v>829</v>
      </c>
      <c r="L107" s="3" t="s">
        <v>829</v>
      </c>
      <c r="M107" s="3" t="s">
        <v>829</v>
      </c>
      <c r="N107" s="3" t="s">
        <v>829</v>
      </c>
      <c r="O107" s="3" t="s">
        <v>829</v>
      </c>
      <c r="P107" s="3" t="s">
        <v>829</v>
      </c>
      <c r="Q107" s="3" t="s">
        <v>829</v>
      </c>
      <c r="R107" s="3" t="s">
        <v>829</v>
      </c>
      <c r="S107" s="3" t="s">
        <v>829</v>
      </c>
      <c r="T107" s="3" t="s">
        <v>829</v>
      </c>
      <c r="U107" s="3" t="s">
        <v>829</v>
      </c>
      <c r="V107" s="3" t="s">
        <v>829</v>
      </c>
      <c r="W107" s="3" t="s">
        <v>0</v>
      </c>
      <c r="X107" s="3" t="s">
        <v>0</v>
      </c>
      <c r="Y107" s="3" t="s">
        <v>0</v>
      </c>
      <c r="Z107" s="3" t="s">
        <v>0</v>
      </c>
      <c r="AA107" s="3" t="s">
        <v>0</v>
      </c>
      <c r="AB107" s="3" t="s">
        <v>0</v>
      </c>
      <c r="AC107" s="3" t="s">
        <v>0</v>
      </c>
      <c r="AD107" s="3" t="s">
        <v>0</v>
      </c>
      <c r="AE107" s="3" t="s">
        <v>0</v>
      </c>
      <c r="AF107" s="3" t="s">
        <v>0</v>
      </c>
      <c r="AG107" s="3" t="s">
        <v>0</v>
      </c>
      <c r="AH107" s="3" t="s">
        <v>0</v>
      </c>
      <c r="AI107" s="3" t="s">
        <v>0</v>
      </c>
      <c r="AJ107" s="3" t="s">
        <v>0</v>
      </c>
      <c r="AK107" s="3" t="s">
        <v>0</v>
      </c>
      <c r="AL107" s="3" t="s">
        <v>0</v>
      </c>
      <c r="AM107" s="3" t="s">
        <v>0</v>
      </c>
      <c r="AN107" s="4" t="s">
        <v>0</v>
      </c>
      <c r="AO107" s="5"/>
    </row>
    <row r="108" spans="1:41" x14ac:dyDescent="0.25">
      <c r="A108" s="2" t="s">
        <v>627</v>
      </c>
      <c r="B108" s="3" t="s">
        <v>347</v>
      </c>
      <c r="C108" s="3" t="s">
        <v>628</v>
      </c>
      <c r="D108" s="3" t="s">
        <v>629</v>
      </c>
      <c r="E108" s="3" t="s">
        <v>169</v>
      </c>
      <c r="F108" s="3" t="s">
        <v>827</v>
      </c>
      <c r="G108" s="3" t="s">
        <v>0</v>
      </c>
      <c r="H108" s="3" t="s">
        <v>824</v>
      </c>
      <c r="I108" s="3" t="s">
        <v>774</v>
      </c>
      <c r="J108" s="3" t="s">
        <v>828</v>
      </c>
      <c r="K108" s="3" t="s">
        <v>831</v>
      </c>
      <c r="L108" s="3" t="s">
        <v>843</v>
      </c>
      <c r="M108" s="3" t="s">
        <v>830</v>
      </c>
      <c r="N108" s="3" t="s">
        <v>843</v>
      </c>
      <c r="O108" s="3" t="s">
        <v>831</v>
      </c>
      <c r="P108" s="3" t="s">
        <v>830</v>
      </c>
      <c r="Q108" s="3" t="s">
        <v>831</v>
      </c>
      <c r="R108" s="3" t="s">
        <v>843</v>
      </c>
      <c r="S108" s="3" t="s">
        <v>830</v>
      </c>
      <c r="T108" s="3" t="s">
        <v>843</v>
      </c>
      <c r="U108" s="3" t="s">
        <v>843</v>
      </c>
      <c r="V108" s="3" t="s">
        <v>831</v>
      </c>
      <c r="W108" s="3" t="s">
        <v>838</v>
      </c>
      <c r="X108" s="3" t="s">
        <v>838</v>
      </c>
      <c r="Y108" s="3" t="s">
        <v>838</v>
      </c>
      <c r="Z108" s="3" t="s">
        <v>838</v>
      </c>
      <c r="AA108" s="3" t="s">
        <v>838</v>
      </c>
      <c r="AB108" s="3" t="s">
        <v>839</v>
      </c>
      <c r="AC108" s="3" t="s">
        <v>480</v>
      </c>
      <c r="AD108" s="3" t="s">
        <v>480</v>
      </c>
      <c r="AE108" s="3" t="s">
        <v>630</v>
      </c>
      <c r="AF108" s="3" t="s">
        <v>824</v>
      </c>
      <c r="AG108" s="3" t="s">
        <v>0</v>
      </c>
      <c r="AH108" s="3" t="s">
        <v>790</v>
      </c>
      <c r="AI108" s="3" t="s">
        <v>840</v>
      </c>
      <c r="AJ108" s="3" t="s">
        <v>840</v>
      </c>
      <c r="AK108" s="3" t="s">
        <v>834</v>
      </c>
      <c r="AL108" s="3" t="s">
        <v>840</v>
      </c>
      <c r="AM108" s="3" t="s">
        <v>840</v>
      </c>
      <c r="AN108" s="4" t="s">
        <v>0</v>
      </c>
      <c r="AO108" s="5"/>
    </row>
    <row r="109" spans="1:41" x14ac:dyDescent="0.25">
      <c r="A109" s="2" t="s">
        <v>631</v>
      </c>
      <c r="B109" s="3" t="s">
        <v>347</v>
      </c>
      <c r="C109" s="3" t="s">
        <v>632</v>
      </c>
      <c r="D109" s="3" t="s">
        <v>633</v>
      </c>
      <c r="E109" s="3" t="s">
        <v>634</v>
      </c>
      <c r="F109" s="3" t="s">
        <v>827</v>
      </c>
      <c r="G109" s="3" t="s">
        <v>0</v>
      </c>
      <c r="H109" s="3" t="s">
        <v>824</v>
      </c>
      <c r="I109" s="3" t="s">
        <v>771</v>
      </c>
      <c r="J109" s="3" t="s">
        <v>826</v>
      </c>
      <c r="K109" s="3" t="s">
        <v>830</v>
      </c>
      <c r="L109" s="3" t="s">
        <v>830</v>
      </c>
      <c r="M109" s="3" t="s">
        <v>830</v>
      </c>
      <c r="N109" s="3" t="s">
        <v>830</v>
      </c>
      <c r="O109" s="3" t="s">
        <v>829</v>
      </c>
      <c r="P109" s="3" t="s">
        <v>830</v>
      </c>
      <c r="Q109" s="3" t="s">
        <v>830</v>
      </c>
      <c r="R109" s="3" t="s">
        <v>830</v>
      </c>
      <c r="S109" s="3" t="s">
        <v>830</v>
      </c>
      <c r="T109" s="3" t="s">
        <v>830</v>
      </c>
      <c r="U109" s="3" t="s">
        <v>830</v>
      </c>
      <c r="V109" s="3" t="s">
        <v>830</v>
      </c>
      <c r="W109" s="3" t="s">
        <v>0</v>
      </c>
      <c r="X109" s="3" t="s">
        <v>0</v>
      </c>
      <c r="Y109" s="3" t="s">
        <v>0</v>
      </c>
      <c r="Z109" s="3" t="s">
        <v>0</v>
      </c>
      <c r="AA109" s="3" t="s">
        <v>0</v>
      </c>
      <c r="AB109" s="3" t="s">
        <v>0</v>
      </c>
      <c r="AC109" s="3" t="s">
        <v>0</v>
      </c>
      <c r="AD109" s="3" t="s">
        <v>0</v>
      </c>
      <c r="AE109" s="3" t="s">
        <v>0</v>
      </c>
      <c r="AF109" s="3" t="s">
        <v>0</v>
      </c>
      <c r="AG109" s="3" t="s">
        <v>0</v>
      </c>
      <c r="AH109" s="3" t="s">
        <v>0</v>
      </c>
      <c r="AI109" s="3" t="s">
        <v>0</v>
      </c>
      <c r="AJ109" s="3" t="s">
        <v>0</v>
      </c>
      <c r="AK109" s="3" t="s">
        <v>0</v>
      </c>
      <c r="AL109" s="3" t="s">
        <v>0</v>
      </c>
      <c r="AM109" s="3" t="s">
        <v>0</v>
      </c>
      <c r="AN109" s="4" t="s">
        <v>0</v>
      </c>
      <c r="AO109" s="5"/>
    </row>
    <row r="110" spans="1:41" x14ac:dyDescent="0.25">
      <c r="A110" s="2" t="s">
        <v>635</v>
      </c>
      <c r="B110" s="3" t="s">
        <v>347</v>
      </c>
      <c r="C110" s="3" t="s">
        <v>636</v>
      </c>
      <c r="D110" s="3" t="s">
        <v>637</v>
      </c>
      <c r="E110" s="3" t="s">
        <v>626</v>
      </c>
      <c r="F110" s="3" t="s">
        <v>827</v>
      </c>
      <c r="G110" s="3" t="s">
        <v>0</v>
      </c>
      <c r="H110" s="3" t="s">
        <v>824</v>
      </c>
      <c r="I110" s="3" t="s">
        <v>825</v>
      </c>
      <c r="J110" s="3" t="s">
        <v>826</v>
      </c>
      <c r="K110" s="3" t="s">
        <v>0</v>
      </c>
      <c r="L110" s="3" t="s">
        <v>0</v>
      </c>
      <c r="M110" s="3" t="s">
        <v>0</v>
      </c>
      <c r="N110" s="3" t="s">
        <v>0</v>
      </c>
      <c r="O110" s="3" t="s">
        <v>0</v>
      </c>
      <c r="P110" s="3" t="s">
        <v>0</v>
      </c>
      <c r="Q110" s="3" t="s">
        <v>0</v>
      </c>
      <c r="R110" s="3" t="s">
        <v>0</v>
      </c>
      <c r="S110" s="3" t="s">
        <v>0</v>
      </c>
      <c r="T110" s="3" t="s">
        <v>0</v>
      </c>
      <c r="U110" s="3" t="s">
        <v>0</v>
      </c>
      <c r="V110" s="3" t="s">
        <v>0</v>
      </c>
      <c r="W110" s="3" t="s">
        <v>0</v>
      </c>
      <c r="X110" s="3" t="s">
        <v>0</v>
      </c>
      <c r="Y110" s="3" t="s">
        <v>0</v>
      </c>
      <c r="Z110" s="3" t="s">
        <v>0</v>
      </c>
      <c r="AA110" s="3" t="s">
        <v>0</v>
      </c>
      <c r="AB110" s="3" t="s">
        <v>0</v>
      </c>
      <c r="AC110" s="3" t="s">
        <v>0</v>
      </c>
      <c r="AD110" s="3" t="s">
        <v>0</v>
      </c>
      <c r="AE110" s="3" t="s">
        <v>0</v>
      </c>
      <c r="AF110" s="3" t="s">
        <v>0</v>
      </c>
      <c r="AG110" s="3" t="s">
        <v>0</v>
      </c>
      <c r="AH110" s="3" t="s">
        <v>0</v>
      </c>
      <c r="AI110" s="3" t="s">
        <v>0</v>
      </c>
      <c r="AJ110" s="3" t="s">
        <v>0</v>
      </c>
      <c r="AK110" s="3" t="s">
        <v>0</v>
      </c>
      <c r="AL110" s="3" t="s">
        <v>0</v>
      </c>
      <c r="AM110" s="3" t="s">
        <v>0</v>
      </c>
      <c r="AN110" s="4" t="s">
        <v>0</v>
      </c>
      <c r="AO110" s="5"/>
    </row>
    <row r="111" spans="1:41" x14ac:dyDescent="0.25">
      <c r="A111" s="2" t="s">
        <v>638</v>
      </c>
      <c r="B111" s="3" t="s">
        <v>347</v>
      </c>
      <c r="C111" s="3" t="s">
        <v>639</v>
      </c>
      <c r="D111" s="3" t="s">
        <v>640</v>
      </c>
      <c r="E111" s="3" t="s">
        <v>224</v>
      </c>
      <c r="F111" s="3" t="s">
        <v>827</v>
      </c>
      <c r="G111" s="3" t="s">
        <v>0</v>
      </c>
      <c r="H111" s="3" t="s">
        <v>824</v>
      </c>
      <c r="I111" s="3" t="s">
        <v>825</v>
      </c>
      <c r="J111" s="3" t="s">
        <v>841</v>
      </c>
      <c r="K111" s="3" t="s">
        <v>830</v>
      </c>
      <c r="L111" s="3" t="s">
        <v>831</v>
      </c>
      <c r="M111" s="3" t="s">
        <v>831</v>
      </c>
      <c r="N111" s="3" t="s">
        <v>830</v>
      </c>
      <c r="O111" s="3" t="s">
        <v>830</v>
      </c>
      <c r="P111" s="3" t="s">
        <v>831</v>
      </c>
      <c r="Q111" s="3" t="s">
        <v>831</v>
      </c>
      <c r="R111" s="3" t="s">
        <v>830</v>
      </c>
      <c r="S111" s="3" t="s">
        <v>829</v>
      </c>
      <c r="T111" s="3" t="s">
        <v>830</v>
      </c>
      <c r="U111" s="3" t="s">
        <v>830</v>
      </c>
      <c r="V111" s="3" t="s">
        <v>831</v>
      </c>
      <c r="W111" s="3" t="s">
        <v>833</v>
      </c>
      <c r="X111" s="3" t="s">
        <v>833</v>
      </c>
      <c r="Y111" s="3" t="s">
        <v>838</v>
      </c>
      <c r="Z111" s="3" t="s">
        <v>839</v>
      </c>
      <c r="AA111" s="3" t="s">
        <v>838</v>
      </c>
      <c r="AB111" s="3" t="s">
        <v>838</v>
      </c>
      <c r="AC111" s="3" t="s">
        <v>129</v>
      </c>
      <c r="AD111" s="3" t="s">
        <v>129</v>
      </c>
      <c r="AE111" s="3" t="s">
        <v>0</v>
      </c>
      <c r="AF111" s="3" t="s">
        <v>824</v>
      </c>
      <c r="AG111" s="3" t="s">
        <v>0</v>
      </c>
      <c r="AH111" s="3" t="s">
        <v>641</v>
      </c>
      <c r="AI111" s="3" t="s">
        <v>831</v>
      </c>
      <c r="AJ111" s="3" t="s">
        <v>835</v>
      </c>
      <c r="AK111" s="3" t="s">
        <v>834</v>
      </c>
      <c r="AL111" s="3" t="s">
        <v>835</v>
      </c>
      <c r="AM111" s="3" t="s">
        <v>831</v>
      </c>
      <c r="AN111" s="4" t="s">
        <v>822</v>
      </c>
      <c r="AO111" s="5"/>
    </row>
    <row r="112" spans="1:41" x14ac:dyDescent="0.25">
      <c r="A112" s="2" t="s">
        <v>642</v>
      </c>
      <c r="B112" s="3" t="s">
        <v>347</v>
      </c>
      <c r="C112" s="3" t="s">
        <v>643</v>
      </c>
      <c r="D112" s="3" t="s">
        <v>644</v>
      </c>
      <c r="E112" s="3" t="s">
        <v>645</v>
      </c>
      <c r="F112" s="3" t="s">
        <v>844</v>
      </c>
      <c r="G112" s="3" t="s">
        <v>0</v>
      </c>
      <c r="H112" s="3" t="s">
        <v>824</v>
      </c>
      <c r="I112" s="3" t="s">
        <v>825</v>
      </c>
      <c r="J112" s="3" t="s">
        <v>828</v>
      </c>
      <c r="K112" s="3" t="s">
        <v>830</v>
      </c>
      <c r="L112" s="3" t="s">
        <v>830</v>
      </c>
      <c r="M112" s="3" t="s">
        <v>830</v>
      </c>
      <c r="N112" s="3" t="s">
        <v>830</v>
      </c>
      <c r="O112" s="3" t="s">
        <v>830</v>
      </c>
      <c r="P112" s="3" t="s">
        <v>830</v>
      </c>
      <c r="Q112" s="3" t="s">
        <v>830</v>
      </c>
      <c r="R112" s="3" t="s">
        <v>830</v>
      </c>
      <c r="S112" s="3" t="s">
        <v>830</v>
      </c>
      <c r="T112" s="3" t="s">
        <v>830</v>
      </c>
      <c r="U112" s="3" t="s">
        <v>830</v>
      </c>
      <c r="V112" s="3" t="s">
        <v>830</v>
      </c>
      <c r="W112" s="3" t="s">
        <v>833</v>
      </c>
      <c r="X112" s="3" t="s">
        <v>833</v>
      </c>
      <c r="Y112" s="3" t="s">
        <v>833</v>
      </c>
      <c r="Z112" s="3" t="s">
        <v>833</v>
      </c>
      <c r="AA112" s="3" t="s">
        <v>833</v>
      </c>
      <c r="AB112" s="3" t="s">
        <v>833</v>
      </c>
      <c r="AC112" s="3" t="s">
        <v>152</v>
      </c>
      <c r="AD112" s="3" t="s">
        <v>152</v>
      </c>
      <c r="AE112" s="3" t="s">
        <v>0</v>
      </c>
      <c r="AF112" s="3" t="s">
        <v>824</v>
      </c>
      <c r="AG112" s="3" t="s">
        <v>0</v>
      </c>
      <c r="AH112" s="3" t="s">
        <v>0</v>
      </c>
      <c r="AI112" s="3" t="s">
        <v>831</v>
      </c>
      <c r="AJ112" s="3" t="s">
        <v>831</v>
      </c>
      <c r="AK112" s="3" t="s">
        <v>831</v>
      </c>
      <c r="AL112" s="3" t="s">
        <v>835</v>
      </c>
      <c r="AM112" s="3" t="s">
        <v>835</v>
      </c>
      <c r="AN112" s="4" t="s">
        <v>0</v>
      </c>
      <c r="AO112" s="5"/>
    </row>
    <row r="113" spans="1:41" x14ac:dyDescent="0.25">
      <c r="A113" s="2" t="s">
        <v>646</v>
      </c>
      <c r="B113" s="3" t="s">
        <v>347</v>
      </c>
      <c r="C113" s="3" t="s">
        <v>647</v>
      </c>
      <c r="D113" s="3" t="s">
        <v>648</v>
      </c>
      <c r="E113" s="3" t="s">
        <v>174</v>
      </c>
      <c r="F113" s="3" t="s">
        <v>836</v>
      </c>
      <c r="G113" s="3" t="s">
        <v>0</v>
      </c>
      <c r="H113" s="3" t="s">
        <v>822</v>
      </c>
      <c r="I113" s="3" t="s">
        <v>771</v>
      </c>
      <c r="J113" s="3" t="s">
        <v>826</v>
      </c>
      <c r="K113" s="3" t="s">
        <v>831</v>
      </c>
      <c r="L113" s="3" t="s">
        <v>830</v>
      </c>
      <c r="M113" s="3" t="s">
        <v>830</v>
      </c>
      <c r="N113" s="3" t="s">
        <v>831</v>
      </c>
      <c r="O113" s="3" t="s">
        <v>831</v>
      </c>
      <c r="P113" s="3" t="s">
        <v>843</v>
      </c>
      <c r="Q113" s="3" t="s">
        <v>831</v>
      </c>
      <c r="R113" s="3" t="s">
        <v>831</v>
      </c>
      <c r="S113" s="3" t="s">
        <v>830</v>
      </c>
      <c r="T113" s="3" t="s">
        <v>830</v>
      </c>
      <c r="U113" s="3" t="s">
        <v>831</v>
      </c>
      <c r="V113" s="3" t="s">
        <v>830</v>
      </c>
      <c r="W113" s="3" t="s">
        <v>845</v>
      </c>
      <c r="X113" s="3" t="s">
        <v>839</v>
      </c>
      <c r="Y113" s="3" t="s">
        <v>838</v>
      </c>
      <c r="Z113" s="3" t="s">
        <v>845</v>
      </c>
      <c r="AA113" s="3" t="s">
        <v>834</v>
      </c>
      <c r="AB113" s="3" t="s">
        <v>845</v>
      </c>
      <c r="AC113" s="3" t="s">
        <v>143</v>
      </c>
      <c r="AD113" s="3" t="s">
        <v>143</v>
      </c>
      <c r="AE113" s="3" t="s">
        <v>0</v>
      </c>
      <c r="AF113" s="3" t="s">
        <v>824</v>
      </c>
      <c r="AG113" s="3" t="s">
        <v>0</v>
      </c>
      <c r="AH113" s="3" t="s">
        <v>811</v>
      </c>
      <c r="AI113" s="3" t="s">
        <v>835</v>
      </c>
      <c r="AJ113" s="3" t="s">
        <v>840</v>
      </c>
      <c r="AK113" s="3" t="s">
        <v>834</v>
      </c>
      <c r="AL113" s="3" t="s">
        <v>831</v>
      </c>
      <c r="AM113" s="3" t="s">
        <v>835</v>
      </c>
      <c r="AN113" s="4" t="s">
        <v>128</v>
      </c>
      <c r="AO113" s="5"/>
    </row>
    <row r="114" spans="1:41" x14ac:dyDescent="0.25">
      <c r="A114" s="2" t="s">
        <v>649</v>
      </c>
      <c r="B114" s="3" t="s">
        <v>347</v>
      </c>
      <c r="C114" s="3" t="s">
        <v>650</v>
      </c>
      <c r="D114" s="3" t="s">
        <v>651</v>
      </c>
      <c r="E114" s="3" t="s">
        <v>652</v>
      </c>
      <c r="F114" s="3" t="s">
        <v>827</v>
      </c>
      <c r="G114" s="3" t="s">
        <v>0</v>
      </c>
      <c r="H114" s="3" t="s">
        <v>824</v>
      </c>
      <c r="I114" s="3" t="s">
        <v>353</v>
      </c>
      <c r="J114" s="3" t="s">
        <v>841</v>
      </c>
      <c r="K114" s="3" t="s">
        <v>830</v>
      </c>
      <c r="L114" s="3" t="s">
        <v>831</v>
      </c>
      <c r="M114" s="3" t="s">
        <v>830</v>
      </c>
      <c r="N114" s="3" t="s">
        <v>830</v>
      </c>
      <c r="O114" s="3" t="s">
        <v>843</v>
      </c>
      <c r="P114" s="3" t="s">
        <v>830</v>
      </c>
      <c r="Q114" s="3" t="s">
        <v>830</v>
      </c>
      <c r="R114" s="3" t="s">
        <v>830</v>
      </c>
      <c r="S114" s="3" t="s">
        <v>830</v>
      </c>
      <c r="T114" s="3" t="s">
        <v>830</v>
      </c>
      <c r="U114" s="3" t="s">
        <v>830</v>
      </c>
      <c r="V114" s="3" t="s">
        <v>831</v>
      </c>
      <c r="W114" s="3" t="s">
        <v>833</v>
      </c>
      <c r="X114" s="3" t="s">
        <v>833</v>
      </c>
      <c r="Y114" s="3" t="s">
        <v>833</v>
      </c>
      <c r="Z114" s="3" t="s">
        <v>833</v>
      </c>
      <c r="AA114" s="3" t="s">
        <v>833</v>
      </c>
      <c r="AB114" s="3" t="s">
        <v>833</v>
      </c>
      <c r="AC114" s="3" t="s">
        <v>129</v>
      </c>
      <c r="AD114" s="3" t="s">
        <v>129</v>
      </c>
      <c r="AE114" s="3" t="s">
        <v>0</v>
      </c>
      <c r="AF114" s="3" t="s">
        <v>822</v>
      </c>
      <c r="AG114" s="3" t="s">
        <v>0</v>
      </c>
      <c r="AH114" s="3" t="s">
        <v>653</v>
      </c>
      <c r="AI114" s="3" t="s">
        <v>835</v>
      </c>
      <c r="AJ114" s="3" t="s">
        <v>831</v>
      </c>
      <c r="AK114" s="3" t="s">
        <v>835</v>
      </c>
      <c r="AL114" s="3" t="s">
        <v>835</v>
      </c>
      <c r="AM114" s="3" t="s">
        <v>835</v>
      </c>
      <c r="AN114" s="4" t="s">
        <v>0</v>
      </c>
      <c r="AO114" s="5"/>
    </row>
    <row r="115" spans="1:41" x14ac:dyDescent="0.25">
      <c r="A115" s="2" t="s">
        <v>654</v>
      </c>
      <c r="B115" s="3" t="s">
        <v>347</v>
      </c>
      <c r="C115" s="3" t="s">
        <v>655</v>
      </c>
      <c r="D115" s="3" t="s">
        <v>656</v>
      </c>
      <c r="E115" s="3" t="s">
        <v>657</v>
      </c>
      <c r="F115" s="3" t="s">
        <v>827</v>
      </c>
      <c r="G115" s="3" t="s">
        <v>0</v>
      </c>
      <c r="H115" s="3" t="s">
        <v>822</v>
      </c>
      <c r="I115" s="3" t="s">
        <v>771</v>
      </c>
      <c r="J115" s="3" t="s">
        <v>828</v>
      </c>
      <c r="K115" s="3" t="s">
        <v>830</v>
      </c>
      <c r="L115" s="3" t="s">
        <v>830</v>
      </c>
      <c r="M115" s="3" t="s">
        <v>831</v>
      </c>
      <c r="N115" s="3" t="s">
        <v>830</v>
      </c>
      <c r="O115" s="3" t="s">
        <v>831</v>
      </c>
      <c r="P115" s="3" t="s">
        <v>830</v>
      </c>
      <c r="Q115" s="3" t="s">
        <v>830</v>
      </c>
      <c r="R115" s="3" t="s">
        <v>830</v>
      </c>
      <c r="S115" s="3" t="s">
        <v>831</v>
      </c>
      <c r="T115" s="3" t="s">
        <v>831</v>
      </c>
      <c r="U115" s="3" t="s">
        <v>830</v>
      </c>
      <c r="V115" s="3" t="s">
        <v>830</v>
      </c>
      <c r="W115" s="3" t="s">
        <v>833</v>
      </c>
      <c r="X115" s="3" t="s">
        <v>834</v>
      </c>
      <c r="Y115" s="3" t="s">
        <v>833</v>
      </c>
      <c r="Z115" s="3" t="s">
        <v>834</v>
      </c>
      <c r="AA115" s="3" t="s">
        <v>833</v>
      </c>
      <c r="AB115" s="3" t="s">
        <v>833</v>
      </c>
      <c r="AC115" s="3" t="s">
        <v>143</v>
      </c>
      <c r="AD115" s="3" t="s">
        <v>129</v>
      </c>
      <c r="AE115" s="3" t="s">
        <v>0</v>
      </c>
      <c r="AF115" s="3" t="s">
        <v>822</v>
      </c>
      <c r="AG115" s="3" t="s">
        <v>0</v>
      </c>
      <c r="AH115" s="3" t="s">
        <v>0</v>
      </c>
      <c r="AI115" s="3" t="s">
        <v>835</v>
      </c>
      <c r="AJ115" s="3" t="s">
        <v>835</v>
      </c>
      <c r="AK115" s="3" t="s">
        <v>835</v>
      </c>
      <c r="AL115" s="3" t="s">
        <v>835</v>
      </c>
      <c r="AM115" s="3" t="s">
        <v>835</v>
      </c>
      <c r="AN115" s="4" t="s">
        <v>0</v>
      </c>
      <c r="AO115" s="5"/>
    </row>
    <row r="116" spans="1:41" x14ac:dyDescent="0.25">
      <c r="A116" s="2" t="s">
        <v>658</v>
      </c>
      <c r="B116" s="3" t="s">
        <v>347</v>
      </c>
      <c r="C116" s="3" t="s">
        <v>659</v>
      </c>
      <c r="D116" s="3" t="s">
        <v>660</v>
      </c>
      <c r="E116" s="3" t="s">
        <v>661</v>
      </c>
      <c r="F116" s="3" t="s">
        <v>836</v>
      </c>
      <c r="G116" s="3" t="s">
        <v>0</v>
      </c>
      <c r="H116" s="3" t="s">
        <v>822</v>
      </c>
      <c r="I116" s="3" t="s">
        <v>825</v>
      </c>
      <c r="J116" s="3" t="s">
        <v>823</v>
      </c>
      <c r="K116" s="3" t="s">
        <v>0</v>
      </c>
      <c r="L116" s="3" t="s">
        <v>0</v>
      </c>
      <c r="M116" s="3" t="s">
        <v>0</v>
      </c>
      <c r="N116" s="3" t="s">
        <v>0</v>
      </c>
      <c r="O116" s="3" t="s">
        <v>0</v>
      </c>
      <c r="P116" s="3" t="s">
        <v>0</v>
      </c>
      <c r="Q116" s="3" t="s">
        <v>0</v>
      </c>
      <c r="R116" s="3" t="s">
        <v>0</v>
      </c>
      <c r="S116" s="3" t="s">
        <v>0</v>
      </c>
      <c r="T116" s="3" t="s">
        <v>0</v>
      </c>
      <c r="U116" s="3" t="s">
        <v>0</v>
      </c>
      <c r="V116" s="3" t="s">
        <v>0</v>
      </c>
      <c r="W116" s="3" t="s">
        <v>0</v>
      </c>
      <c r="X116" s="3" t="s">
        <v>0</v>
      </c>
      <c r="Y116" s="3" t="s">
        <v>0</v>
      </c>
      <c r="Z116" s="3" t="s">
        <v>0</v>
      </c>
      <c r="AA116" s="3" t="s">
        <v>0</v>
      </c>
      <c r="AB116" s="3" t="s">
        <v>0</v>
      </c>
      <c r="AC116" s="3" t="s">
        <v>0</v>
      </c>
      <c r="AD116" s="3" t="s">
        <v>0</v>
      </c>
      <c r="AE116" s="3" t="s">
        <v>0</v>
      </c>
      <c r="AF116" s="3" t="s">
        <v>0</v>
      </c>
      <c r="AG116" s="3" t="s">
        <v>0</v>
      </c>
      <c r="AH116" s="3" t="s">
        <v>0</v>
      </c>
      <c r="AI116" s="3" t="s">
        <v>0</v>
      </c>
      <c r="AJ116" s="3" t="s">
        <v>0</v>
      </c>
      <c r="AK116" s="3" t="s">
        <v>0</v>
      </c>
      <c r="AL116" s="3" t="s">
        <v>0</v>
      </c>
      <c r="AM116" s="3" t="s">
        <v>0</v>
      </c>
      <c r="AN116" s="4" t="s">
        <v>0</v>
      </c>
      <c r="AO116" s="5"/>
    </row>
    <row r="117" spans="1:41" x14ac:dyDescent="0.25">
      <c r="A117" s="2" t="s">
        <v>662</v>
      </c>
      <c r="B117" s="3" t="s">
        <v>347</v>
      </c>
      <c r="C117" s="3" t="s">
        <v>663</v>
      </c>
      <c r="D117" s="3" t="s">
        <v>664</v>
      </c>
      <c r="E117" s="3" t="s">
        <v>665</v>
      </c>
      <c r="F117" s="3" t="s">
        <v>827</v>
      </c>
      <c r="G117" s="3" t="s">
        <v>0</v>
      </c>
      <c r="H117" s="3" t="s">
        <v>824</v>
      </c>
      <c r="I117" s="3" t="s">
        <v>771</v>
      </c>
      <c r="J117" s="3" t="s">
        <v>828</v>
      </c>
      <c r="K117" s="3" t="s">
        <v>830</v>
      </c>
      <c r="L117" s="3" t="s">
        <v>830</v>
      </c>
      <c r="M117" s="3" t="s">
        <v>830</v>
      </c>
      <c r="N117" s="3" t="s">
        <v>830</v>
      </c>
      <c r="O117" s="3" t="s">
        <v>830</v>
      </c>
      <c r="P117" s="3" t="s">
        <v>829</v>
      </c>
      <c r="Q117" s="3" t="s">
        <v>829</v>
      </c>
      <c r="R117" s="3" t="s">
        <v>829</v>
      </c>
      <c r="S117" s="3" t="s">
        <v>829</v>
      </c>
      <c r="T117" s="3" t="s">
        <v>829</v>
      </c>
      <c r="U117" s="3" t="s">
        <v>830</v>
      </c>
      <c r="V117" s="3" t="s">
        <v>830</v>
      </c>
      <c r="W117" s="3" t="s">
        <v>833</v>
      </c>
      <c r="X117" s="3" t="s">
        <v>838</v>
      </c>
      <c r="Y117" s="3" t="s">
        <v>833</v>
      </c>
      <c r="Z117" s="3" t="s">
        <v>833</v>
      </c>
      <c r="AA117" s="3" t="s">
        <v>838</v>
      </c>
      <c r="AB117" s="3" t="s">
        <v>833</v>
      </c>
      <c r="AC117" s="3" t="s">
        <v>152</v>
      </c>
      <c r="AD117" s="3" t="s">
        <v>152</v>
      </c>
      <c r="AE117" s="3" t="s">
        <v>0</v>
      </c>
      <c r="AF117" s="3" t="s">
        <v>824</v>
      </c>
      <c r="AG117" s="3" t="s">
        <v>0</v>
      </c>
      <c r="AH117" s="3" t="s">
        <v>791</v>
      </c>
      <c r="AI117" s="3" t="s">
        <v>831</v>
      </c>
      <c r="AJ117" s="3" t="s">
        <v>835</v>
      </c>
      <c r="AK117" s="3" t="s">
        <v>831</v>
      </c>
      <c r="AL117" s="3" t="s">
        <v>835</v>
      </c>
      <c r="AM117" s="3" t="s">
        <v>835</v>
      </c>
      <c r="AN117" s="4" t="s">
        <v>822</v>
      </c>
      <c r="AO117" s="5"/>
    </row>
    <row r="118" spans="1:41" x14ac:dyDescent="0.25">
      <c r="A118" s="2" t="s">
        <v>666</v>
      </c>
      <c r="B118" s="3" t="s">
        <v>347</v>
      </c>
      <c r="C118" s="3" t="s">
        <v>667</v>
      </c>
      <c r="D118" s="3" t="s">
        <v>668</v>
      </c>
      <c r="E118" s="3" t="s">
        <v>669</v>
      </c>
      <c r="F118" s="3" t="s">
        <v>836</v>
      </c>
      <c r="G118" s="3" t="s">
        <v>0</v>
      </c>
      <c r="H118" s="3" t="s">
        <v>824</v>
      </c>
      <c r="I118" s="3" t="s">
        <v>771</v>
      </c>
      <c r="J118" s="3" t="s">
        <v>826</v>
      </c>
      <c r="K118" s="3" t="s">
        <v>830</v>
      </c>
      <c r="L118" s="3" t="s">
        <v>831</v>
      </c>
      <c r="M118" s="3" t="s">
        <v>831</v>
      </c>
      <c r="N118" s="3" t="s">
        <v>830</v>
      </c>
      <c r="O118" s="3" t="s">
        <v>831</v>
      </c>
      <c r="P118" s="3" t="s">
        <v>830</v>
      </c>
      <c r="Q118" s="3" t="s">
        <v>831</v>
      </c>
      <c r="R118" s="3" t="s">
        <v>830</v>
      </c>
      <c r="S118" s="3" t="s">
        <v>831</v>
      </c>
      <c r="T118" s="3" t="s">
        <v>830</v>
      </c>
      <c r="U118" s="3" t="s">
        <v>829</v>
      </c>
      <c r="V118" s="3" t="s">
        <v>830</v>
      </c>
      <c r="W118" s="3" t="s">
        <v>833</v>
      </c>
      <c r="X118" s="3" t="s">
        <v>833</v>
      </c>
      <c r="Y118" s="3" t="s">
        <v>833</v>
      </c>
      <c r="Z118" s="3" t="s">
        <v>833</v>
      </c>
      <c r="AA118" s="3" t="s">
        <v>833</v>
      </c>
      <c r="AB118" s="3" t="s">
        <v>833</v>
      </c>
      <c r="AC118" s="3" t="s">
        <v>129</v>
      </c>
      <c r="AD118" s="3" t="s">
        <v>152</v>
      </c>
      <c r="AE118" s="3" t="s">
        <v>0</v>
      </c>
      <c r="AF118" s="3" t="s">
        <v>824</v>
      </c>
      <c r="AG118" s="3" t="s">
        <v>0</v>
      </c>
      <c r="AH118" s="3" t="s">
        <v>670</v>
      </c>
      <c r="AI118" s="3" t="s">
        <v>835</v>
      </c>
      <c r="AJ118" s="3" t="s">
        <v>835</v>
      </c>
      <c r="AK118" s="3" t="s">
        <v>835</v>
      </c>
      <c r="AL118" s="3" t="s">
        <v>835</v>
      </c>
      <c r="AM118" s="3" t="s">
        <v>835</v>
      </c>
      <c r="AN118" s="4" t="s">
        <v>792</v>
      </c>
      <c r="AO118" s="5"/>
    </row>
    <row r="119" spans="1:41" x14ac:dyDescent="0.25">
      <c r="A119" s="2" t="s">
        <v>671</v>
      </c>
      <c r="B119" s="3" t="s">
        <v>347</v>
      </c>
      <c r="C119" s="3" t="s">
        <v>672</v>
      </c>
      <c r="D119" s="3" t="s">
        <v>673</v>
      </c>
      <c r="E119" s="3" t="s">
        <v>674</v>
      </c>
      <c r="F119" s="3" t="s">
        <v>827</v>
      </c>
      <c r="G119" s="3" t="s">
        <v>0</v>
      </c>
      <c r="H119" s="3" t="s">
        <v>824</v>
      </c>
      <c r="I119" s="3" t="s">
        <v>353</v>
      </c>
      <c r="J119" s="3" t="s">
        <v>828</v>
      </c>
      <c r="K119" s="3" t="s">
        <v>831</v>
      </c>
      <c r="L119" s="3" t="s">
        <v>831</v>
      </c>
      <c r="M119" s="3" t="s">
        <v>843</v>
      </c>
      <c r="N119" s="3" t="s">
        <v>831</v>
      </c>
      <c r="O119" s="3" t="s">
        <v>830</v>
      </c>
      <c r="P119" s="3" t="s">
        <v>831</v>
      </c>
      <c r="Q119" s="3" t="s">
        <v>830</v>
      </c>
      <c r="R119" s="3" t="s">
        <v>830</v>
      </c>
      <c r="S119" s="3" t="s">
        <v>830</v>
      </c>
      <c r="T119" s="3" t="s">
        <v>831</v>
      </c>
      <c r="U119" s="3" t="s">
        <v>830</v>
      </c>
      <c r="V119" s="3" t="s">
        <v>831</v>
      </c>
      <c r="W119" s="3" t="s">
        <v>833</v>
      </c>
      <c r="X119" s="3" t="s">
        <v>838</v>
      </c>
      <c r="Y119" s="3" t="s">
        <v>833</v>
      </c>
      <c r="Z119" s="3" t="s">
        <v>838</v>
      </c>
      <c r="AA119" s="3" t="s">
        <v>832</v>
      </c>
      <c r="AB119" s="3" t="s">
        <v>833</v>
      </c>
      <c r="AC119" s="3" t="s">
        <v>129</v>
      </c>
      <c r="AD119" s="3" t="s">
        <v>129</v>
      </c>
      <c r="AE119" s="3" t="s">
        <v>0</v>
      </c>
      <c r="AF119" s="3" t="s">
        <v>824</v>
      </c>
      <c r="AG119" s="3" t="s">
        <v>0</v>
      </c>
      <c r="AH119" s="3" t="s">
        <v>675</v>
      </c>
      <c r="AI119" s="3" t="s">
        <v>835</v>
      </c>
      <c r="AJ119" s="3" t="s">
        <v>831</v>
      </c>
      <c r="AK119" s="3" t="s">
        <v>835</v>
      </c>
      <c r="AL119" s="3" t="s">
        <v>831</v>
      </c>
      <c r="AM119" s="3" t="s">
        <v>835</v>
      </c>
      <c r="AN119" s="4" t="s">
        <v>0</v>
      </c>
      <c r="AO119" s="5"/>
    </row>
    <row r="120" spans="1:41" x14ac:dyDescent="0.25">
      <c r="A120" s="2" t="s">
        <v>676</v>
      </c>
      <c r="B120" s="3" t="s">
        <v>347</v>
      </c>
      <c r="C120" s="3" t="s">
        <v>677</v>
      </c>
      <c r="D120" s="3" t="s">
        <v>678</v>
      </c>
      <c r="E120" s="3" t="s">
        <v>679</v>
      </c>
      <c r="F120" s="3" t="s">
        <v>844</v>
      </c>
      <c r="G120" s="3" t="s">
        <v>0</v>
      </c>
      <c r="H120" s="3" t="s">
        <v>824</v>
      </c>
      <c r="I120" s="3" t="s">
        <v>771</v>
      </c>
      <c r="J120" s="3" t="s">
        <v>823</v>
      </c>
      <c r="K120" s="3" t="s">
        <v>831</v>
      </c>
      <c r="L120" s="3" t="s">
        <v>831</v>
      </c>
      <c r="M120" s="3" t="s">
        <v>831</v>
      </c>
      <c r="N120" s="3" t="s">
        <v>831</v>
      </c>
      <c r="O120" s="3" t="s">
        <v>830</v>
      </c>
      <c r="P120" s="3" t="s">
        <v>830</v>
      </c>
      <c r="Q120" s="3" t="s">
        <v>837</v>
      </c>
      <c r="R120" s="3" t="s">
        <v>831</v>
      </c>
      <c r="S120" s="3" t="s">
        <v>831</v>
      </c>
      <c r="T120" s="3" t="s">
        <v>831</v>
      </c>
      <c r="U120" s="3" t="s">
        <v>831</v>
      </c>
      <c r="V120" s="3" t="s">
        <v>831</v>
      </c>
      <c r="W120" s="3" t="s">
        <v>0</v>
      </c>
      <c r="X120" s="3" t="s">
        <v>0</v>
      </c>
      <c r="Y120" s="3" t="s">
        <v>0</v>
      </c>
      <c r="Z120" s="3" t="s">
        <v>0</v>
      </c>
      <c r="AA120" s="3" t="s">
        <v>0</v>
      </c>
      <c r="AB120" s="3" t="s">
        <v>0</v>
      </c>
      <c r="AC120" s="3" t="s">
        <v>0</v>
      </c>
      <c r="AD120" s="3" t="s">
        <v>0</v>
      </c>
      <c r="AE120" s="3" t="s">
        <v>0</v>
      </c>
      <c r="AF120" s="3" t="s">
        <v>0</v>
      </c>
      <c r="AG120" s="3" t="s">
        <v>0</v>
      </c>
      <c r="AH120" s="3" t="s">
        <v>0</v>
      </c>
      <c r="AI120" s="3" t="s">
        <v>0</v>
      </c>
      <c r="AJ120" s="3" t="s">
        <v>0</v>
      </c>
      <c r="AK120" s="3" t="s">
        <v>0</v>
      </c>
      <c r="AL120" s="3" t="s">
        <v>0</v>
      </c>
      <c r="AM120" s="3" t="s">
        <v>0</v>
      </c>
      <c r="AN120" s="4" t="s">
        <v>0</v>
      </c>
      <c r="AO120" s="5"/>
    </row>
    <row r="121" spans="1:41" x14ac:dyDescent="0.25">
      <c r="A121" s="2" t="s">
        <v>680</v>
      </c>
      <c r="B121" s="3" t="s">
        <v>347</v>
      </c>
      <c r="C121" s="3" t="s">
        <v>681</v>
      </c>
      <c r="D121" s="3" t="s">
        <v>682</v>
      </c>
      <c r="E121" s="3" t="s">
        <v>683</v>
      </c>
      <c r="F121" s="3" t="s">
        <v>836</v>
      </c>
      <c r="G121" s="3" t="s">
        <v>0</v>
      </c>
      <c r="H121" s="3" t="s">
        <v>825</v>
      </c>
      <c r="I121" s="3" t="s">
        <v>825</v>
      </c>
      <c r="J121" s="3" t="s">
        <v>828</v>
      </c>
      <c r="K121" s="3" t="s">
        <v>829</v>
      </c>
      <c r="L121" s="3" t="s">
        <v>830</v>
      </c>
      <c r="M121" s="3" t="s">
        <v>830</v>
      </c>
      <c r="N121" s="3" t="s">
        <v>831</v>
      </c>
      <c r="O121" s="3" t="s">
        <v>830</v>
      </c>
      <c r="P121" s="3" t="s">
        <v>830</v>
      </c>
      <c r="Q121" s="3" t="s">
        <v>831</v>
      </c>
      <c r="R121" s="3" t="s">
        <v>830</v>
      </c>
      <c r="S121" s="3" t="s">
        <v>831</v>
      </c>
      <c r="T121" s="3" t="s">
        <v>830</v>
      </c>
      <c r="U121" s="3" t="s">
        <v>830</v>
      </c>
      <c r="V121" s="3" t="s">
        <v>830</v>
      </c>
      <c r="W121" s="3" t="s">
        <v>838</v>
      </c>
      <c r="X121" s="3" t="s">
        <v>838</v>
      </c>
      <c r="Y121" s="3" t="s">
        <v>838</v>
      </c>
      <c r="Z121" s="3" t="s">
        <v>838</v>
      </c>
      <c r="AA121" s="3" t="s">
        <v>839</v>
      </c>
      <c r="AB121" s="3" t="s">
        <v>838</v>
      </c>
      <c r="AC121" s="3" t="s">
        <v>129</v>
      </c>
      <c r="AD121" s="3" t="s">
        <v>129</v>
      </c>
      <c r="AE121" s="3" t="s">
        <v>0</v>
      </c>
      <c r="AF121" s="3" t="s">
        <v>822</v>
      </c>
      <c r="AG121" s="3" t="s">
        <v>0</v>
      </c>
      <c r="AH121" s="3" t="s">
        <v>0</v>
      </c>
      <c r="AI121" s="3" t="s">
        <v>835</v>
      </c>
      <c r="AJ121" s="3" t="s">
        <v>835</v>
      </c>
      <c r="AK121" s="3" t="s">
        <v>840</v>
      </c>
      <c r="AL121" s="3" t="s">
        <v>835</v>
      </c>
      <c r="AM121" s="3" t="s">
        <v>835</v>
      </c>
      <c r="AN121" s="4" t="s">
        <v>0</v>
      </c>
      <c r="AO121" s="5"/>
    </row>
    <row r="122" spans="1:41" x14ac:dyDescent="0.25">
      <c r="A122" s="2" t="s">
        <v>684</v>
      </c>
      <c r="B122" s="3" t="s">
        <v>347</v>
      </c>
      <c r="C122" s="3" t="s">
        <v>685</v>
      </c>
      <c r="D122" s="3" t="s">
        <v>686</v>
      </c>
      <c r="E122" s="3" t="s">
        <v>687</v>
      </c>
      <c r="F122" s="3" t="s">
        <v>827</v>
      </c>
      <c r="G122" s="3" t="s">
        <v>0</v>
      </c>
      <c r="H122" s="3" t="s">
        <v>824</v>
      </c>
      <c r="I122" s="3" t="s">
        <v>353</v>
      </c>
      <c r="J122" s="3" t="s">
        <v>842</v>
      </c>
      <c r="K122" s="3" t="s">
        <v>831</v>
      </c>
      <c r="L122" s="3" t="s">
        <v>830</v>
      </c>
      <c r="M122" s="3" t="s">
        <v>831</v>
      </c>
      <c r="N122" s="3" t="s">
        <v>830</v>
      </c>
      <c r="O122" s="3" t="s">
        <v>843</v>
      </c>
      <c r="P122" s="3" t="s">
        <v>831</v>
      </c>
      <c r="Q122" s="3" t="s">
        <v>831</v>
      </c>
      <c r="R122" s="3" t="s">
        <v>830</v>
      </c>
      <c r="S122" s="3" t="s">
        <v>830</v>
      </c>
      <c r="T122" s="3" t="s">
        <v>831</v>
      </c>
      <c r="U122" s="3" t="s">
        <v>830</v>
      </c>
      <c r="V122" s="3" t="s">
        <v>831</v>
      </c>
      <c r="W122" s="3" t="s">
        <v>833</v>
      </c>
      <c r="X122" s="3" t="s">
        <v>834</v>
      </c>
      <c r="Y122" s="3" t="s">
        <v>838</v>
      </c>
      <c r="Z122" s="3" t="s">
        <v>838</v>
      </c>
      <c r="AA122" s="3" t="s">
        <v>838</v>
      </c>
      <c r="AB122" s="3" t="s">
        <v>838</v>
      </c>
      <c r="AC122" s="3" t="s">
        <v>143</v>
      </c>
      <c r="AD122" s="3" t="s">
        <v>143</v>
      </c>
      <c r="AE122" s="3" t="s">
        <v>0</v>
      </c>
      <c r="AF122" s="3" t="s">
        <v>822</v>
      </c>
      <c r="AG122" s="3" t="s">
        <v>0</v>
      </c>
      <c r="AH122" s="3" t="s">
        <v>0</v>
      </c>
      <c r="AI122" s="3" t="s">
        <v>834</v>
      </c>
      <c r="AJ122" s="3" t="s">
        <v>834</v>
      </c>
      <c r="AK122" s="3" t="s">
        <v>834</v>
      </c>
      <c r="AL122" s="3" t="s">
        <v>834</v>
      </c>
      <c r="AM122" s="3" t="s">
        <v>834</v>
      </c>
      <c r="AN122" s="4" t="s">
        <v>0</v>
      </c>
      <c r="AO122" s="5"/>
    </row>
    <row r="123" spans="1:41" x14ac:dyDescent="0.25">
      <c r="A123" s="2" t="s">
        <v>688</v>
      </c>
      <c r="B123" s="3" t="s">
        <v>347</v>
      </c>
      <c r="C123" s="3" t="s">
        <v>689</v>
      </c>
      <c r="D123" s="3" t="s">
        <v>690</v>
      </c>
      <c r="E123" s="3" t="s">
        <v>590</v>
      </c>
      <c r="F123" s="3" t="s">
        <v>836</v>
      </c>
      <c r="G123" s="3" t="s">
        <v>0</v>
      </c>
      <c r="H123" s="3" t="s">
        <v>824</v>
      </c>
      <c r="I123" s="3" t="s">
        <v>771</v>
      </c>
      <c r="J123" s="3" t="s">
        <v>828</v>
      </c>
      <c r="K123" s="3" t="s">
        <v>829</v>
      </c>
      <c r="L123" s="3" t="s">
        <v>831</v>
      </c>
      <c r="M123" s="3" t="s">
        <v>843</v>
      </c>
      <c r="N123" s="3" t="s">
        <v>831</v>
      </c>
      <c r="O123" s="3" t="s">
        <v>830</v>
      </c>
      <c r="P123" s="3" t="s">
        <v>843</v>
      </c>
      <c r="Q123" s="3" t="s">
        <v>831</v>
      </c>
      <c r="R123" s="3" t="s">
        <v>831</v>
      </c>
      <c r="S123" s="3" t="s">
        <v>830</v>
      </c>
      <c r="T123" s="3" t="s">
        <v>831</v>
      </c>
      <c r="U123" s="3" t="s">
        <v>843</v>
      </c>
      <c r="V123" s="3" t="s">
        <v>843</v>
      </c>
      <c r="W123" s="3" t="s">
        <v>839</v>
      </c>
      <c r="X123" s="3" t="s">
        <v>833</v>
      </c>
      <c r="Y123" s="3" t="s">
        <v>839</v>
      </c>
      <c r="Z123" s="3" t="s">
        <v>839</v>
      </c>
      <c r="AA123" s="3" t="s">
        <v>839</v>
      </c>
      <c r="AB123" s="3" t="s">
        <v>839</v>
      </c>
      <c r="AC123" s="3" t="s">
        <v>129</v>
      </c>
      <c r="AD123" s="3" t="s">
        <v>129</v>
      </c>
      <c r="AE123" s="3" t="s">
        <v>0</v>
      </c>
      <c r="AF123" s="3" t="s">
        <v>824</v>
      </c>
      <c r="AG123" s="3" t="s">
        <v>0</v>
      </c>
      <c r="AH123" s="3" t="s">
        <v>691</v>
      </c>
      <c r="AI123" s="3" t="s">
        <v>840</v>
      </c>
      <c r="AJ123" s="3" t="s">
        <v>840</v>
      </c>
      <c r="AK123" s="3" t="s">
        <v>831</v>
      </c>
      <c r="AL123" s="3" t="s">
        <v>831</v>
      </c>
      <c r="AM123" s="3" t="s">
        <v>831</v>
      </c>
      <c r="AN123" s="4" t="s">
        <v>0</v>
      </c>
      <c r="AO123" s="5"/>
    </row>
    <row r="124" spans="1:41" x14ac:dyDescent="0.25">
      <c r="A124" s="2" t="s">
        <v>692</v>
      </c>
      <c r="B124" s="3" t="s">
        <v>347</v>
      </c>
      <c r="C124" s="3" t="s">
        <v>693</v>
      </c>
      <c r="D124" s="3" t="s">
        <v>694</v>
      </c>
      <c r="E124" s="3" t="s">
        <v>695</v>
      </c>
      <c r="F124" s="3" t="s">
        <v>821</v>
      </c>
      <c r="G124" s="3" t="s">
        <v>696</v>
      </c>
      <c r="H124" s="3" t="s">
        <v>824</v>
      </c>
      <c r="I124" s="3" t="s">
        <v>771</v>
      </c>
      <c r="J124" s="3" t="s">
        <v>823</v>
      </c>
      <c r="K124" s="3" t="s">
        <v>830</v>
      </c>
      <c r="L124" s="3" t="s">
        <v>830</v>
      </c>
      <c r="M124" s="3" t="s">
        <v>830</v>
      </c>
      <c r="N124" s="3" t="s">
        <v>830</v>
      </c>
      <c r="O124" s="3" t="s">
        <v>830</v>
      </c>
      <c r="P124" s="3" t="s">
        <v>831</v>
      </c>
      <c r="Q124" s="3" t="s">
        <v>830</v>
      </c>
      <c r="R124" s="3" t="s">
        <v>830</v>
      </c>
      <c r="S124" s="3" t="s">
        <v>830</v>
      </c>
      <c r="T124" s="3" t="s">
        <v>830</v>
      </c>
      <c r="U124" s="3" t="s">
        <v>830</v>
      </c>
      <c r="V124" s="3" t="s">
        <v>830</v>
      </c>
      <c r="W124" s="3" t="s">
        <v>833</v>
      </c>
      <c r="X124" s="3" t="s">
        <v>838</v>
      </c>
      <c r="Y124" s="3" t="s">
        <v>838</v>
      </c>
      <c r="Z124" s="3" t="s">
        <v>833</v>
      </c>
      <c r="AA124" s="3" t="s">
        <v>838</v>
      </c>
      <c r="AB124" s="3" t="s">
        <v>833</v>
      </c>
      <c r="AC124" s="3" t="s">
        <v>143</v>
      </c>
      <c r="AD124" s="3" t="s">
        <v>143</v>
      </c>
      <c r="AE124" s="3" t="s">
        <v>0</v>
      </c>
      <c r="AF124" s="3" t="s">
        <v>824</v>
      </c>
      <c r="AG124" s="3" t="s">
        <v>0</v>
      </c>
      <c r="AH124" s="3" t="s">
        <v>0</v>
      </c>
      <c r="AI124" s="3" t="s">
        <v>834</v>
      </c>
      <c r="AJ124" s="3" t="s">
        <v>835</v>
      </c>
      <c r="AK124" s="3" t="s">
        <v>835</v>
      </c>
      <c r="AL124" s="3" t="s">
        <v>835</v>
      </c>
      <c r="AM124" s="3" t="s">
        <v>835</v>
      </c>
      <c r="AN124" s="4" t="s">
        <v>0</v>
      </c>
      <c r="AO124" s="5"/>
    </row>
    <row r="125" spans="1:41" x14ac:dyDescent="0.25">
      <c r="A125" s="2" t="s">
        <v>697</v>
      </c>
      <c r="B125" s="3" t="s">
        <v>347</v>
      </c>
      <c r="C125" s="3" t="s">
        <v>698</v>
      </c>
      <c r="D125" s="3" t="s">
        <v>699</v>
      </c>
      <c r="E125" s="3" t="s">
        <v>280</v>
      </c>
      <c r="F125" s="3" t="s">
        <v>827</v>
      </c>
      <c r="G125" s="3" t="s">
        <v>0</v>
      </c>
      <c r="H125" s="3" t="s">
        <v>824</v>
      </c>
      <c r="I125" s="3" t="s">
        <v>353</v>
      </c>
      <c r="J125" s="3" t="s">
        <v>841</v>
      </c>
      <c r="K125" s="3" t="s">
        <v>831</v>
      </c>
      <c r="L125" s="3" t="s">
        <v>831</v>
      </c>
      <c r="M125" s="3" t="s">
        <v>830</v>
      </c>
      <c r="N125" s="3" t="s">
        <v>830</v>
      </c>
      <c r="O125" s="3" t="s">
        <v>830</v>
      </c>
      <c r="P125" s="3" t="s">
        <v>843</v>
      </c>
      <c r="Q125" s="3" t="s">
        <v>831</v>
      </c>
      <c r="R125" s="3" t="s">
        <v>830</v>
      </c>
      <c r="S125" s="3" t="s">
        <v>829</v>
      </c>
      <c r="T125" s="3" t="s">
        <v>831</v>
      </c>
      <c r="U125" s="3" t="s">
        <v>830</v>
      </c>
      <c r="V125" s="3" t="s">
        <v>831</v>
      </c>
      <c r="W125" s="3" t="s">
        <v>839</v>
      </c>
      <c r="X125" s="3" t="s">
        <v>834</v>
      </c>
      <c r="Y125" s="3" t="s">
        <v>839</v>
      </c>
      <c r="Z125" s="3" t="s">
        <v>834</v>
      </c>
      <c r="AA125" s="3" t="s">
        <v>834</v>
      </c>
      <c r="AB125" s="3" t="s">
        <v>833</v>
      </c>
      <c r="AC125" s="3" t="s">
        <v>129</v>
      </c>
      <c r="AD125" s="3" t="s">
        <v>129</v>
      </c>
      <c r="AE125" s="3" t="s">
        <v>0</v>
      </c>
      <c r="AF125" s="3" t="s">
        <v>824</v>
      </c>
      <c r="AG125" s="3" t="s">
        <v>0</v>
      </c>
      <c r="AH125" s="3" t="s">
        <v>812</v>
      </c>
      <c r="AI125" s="3" t="s">
        <v>835</v>
      </c>
      <c r="AJ125" s="3" t="s">
        <v>835</v>
      </c>
      <c r="AK125" s="3" t="s">
        <v>840</v>
      </c>
      <c r="AL125" s="3" t="s">
        <v>834</v>
      </c>
      <c r="AM125" s="3" t="s">
        <v>834</v>
      </c>
      <c r="AN125" s="4" t="s">
        <v>793</v>
      </c>
      <c r="AO125" s="5"/>
    </row>
    <row r="126" spans="1:41" x14ac:dyDescent="0.25">
      <c r="A126" s="2" t="s">
        <v>700</v>
      </c>
      <c r="B126" s="3" t="s">
        <v>347</v>
      </c>
      <c r="C126" s="3" t="s">
        <v>701</v>
      </c>
      <c r="D126" s="3" t="s">
        <v>702</v>
      </c>
      <c r="E126" s="3" t="s">
        <v>703</v>
      </c>
      <c r="F126" s="3" t="s">
        <v>836</v>
      </c>
      <c r="G126" s="3" t="s">
        <v>0</v>
      </c>
      <c r="H126" s="3" t="s">
        <v>824</v>
      </c>
      <c r="I126" s="3" t="s">
        <v>771</v>
      </c>
      <c r="J126" s="3" t="s">
        <v>828</v>
      </c>
      <c r="K126" s="3" t="s">
        <v>0</v>
      </c>
      <c r="L126" s="3" t="s">
        <v>0</v>
      </c>
      <c r="M126" s="3" t="s">
        <v>0</v>
      </c>
      <c r="N126" s="3" t="s">
        <v>0</v>
      </c>
      <c r="O126" s="3" t="s">
        <v>0</v>
      </c>
      <c r="P126" s="3" t="s">
        <v>0</v>
      </c>
      <c r="Q126" s="3" t="s">
        <v>0</v>
      </c>
      <c r="R126" s="3" t="s">
        <v>0</v>
      </c>
      <c r="S126" s="3" t="s">
        <v>0</v>
      </c>
      <c r="T126" s="3" t="s">
        <v>0</v>
      </c>
      <c r="U126" s="3" t="s">
        <v>0</v>
      </c>
      <c r="V126" s="3" t="s">
        <v>0</v>
      </c>
      <c r="W126" s="3" t="s">
        <v>0</v>
      </c>
      <c r="X126" s="3" t="s">
        <v>0</v>
      </c>
      <c r="Y126" s="3" t="s">
        <v>0</v>
      </c>
      <c r="Z126" s="3" t="s">
        <v>0</v>
      </c>
      <c r="AA126" s="3" t="s">
        <v>0</v>
      </c>
      <c r="AB126" s="3" t="s">
        <v>0</v>
      </c>
      <c r="AC126" s="3" t="s">
        <v>0</v>
      </c>
      <c r="AD126" s="3" t="s">
        <v>0</v>
      </c>
      <c r="AE126" s="3" t="s">
        <v>0</v>
      </c>
      <c r="AF126" s="3" t="s">
        <v>0</v>
      </c>
      <c r="AG126" s="3" t="s">
        <v>0</v>
      </c>
      <c r="AH126" s="3" t="s">
        <v>0</v>
      </c>
      <c r="AI126" s="3" t="s">
        <v>0</v>
      </c>
      <c r="AJ126" s="3" t="s">
        <v>0</v>
      </c>
      <c r="AK126" s="3" t="s">
        <v>0</v>
      </c>
      <c r="AL126" s="3" t="s">
        <v>0</v>
      </c>
      <c r="AM126" s="3" t="s">
        <v>0</v>
      </c>
      <c r="AN126" s="4" t="s">
        <v>0</v>
      </c>
      <c r="AO126" s="5"/>
    </row>
    <row r="127" spans="1:41" x14ac:dyDescent="0.25">
      <c r="A127" s="13" t="s">
        <v>704</v>
      </c>
      <c r="B127" s="12" t="s">
        <v>347</v>
      </c>
      <c r="C127" s="12" t="s">
        <v>705</v>
      </c>
      <c r="D127" s="12" t="s">
        <v>706</v>
      </c>
      <c r="E127" s="12" t="s">
        <v>567</v>
      </c>
      <c r="F127" s="12" t="s">
        <v>827</v>
      </c>
      <c r="G127" s="12" t="s">
        <v>0</v>
      </c>
      <c r="H127" s="12" t="s">
        <v>824</v>
      </c>
      <c r="I127" s="12" t="s">
        <v>771</v>
      </c>
      <c r="J127" s="12" t="s">
        <v>828</v>
      </c>
      <c r="K127" s="12" t="s">
        <v>830</v>
      </c>
      <c r="L127" s="12" t="s">
        <v>830</v>
      </c>
      <c r="M127" s="12" t="s">
        <v>830</v>
      </c>
      <c r="N127" s="12" t="s">
        <v>830</v>
      </c>
      <c r="O127" s="12" t="s">
        <v>829</v>
      </c>
      <c r="P127" s="12" t="s">
        <v>829</v>
      </c>
      <c r="Q127" s="12" t="s">
        <v>831</v>
      </c>
      <c r="R127" s="12" t="s">
        <v>829</v>
      </c>
      <c r="S127" s="12" t="s">
        <v>829</v>
      </c>
      <c r="T127" s="12" t="s">
        <v>829</v>
      </c>
      <c r="U127" s="12" t="s">
        <v>831</v>
      </c>
      <c r="V127" s="12" t="s">
        <v>830</v>
      </c>
      <c r="W127" s="12" t="s">
        <v>833</v>
      </c>
      <c r="X127" s="12" t="s">
        <v>832</v>
      </c>
      <c r="Y127" s="12" t="s">
        <v>833</v>
      </c>
      <c r="Z127" s="12" t="s">
        <v>833</v>
      </c>
      <c r="AA127" s="12" t="s">
        <v>838</v>
      </c>
      <c r="AB127" s="12" t="s">
        <v>833</v>
      </c>
      <c r="AC127" s="12" t="s">
        <v>129</v>
      </c>
      <c r="AD127" s="12" t="s">
        <v>129</v>
      </c>
      <c r="AE127" s="12" t="s">
        <v>0</v>
      </c>
      <c r="AF127" s="12" t="s">
        <v>824</v>
      </c>
      <c r="AG127" s="12" t="s">
        <v>0</v>
      </c>
      <c r="AH127" s="12" t="s">
        <v>707</v>
      </c>
      <c r="AI127" s="12" t="s">
        <v>831</v>
      </c>
      <c r="AJ127" s="12" t="s">
        <v>835</v>
      </c>
      <c r="AK127" s="12" t="s">
        <v>831</v>
      </c>
      <c r="AL127" s="12" t="s">
        <v>835</v>
      </c>
      <c r="AM127" s="12" t="s">
        <v>835</v>
      </c>
      <c r="AN127" s="14" t="s">
        <v>794</v>
      </c>
      <c r="AO127" s="1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B11" sqref="B11"/>
    </sheetView>
  </sheetViews>
  <sheetFormatPr defaultColWidth="11.42578125" defaultRowHeight="15" x14ac:dyDescent="0.25"/>
  <cols>
    <col min="1" max="1" width="47.85546875" style="7" customWidth="1"/>
    <col min="2" max="2" width="37.42578125" customWidth="1"/>
    <col min="3" max="3" width="13.7109375" customWidth="1"/>
    <col min="4" max="4" width="46.28515625" customWidth="1"/>
    <col min="5" max="5" width="46.42578125" customWidth="1"/>
  </cols>
  <sheetData>
    <row r="1" spans="1:5" x14ac:dyDescent="0.25">
      <c r="A1" s="7" t="s">
        <v>795</v>
      </c>
      <c r="B1" s="7" t="s">
        <v>1</v>
      </c>
      <c r="C1" s="7"/>
    </row>
    <row r="2" spans="1:5" x14ac:dyDescent="0.25">
      <c r="A2" s="6" t="s">
        <v>732</v>
      </c>
      <c r="B2" s="16" t="str">
        <f>IF(ROW()-1&lt;10,"0" &amp; ROW()-1 &amp; ". " &amp; Tableau8[[#This Row],[Questions]],ROW()-1 &amp; ". " &amp; Tableau8[[#This Row],[Questions]])</f>
        <v>01. Pour quel type d'organisation travaillez-vous ? | Response</v>
      </c>
      <c r="C2" s="18" t="s">
        <v>817</v>
      </c>
      <c r="D2" s="9" t="s">
        <v>795</v>
      </c>
      <c r="E2" s="9" t="s">
        <v>1</v>
      </c>
    </row>
    <row r="3" spans="1:5" x14ac:dyDescent="0.25">
      <c r="A3" s="6" t="s">
        <v>733</v>
      </c>
      <c r="B3" s="6" t="str">
        <f>IF(ROW()-1&lt;10,"0" &amp; ROW()-1 &amp; ". " &amp; Tableau8[[#This Row],[Questions]],ROW()-1 &amp; ". " &amp; Tableau8[[#This Row],[Questions]])</f>
        <v>02. Pour quel type d'organisation travaillez-vous ? | Autre (veuillez spécifier)</v>
      </c>
      <c r="C3" s="18" t="s">
        <v>817</v>
      </c>
      <c r="D3" t="s">
        <v>724</v>
      </c>
      <c r="E3" t="s">
        <v>917</v>
      </c>
    </row>
    <row r="4" spans="1:5" x14ac:dyDescent="0.25">
      <c r="A4" s="6" t="s">
        <v>711</v>
      </c>
      <c r="B4" s="6" t="str">
        <f>IF(ROW()-1&lt;10,"0" &amp; ROW()-1 &amp; ". " &amp; Tableau8[[#This Row],[Questions]],ROW()-1 &amp; ". " &amp; Tableau8[[#This Row],[Questions]])</f>
        <v>03. Etes-vous inscrit sur ORS ? | Response</v>
      </c>
      <c r="C4" s="18" t="s">
        <v>817</v>
      </c>
    </row>
    <row r="5" spans="1:5" x14ac:dyDescent="0.25">
      <c r="A5" s="6" t="s">
        <v>724</v>
      </c>
      <c r="B5" s="6" t="str">
        <f>IF(ROW()-1&lt;10,"0" &amp; ROW()-1 &amp; ". " &amp; Tableau8[[#This Row],[Questions]],ROW()-1 &amp; ". " &amp; Tableau8[[#This Row],[Questions]])</f>
        <v>04. Si oui, quel est votre role sur ORS ? | Response</v>
      </c>
      <c r="C5" s="18" t="s">
        <v>817</v>
      </c>
    </row>
    <row r="6" spans="1:5" x14ac:dyDescent="0.25">
      <c r="A6" s="6" t="s">
        <v>725</v>
      </c>
      <c r="B6" s="6" t="str">
        <f>IF(ROW()-1&lt;10,"0" &amp; ROW()-1 &amp; ". " &amp; Tableau8[[#This Row],[Questions]],ROW()-1 &amp; ". " &amp; Tableau8[[#This Row],[Questions]])</f>
        <v>05. Quelle est votre fréquence d'utilisation d'ORS ? | Response</v>
      </c>
      <c r="C6" s="18" t="s">
        <v>817</v>
      </c>
    </row>
    <row r="7" spans="1:5" x14ac:dyDescent="0.25">
      <c r="A7" s="6" t="s">
        <v>747</v>
      </c>
      <c r="B7" s="6" t="str">
        <f>IF(ROW()-1&lt;10,"0" &amp; ROW()-1 &amp; ". " &amp; Tableau8[[#This Row],[Questions]],ROW()-1 &amp; ". " &amp; Tableau8[[#This Row],[Questions]])</f>
        <v>06. Facilité de navigation</v>
      </c>
      <c r="C7" s="18" t="s">
        <v>817</v>
      </c>
    </row>
    <row r="8" spans="1:5" x14ac:dyDescent="0.25">
      <c r="A8" s="6" t="s">
        <v>340</v>
      </c>
      <c r="B8" s="6" t="str">
        <f>IF(ROW()-1&lt;10,"0" &amp; ROW()-1 &amp; ". " &amp; Tableau8[[#This Row],[Questions]],ROW()-1 &amp; ". " &amp; Tableau8[[#This Row],[Questions]])</f>
        <v>07. Disposition et conception globale</v>
      </c>
      <c r="C8" s="18" t="s">
        <v>817</v>
      </c>
    </row>
    <row r="9" spans="1:5" x14ac:dyDescent="0.25">
      <c r="A9" s="6" t="s">
        <v>769</v>
      </c>
      <c r="B9" s="6" t="str">
        <f>IF(ROW()-1&lt;10,"0" &amp; ROW()-1 &amp; ". " &amp; Tableau8[[#This Row],[Questions]],ROW()-1 &amp; ". " &amp; Tableau8[[#This Row],[Questions]])</f>
        <v>08. Formulaire de saisie des données</v>
      </c>
      <c r="C9" s="18" t="s">
        <v>817</v>
      </c>
    </row>
    <row r="10" spans="1:5" x14ac:dyDescent="0.25">
      <c r="A10" s="6" t="s">
        <v>341</v>
      </c>
      <c r="B10" s="6" t="str">
        <f>IF(ROW()-1&lt;10,"0" &amp; ROW()-1 &amp; ". " &amp; Tableau8[[#This Row],[Questions]],ROW()-1 &amp; ". " &amp; Tableau8[[#This Row],[Questions]])</f>
        <v>09. Organisation du menu</v>
      </c>
      <c r="C10" s="18" t="s">
        <v>817</v>
      </c>
    </row>
    <row r="11" spans="1:5" x14ac:dyDescent="0.25">
      <c r="A11" s="6" t="s">
        <v>342</v>
      </c>
      <c r="B11" s="6" t="str">
        <f>IF(ROW()-1&lt;10,"0" &amp; ROW()-1 &amp; ". " &amp; Tableau8[[#This Row],[Questions]],ROW()-1 &amp; ". " &amp; Tableau8[[#This Row],[Questions]])</f>
        <v>10. Options de langue</v>
      </c>
      <c r="C11" s="18" t="s">
        <v>817</v>
      </c>
    </row>
    <row r="12" spans="1:5" x14ac:dyDescent="0.25">
      <c r="A12" s="6" t="s">
        <v>748</v>
      </c>
      <c r="B12" s="6" t="str">
        <f>IF(ROW()-1&lt;10,"0" &amp; ROW()-1 &amp; ". " &amp; Tableau8[[#This Row],[Questions]],ROW()-1 &amp; ". " &amp; Tableau8[[#This Row],[Questions]])</f>
        <v>11. Rapidité du système</v>
      </c>
      <c r="C12" s="18" t="s">
        <v>817</v>
      </c>
    </row>
    <row r="13" spans="1:5" x14ac:dyDescent="0.25">
      <c r="A13" s="6" t="s">
        <v>343</v>
      </c>
      <c r="B13" s="6" t="str">
        <f>IF(ROW()-1&lt;10,"0" &amp; ROW()-1 &amp; ". " &amp; Tableau8[[#This Row],[Questions]],ROW()-1 &amp; ". " &amp; Tableau8[[#This Row],[Questions]])</f>
        <v>12. Alertes et notifications par e-mail</v>
      </c>
      <c r="C13" s="18" t="s">
        <v>817</v>
      </c>
    </row>
    <row r="14" spans="1:5" x14ac:dyDescent="0.25">
      <c r="A14" s="6" t="s">
        <v>749</v>
      </c>
      <c r="B14" s="6" t="str">
        <f>IF(ROW()-1&lt;10,"0" &amp; ROW()-1 &amp; ". " &amp; Tableau8[[#This Row],[Questions]],ROW()-1 &amp; ". " &amp; Tableau8[[#This Row],[Questions]])</f>
        <v>13. Accès facile aux données</v>
      </c>
      <c r="C14" s="18" t="s">
        <v>817</v>
      </c>
    </row>
    <row r="15" spans="1:5" x14ac:dyDescent="0.25">
      <c r="A15" s="6" t="s">
        <v>750</v>
      </c>
      <c r="B15" s="6" t="str">
        <f>IF(ROW()-1&lt;10,"0" &amp; ROW()-1 &amp; ". " &amp; Tableau8[[#This Row],[Questions]],ROW()-1 &amp; ". " &amp; Tableau8[[#This Row],[Questions]])</f>
        <v>14. Format des données de résultat (XLS, PDF, etc.)</v>
      </c>
      <c r="C15" s="18" t="s">
        <v>817</v>
      </c>
    </row>
    <row r="16" spans="1:5" x14ac:dyDescent="0.25">
      <c r="A16" s="6" t="s">
        <v>344</v>
      </c>
      <c r="B16" s="6" t="str">
        <f>IF(ROW()-1&lt;10,"0" &amp; ROW()-1 &amp; ". " &amp; Tableau8[[#This Row],[Questions]],ROW()-1 &amp; ". " &amp; Tableau8[[#This Row],[Questions]])</f>
        <v>15. Tableaux de bord</v>
      </c>
      <c r="C16" s="18" t="s">
        <v>817</v>
      </c>
    </row>
    <row r="17" spans="1:3" x14ac:dyDescent="0.25">
      <c r="A17" s="6" t="s">
        <v>751</v>
      </c>
      <c r="B17" s="6" t="str">
        <f>IF(ROW()-1&lt;10,"0" &amp; ROW()-1 &amp; ". " &amp; Tableau8[[#This Row],[Questions]],ROW()-1 &amp; ". " &amp; Tableau8[[#This Row],[Questions]])</f>
        <v>16. Chiffres clés</v>
      </c>
      <c r="C17" s="18" t="s">
        <v>817</v>
      </c>
    </row>
    <row r="18" spans="1:3" x14ac:dyDescent="0.25">
      <c r="A18" s="6" t="s">
        <v>752</v>
      </c>
      <c r="B18" s="6" t="str">
        <f>IF(ROW()-1&lt;10,"0" &amp; ROW()-1 &amp; ". " &amp; Tableau8[[#This Row],[Questions]],ROW()-1 &amp; ". " &amp; Tableau8[[#This Row],[Questions]])</f>
        <v>17. Module 3W (Qui Fait Quoi Où)</v>
      </c>
      <c r="C18" s="18" t="s">
        <v>817</v>
      </c>
    </row>
    <row r="19" spans="1:3" x14ac:dyDescent="0.25">
      <c r="A19" s="6" t="s">
        <v>753</v>
      </c>
      <c r="B19" s="6" t="str">
        <f>IF(ROW()-1&lt;10,"0" &amp; ROW()-1 &amp; ". " &amp; Tableau8[[#This Row],[Questions]],ROW()-1 &amp; ". " &amp; Tableau8[[#This Row],[Questions]])</f>
        <v>18. Délai de règlement des problèmes techniques</v>
      </c>
      <c r="C19" s="18" t="s">
        <v>817</v>
      </c>
    </row>
    <row r="20" spans="1:3" x14ac:dyDescent="0.25">
      <c r="A20" s="6" t="s">
        <v>770</v>
      </c>
      <c r="B20" s="6" t="str">
        <f>IF(ROW()-1&lt;10,"0" &amp; ROW()-1 &amp; ". " &amp; Tableau8[[#This Row],[Questions]],ROW()-1 &amp; ". " &amp; Tableau8[[#This Row],[Questions]])</f>
        <v>19. Guides de l'utilisateur et directives</v>
      </c>
      <c r="C20" s="18" t="s">
        <v>817</v>
      </c>
    </row>
    <row r="21" spans="1:3" x14ac:dyDescent="0.25">
      <c r="A21" s="6" t="s">
        <v>754</v>
      </c>
      <c r="B21" s="6" t="str">
        <f>IF(ROW()-1&lt;10,"0" &amp; ROW()-1 &amp; ". " &amp; Tableau8[[#This Row],[Questions]],ROW()-1 &amp; ". " &amp; Tableau8[[#This Row],[Questions]])</f>
        <v>20. Accès facile du service d'assistance</v>
      </c>
      <c r="C21" s="18" t="s">
        <v>817</v>
      </c>
    </row>
    <row r="22" spans="1:3" x14ac:dyDescent="0.25">
      <c r="A22" s="6" t="s">
        <v>755</v>
      </c>
      <c r="B22" s="6" t="str">
        <f>IF(ROW()-1&lt;10,"0" &amp; ROW()-1 &amp; ". " &amp; Tableau8[[#This Row],[Questions]],ROW()-1 &amp; ". " &amp; Tableau8[[#This Row],[Questions]])</f>
        <v>21. Formation adéquate sur le système</v>
      </c>
      <c r="C22" s="18" t="s">
        <v>817</v>
      </c>
    </row>
    <row r="23" spans="1:3" x14ac:dyDescent="0.25">
      <c r="A23" s="6" t="s">
        <v>756</v>
      </c>
      <c r="B23" s="6" t="str">
        <f>IF(ROW()-1&lt;10,"0" &amp; ROW()-1 &amp; ". " &amp; Tableau8[[#This Row],[Questions]],ROW()-1 &amp; ". " &amp; Tableau8[[#This Row],[Questions]])</f>
        <v>22. Vidéos, assistance en ligne et foire aux questions (FAQ)</v>
      </c>
      <c r="C23" s="18" t="s">
        <v>817</v>
      </c>
    </row>
    <row r="24" spans="1:3" x14ac:dyDescent="0.25">
      <c r="A24" s="6" t="s">
        <v>757</v>
      </c>
      <c r="B24" s="6" t="str">
        <f>IF(ROW()-1&lt;10,"0" &amp; ROW()-1 &amp; ". " &amp; Tableau8[[#This Row],[Questions]],ROW()-1 &amp; ". " &amp; Tableau8[[#This Row],[Questions]])</f>
        <v>23.  Apprentissage et utilisation facile pour mon travail au quotidien</v>
      </c>
      <c r="C24" s="18" t="s">
        <v>817</v>
      </c>
    </row>
    <row r="25" spans="1:3" x14ac:dyDescent="0.25">
      <c r="A25" s="6" t="s">
        <v>758</v>
      </c>
      <c r="B25" s="6" t="str">
        <f>IF(ROW()-1&lt;10,"0" &amp; ROW()-1 &amp; ". " &amp; Tableau8[[#This Row],[Questions]],ROW()-1 &amp; ". " &amp; Tableau8[[#This Row],[Questions]])</f>
        <v>24. Indicateur de résultats - Niveau géographique (Admin)</v>
      </c>
      <c r="C25" s="18" t="s">
        <v>817</v>
      </c>
    </row>
    <row r="26" spans="1:3" x14ac:dyDescent="0.25">
      <c r="A26" s="6" t="s">
        <v>759</v>
      </c>
      <c r="B26" s="6" t="str">
        <f>IF(ROW()-1&lt;10,"0" &amp; ROW()-1 &amp; ". " &amp; Tableau8[[#This Row],[Questions]],ROW()-1 &amp; ". " &amp; Tableau8[[#This Row],[Questions]])</f>
        <v>25. Indicateurs de projets (activité) - Niveau géographique (Admin)</v>
      </c>
      <c r="C26" s="18" t="s">
        <v>817</v>
      </c>
    </row>
    <row r="27" spans="1:3" x14ac:dyDescent="0.25">
      <c r="A27" s="6" t="s">
        <v>761</v>
      </c>
      <c r="B27" s="6" t="str">
        <f>IF(ROW()-1&lt;10,"0" &amp; ROW()-1 &amp; ". " &amp; Tableau8[[#This Row],[Questions]],ROW()-1 &amp; ". " &amp; Tableau8[[#This Row],[Questions]])</f>
        <v>26. Autre (veuillez spécifier) - Niveau géographique (Admin)</v>
      </c>
      <c r="C27" s="18" t="s">
        <v>817</v>
      </c>
    </row>
    <row r="28" spans="1:3" x14ac:dyDescent="0.25">
      <c r="A28" s="6" t="s">
        <v>762</v>
      </c>
      <c r="B28" s="6" t="str">
        <f>IF(ROW()-1&lt;10,"0" &amp; ROW()-1 &amp; ". " &amp; Tableau8[[#This Row],[Questions]],ROW()-1 &amp; ". " &amp; Tableau8[[#This Row],[Questions]])</f>
        <v>27. Collecte de données ventilées par genre obligatoire</v>
      </c>
      <c r="C28" s="18" t="s">
        <v>817</v>
      </c>
    </row>
    <row r="29" spans="1:3" x14ac:dyDescent="0.25">
      <c r="A29" s="6" t="s">
        <v>763</v>
      </c>
      <c r="B29" s="6" t="str">
        <f>IF(ROW()-1&lt;10,"0" &amp; ROW()-1 &amp; ". " &amp; Tableau8[[#This Row],[Questions]],ROW()-1 &amp; ". " &amp; Tableau8[[#This Row],[Questions]])</f>
        <v>28. Collecte de données ventilées par genre obligatoire (Autre)</v>
      </c>
      <c r="C29" s="18" t="s">
        <v>817</v>
      </c>
    </row>
    <row r="30" spans="1:3" x14ac:dyDescent="0.25">
      <c r="A30" s="6" t="s">
        <v>764</v>
      </c>
      <c r="B30" s="6" t="str">
        <f>IF(ROW()-1&lt;10,"0" &amp; ROW()-1 &amp; ". " &amp; Tableau8[[#This Row],[Questions]],ROW()-1 &amp; ". " &amp; Tableau8[[#This Row],[Questions]])</f>
        <v>29. Autres changements pour améliorer</v>
      </c>
      <c r="C30" s="18" t="s">
        <v>817</v>
      </c>
    </row>
    <row r="31" spans="1:3" x14ac:dyDescent="0.25">
      <c r="A31" t="s">
        <v>765</v>
      </c>
      <c r="B31" s="6" t="str">
        <f>IF(ROW()-1&lt;10,"0" &amp; ROW()-1 &amp; ". " &amp; Tableau8[[#This Row],[Questions]],ROW()-1 &amp; ". " &amp; Tableau8[[#This Row],[Questions]])</f>
        <v>30. ORS m'aide à  tracer les réalisations de mes projets/ projets des clusters</v>
      </c>
      <c r="C31" s="18" t="s">
        <v>817</v>
      </c>
    </row>
    <row r="32" spans="1:3" x14ac:dyDescent="0.25">
      <c r="A32" t="s">
        <v>805</v>
      </c>
      <c r="B32" s="6" t="str">
        <f>IF(ROW()-1&lt;10,"0" &amp; ROW()-1 &amp; ". " &amp; Tableau8[[#This Row],[Questions]],ROW()-1 &amp; ". " &amp; Tableau8[[#This Row],[Questions]])</f>
        <v>31. ORS est un moyen efficace de gérer et de partager les chiffres clés</v>
      </c>
      <c r="C32" s="18" t="s">
        <v>817</v>
      </c>
    </row>
    <row r="33" spans="1:3" x14ac:dyDescent="0.25">
      <c r="A33" s="6" t="s">
        <v>766</v>
      </c>
      <c r="B33" s="6" t="str">
        <f>IF(ROW()-1&lt;10,"0" &amp; ROW()-1 &amp; ". " &amp; Tableau8[[#This Row],[Questions]],ROW()-1 &amp; ". " &amp; Tableau8[[#This Row],[Questions]])</f>
        <v>32. Accès facile au service d'assistance</v>
      </c>
      <c r="C33" s="18" t="s">
        <v>817</v>
      </c>
    </row>
    <row r="34" spans="1:3" x14ac:dyDescent="0.25">
      <c r="A34" s="6" t="s">
        <v>767</v>
      </c>
      <c r="B34" s="6" t="str">
        <f>IF(ROW()-1&lt;10,"0" &amp; ROW()-1 &amp; ". " &amp; Tableau8[[#This Row],[Questions]],ROW()-1 &amp; ". " &amp; Tableau8[[#This Row],[Questions]])</f>
        <v>33. Je recommanderai ORS aux partenaires/collègues</v>
      </c>
      <c r="C34" s="18" t="s">
        <v>817</v>
      </c>
    </row>
    <row r="35" spans="1:3" x14ac:dyDescent="0.25">
      <c r="A35" s="6" t="s">
        <v>768</v>
      </c>
      <c r="B35" s="6" t="str">
        <f>IF(ROW()-1&lt;10,"0" &amp; ROW()-1 &amp; ". " &amp; Tableau8[[#This Row],[Questions]],ROW()-1 &amp; ". " &amp; Tableau8[[#This Row],[Questions]])</f>
        <v>34. Je trouve ORS utile et efficace pour appuyer le suivi des performances dans la région</v>
      </c>
      <c r="C35" s="18" t="s">
        <v>817</v>
      </c>
    </row>
    <row r="36" spans="1:3" x14ac:dyDescent="0.25">
      <c r="A36" s="6" t="s">
        <v>339</v>
      </c>
      <c r="B36" s="6" t="str">
        <f>IF(ROW()-1&lt;10,"0" &amp; ROW()-1 &amp; ". " &amp; Tableau8[[#This Row],[Questions]],ROW()-1 &amp; ". " &amp; Tableau8[[#This Row],[Questions]])</f>
        <v>35. Avez-vous d'autres commentaires?</v>
      </c>
      <c r="C36" s="18" t="s">
        <v>817</v>
      </c>
    </row>
    <row r="37" spans="1:3" x14ac:dyDescent="0.25">
      <c r="A37" s="8" t="s">
        <v>746</v>
      </c>
      <c r="B37" s="17" t="str">
        <f>IF(ROW()-1&lt;10,"0" &amp; ROW()-1 &amp; ". " &amp; Tableau8[[#This Row],[Questions]],ROW()-1 &amp; ". " &amp; Tableau8[[#This Row],[Questions]])</f>
        <v>36. Country</v>
      </c>
      <c r="C37" s="18" t="s">
        <v>817</v>
      </c>
    </row>
  </sheetData>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tabSelected="1" topLeftCell="O1" zoomScale="85" zoomScaleNormal="85" workbookViewId="0">
      <selection activeCell="AA5" sqref="AA5"/>
    </sheetView>
  </sheetViews>
  <sheetFormatPr defaultColWidth="11.42578125" defaultRowHeight="15" x14ac:dyDescent="0.25"/>
  <cols>
    <col min="1" max="1" width="11.5703125" hidden="1" customWidth="1"/>
    <col min="2" max="2" width="14" hidden="1" customWidth="1"/>
    <col min="3" max="3" width="56.42578125" hidden="1" customWidth="1"/>
    <col min="4" max="4" width="11.5703125" hidden="1" customWidth="1"/>
    <col min="5" max="5" width="24.7109375" hidden="1" customWidth="1"/>
    <col min="6" max="6" width="15.28515625" hidden="1" customWidth="1"/>
    <col min="7" max="7" width="3.28515625" hidden="1" customWidth="1"/>
    <col min="8" max="8" width="4.140625" hidden="1" customWidth="1"/>
    <col min="9" max="9" width="35.42578125" hidden="1" customWidth="1"/>
    <col min="10" max="10" width="23.28515625" hidden="1" customWidth="1"/>
    <col min="11" max="11" width="18.5703125" hidden="1" customWidth="1"/>
    <col min="12" max="12" width="19.28515625" hidden="1" customWidth="1"/>
    <col min="13" max="13" width="15.42578125" hidden="1" customWidth="1"/>
    <col min="14" max="14" width="32.42578125" hidden="1" customWidth="1"/>
    <col min="15" max="15" width="5.85546875" customWidth="1"/>
    <col min="16" max="16" width="54.85546875" customWidth="1"/>
    <col min="17" max="17" width="15.140625" customWidth="1"/>
    <col min="18" max="18" width="14.7109375" customWidth="1"/>
    <col min="19" max="19" width="8" customWidth="1"/>
  </cols>
  <sheetData>
    <row r="1" spans="1:18" ht="9" customHeight="1" x14ac:dyDescent="0.25"/>
    <row r="2" spans="1:18" ht="22.9" customHeight="1" x14ac:dyDescent="0.25">
      <c r="P2" s="21" t="str">
        <f>Feuil6!D3</f>
        <v>Si oui, quel est votre role sur ORS ? | Response</v>
      </c>
      <c r="Q2" s="21"/>
      <c r="R2" s="21"/>
    </row>
    <row r="3" spans="1:18" ht="10.9" customHeight="1" x14ac:dyDescent="0.25"/>
    <row r="6" spans="1:18" x14ac:dyDescent="0.25">
      <c r="A6">
        <f>MATCH(C6,Tableau7[#Headers],0)</f>
        <v>9</v>
      </c>
      <c r="B6" t="s">
        <v>796</v>
      </c>
      <c r="C6" t="str">
        <f>Feuil6!D3</f>
        <v>Si oui, quel est votre role sur ORS ? | Response</v>
      </c>
    </row>
    <row r="8" spans="1:18" x14ac:dyDescent="0.25">
      <c r="I8" s="9" t="s">
        <v>799</v>
      </c>
      <c r="J8" s="9" t="s">
        <v>915</v>
      </c>
    </row>
    <row r="9" spans="1:18" x14ac:dyDescent="0.25">
      <c r="E9" s="11" t="s">
        <v>797</v>
      </c>
      <c r="F9" s="11" t="s">
        <v>798</v>
      </c>
      <c r="I9" s="9" t="s">
        <v>916</v>
      </c>
      <c r="J9" t="s">
        <v>821</v>
      </c>
      <c r="K9" t="s">
        <v>827</v>
      </c>
      <c r="L9" t="s">
        <v>836</v>
      </c>
      <c r="M9" t="s">
        <v>844</v>
      </c>
      <c r="N9" t="s">
        <v>846</v>
      </c>
    </row>
    <row r="10" spans="1:18" x14ac:dyDescent="0.25">
      <c r="B10" t="str">
        <f ca="1">OFFSET(Tableau7[[#Headers],[RespondentID]],ROWS($B$10:B10),Chart!$A$6-1)</f>
        <v>Pas Enregistré dans ORS</v>
      </c>
      <c r="E10" t="s">
        <v>821</v>
      </c>
      <c r="F10" t="str">
        <f t="shared" ref="F10:F41" ca="1" si="0">IF(B10="","6. Sans Réponse",B10)</f>
        <v>Pas Enregistré dans ORS</v>
      </c>
      <c r="I10" s="10" t="s">
        <v>825</v>
      </c>
      <c r="J10" s="1">
        <v>2</v>
      </c>
      <c r="K10" s="1">
        <v>6</v>
      </c>
      <c r="L10" s="1">
        <v>5</v>
      </c>
      <c r="M10" s="1">
        <v>6</v>
      </c>
      <c r="N10" s="1"/>
    </row>
    <row r="11" spans="1:18" x14ac:dyDescent="0.25">
      <c r="B11" t="str">
        <f ca="1">OFFSET(Tableau7[[#Headers],[RespondentID]],ROWS($B$10:B11),Chart!$A$6-1)</f>
        <v>3. Je ne sais pas</v>
      </c>
      <c r="E11" t="s">
        <v>821</v>
      </c>
      <c r="F11" t="str">
        <f t="shared" ca="1" si="0"/>
        <v>3. Je ne sais pas</v>
      </c>
      <c r="I11" s="10" t="s">
        <v>353</v>
      </c>
      <c r="J11" s="1">
        <v>1</v>
      </c>
      <c r="K11" s="1">
        <v>32</v>
      </c>
      <c r="L11" s="1">
        <v>2</v>
      </c>
      <c r="M11" s="1">
        <v>1</v>
      </c>
      <c r="N11" s="1">
        <v>1</v>
      </c>
    </row>
    <row r="12" spans="1:18" x14ac:dyDescent="0.25">
      <c r="B12" t="str">
        <f ca="1">OFFSET(Tableau7[[#Headers],[RespondentID]],ROWS($B$10:B12),Chart!$A$6-1)</f>
        <v>Chef de file sectoriel Pays</v>
      </c>
      <c r="E12" t="s">
        <v>827</v>
      </c>
      <c r="F12" t="str">
        <f t="shared" ca="1" si="0"/>
        <v>Chef de file sectoriel Pays</v>
      </c>
      <c r="I12" s="10" t="s">
        <v>774</v>
      </c>
      <c r="J12" s="1"/>
      <c r="K12" s="1">
        <v>4</v>
      </c>
      <c r="L12" s="1">
        <v>1</v>
      </c>
      <c r="M12" s="1"/>
      <c r="N12" s="1"/>
    </row>
    <row r="13" spans="1:18" x14ac:dyDescent="0.25">
      <c r="B13" t="str">
        <f ca="1">OFFSET(Tableau7[[#Headers],[RespondentID]],ROWS($B$10:B13),Chart!$A$6-1)</f>
        <v>Gestionnaire de programme/ Saisie de données</v>
      </c>
      <c r="E13" t="s">
        <v>836</v>
      </c>
      <c r="F13" t="str">
        <f t="shared" ca="1" si="0"/>
        <v>Gestionnaire de programme/ Saisie de données</v>
      </c>
      <c r="I13" s="10" t="s">
        <v>771</v>
      </c>
      <c r="J13" s="1">
        <v>2</v>
      </c>
      <c r="K13" s="1">
        <v>21</v>
      </c>
      <c r="L13" s="1">
        <v>19</v>
      </c>
      <c r="M13" s="1">
        <v>6</v>
      </c>
      <c r="N13" s="1"/>
    </row>
    <row r="14" spans="1:18" x14ac:dyDescent="0.25">
      <c r="B14" t="str">
        <f ca="1">OFFSET(Tableau7[[#Headers],[RespondentID]],ROWS($B$10:B14),Chart!$A$6-1)</f>
        <v>OCHA staff</v>
      </c>
      <c r="E14" t="s">
        <v>827</v>
      </c>
      <c r="F14" t="str">
        <f t="shared" ca="1" si="0"/>
        <v>OCHA staff</v>
      </c>
      <c r="I14" s="10" t="s">
        <v>150</v>
      </c>
      <c r="J14" s="1"/>
      <c r="K14" s="1">
        <v>4</v>
      </c>
      <c r="L14" s="1"/>
      <c r="M14" s="1">
        <v>1</v>
      </c>
      <c r="N14" s="1"/>
    </row>
    <row r="15" spans="1:18" x14ac:dyDescent="0.25">
      <c r="B15" t="str">
        <f ca="1">OFFSET(Tableau7[[#Headers],[RespondentID]],ROWS($B$10:B15),Chart!$A$6-1)</f>
        <v>Chef de file sectoriel Pays</v>
      </c>
      <c r="E15" t="s">
        <v>827</v>
      </c>
      <c r="F15" t="str">
        <f t="shared" ca="1" si="0"/>
        <v>Chef de file sectoriel Pays</v>
      </c>
      <c r="I15" s="10" t="s">
        <v>918</v>
      </c>
      <c r="J15" s="1">
        <v>1</v>
      </c>
      <c r="K15" s="1">
        <v>6</v>
      </c>
      <c r="L15" s="1">
        <v>2</v>
      </c>
      <c r="M15" s="1">
        <v>1</v>
      </c>
      <c r="N15" s="1"/>
    </row>
    <row r="16" spans="1:18" x14ac:dyDescent="0.25">
      <c r="B16" t="str">
        <f ca="1">OFFSET(Tableau7[[#Headers],[RespondentID]],ROWS($B$10:B16),Chart!$A$6-1)</f>
        <v>Gestionnaire de programme/ Saisie de données</v>
      </c>
      <c r="E16" t="s">
        <v>836</v>
      </c>
      <c r="F16" t="str">
        <f t="shared" ca="1" si="0"/>
        <v>Gestionnaire de programme/ Saisie de données</v>
      </c>
    </row>
    <row r="17" spans="2:18" x14ac:dyDescent="0.25">
      <c r="B17" t="str">
        <f ca="1">OFFSET(Tableau7[[#Headers],[RespondentID]],ROWS($B$10:B17),Chart!$A$6-1)</f>
        <v>Chef de file sectoriel Pays</v>
      </c>
      <c r="E17" t="s">
        <v>827</v>
      </c>
      <c r="F17" t="str">
        <f t="shared" ca="1" si="0"/>
        <v>Chef de file sectoriel Pays</v>
      </c>
    </row>
    <row r="18" spans="2:18" x14ac:dyDescent="0.25">
      <c r="B18" t="str">
        <f ca="1">OFFSET(Tableau7[[#Headers],[RespondentID]],ROWS($B$10:B18),Chart!$A$6-1)</f>
        <v>Gestionnaire de programme/ Saisie de données</v>
      </c>
      <c r="E18" t="s">
        <v>836</v>
      </c>
      <c r="F18" t="str">
        <f t="shared" ca="1" si="0"/>
        <v>Gestionnaire de programme/ Saisie de données</v>
      </c>
      <c r="P18" s="9" t="s">
        <v>798</v>
      </c>
      <c r="Q18" s="20" t="s">
        <v>849</v>
      </c>
      <c r="R18" s="20" t="s">
        <v>847</v>
      </c>
    </row>
    <row r="19" spans="2:18" x14ac:dyDescent="0.25">
      <c r="B19" t="str">
        <f ca="1">OFFSET(Tableau7[[#Headers],[RespondentID]],ROWS($B$10:B19),Chart!$A$6-1)</f>
        <v>Pas Enregistré dans ORS</v>
      </c>
      <c r="E19" t="s">
        <v>836</v>
      </c>
      <c r="F19" t="str">
        <f t="shared" ca="1" si="0"/>
        <v>Pas Enregistré dans ORS</v>
      </c>
      <c r="P19" t="s">
        <v>825</v>
      </c>
      <c r="Q19" s="1">
        <v>19</v>
      </c>
      <c r="R19" s="19">
        <v>0.15322580645161291</v>
      </c>
    </row>
    <row r="20" spans="2:18" x14ac:dyDescent="0.25">
      <c r="B20" t="str">
        <f ca="1">OFFSET(Tableau7[[#Headers],[RespondentID]],ROWS($B$10:B20),Chart!$A$6-1)</f>
        <v>Pas Enregistré dans ORS</v>
      </c>
      <c r="E20" t="s">
        <v>827</v>
      </c>
      <c r="F20" t="str">
        <f t="shared" ca="1" si="0"/>
        <v>Pas Enregistré dans ORS</v>
      </c>
      <c r="P20" t="s">
        <v>353</v>
      </c>
      <c r="Q20" s="1">
        <v>37</v>
      </c>
      <c r="R20" s="19">
        <v>0.29838709677419356</v>
      </c>
    </row>
    <row r="21" spans="2:18" x14ac:dyDescent="0.25">
      <c r="B21" t="str">
        <f ca="1">OFFSET(Tableau7[[#Headers],[RespondentID]],ROWS($B$10:B21),Chart!$A$6-1)</f>
        <v>Pas Enregistré dans ORS</v>
      </c>
      <c r="E21" t="s">
        <v>827</v>
      </c>
      <c r="F21" t="str">
        <f t="shared" ca="1" si="0"/>
        <v>Pas Enregistré dans ORS</v>
      </c>
      <c r="P21" t="s">
        <v>774</v>
      </c>
      <c r="Q21" s="1">
        <v>5</v>
      </c>
      <c r="R21" s="19">
        <v>4.0322580645161289E-2</v>
      </c>
    </row>
    <row r="22" spans="2:18" x14ac:dyDescent="0.25">
      <c r="B22" t="str">
        <f ca="1">OFFSET(Tableau7[[#Headers],[RespondentID]],ROWS($B$10:B22),Chart!$A$6-1)</f>
        <v>Gestionnaire de programme/ Saisie de données</v>
      </c>
      <c r="E22" t="s">
        <v>836</v>
      </c>
      <c r="F22" t="str">
        <f t="shared" ca="1" si="0"/>
        <v>Gestionnaire de programme/ Saisie de données</v>
      </c>
      <c r="P22" t="s">
        <v>771</v>
      </c>
      <c r="Q22" s="1">
        <v>48</v>
      </c>
      <c r="R22" s="19">
        <v>0.38709677419354838</v>
      </c>
    </row>
    <row r="23" spans="2:18" x14ac:dyDescent="0.25">
      <c r="B23" t="str">
        <f ca="1">OFFSET(Tableau7[[#Headers],[RespondentID]],ROWS($B$10:B23),Chart!$A$6-1)</f>
        <v>Pas Enregistré dans ORS</v>
      </c>
      <c r="E23" t="s">
        <v>827</v>
      </c>
      <c r="F23" t="str">
        <f t="shared" ca="1" si="0"/>
        <v>Pas Enregistré dans ORS</v>
      </c>
      <c r="P23" t="s">
        <v>150</v>
      </c>
      <c r="Q23" s="1">
        <v>5</v>
      </c>
      <c r="R23" s="19">
        <v>4.0322580645161289E-2</v>
      </c>
    </row>
    <row r="24" spans="2:18" x14ac:dyDescent="0.25">
      <c r="B24" t="str">
        <f ca="1">OFFSET(Tableau7[[#Headers],[RespondentID]],ROWS($B$10:B24),Chart!$A$6-1)</f>
        <v>Chef de file sectoriel Pays</v>
      </c>
      <c r="E24" t="s">
        <v>836</v>
      </c>
      <c r="F24" t="str">
        <f t="shared" ca="1" si="0"/>
        <v>Chef de file sectoriel Pays</v>
      </c>
      <c r="P24" t="s">
        <v>918</v>
      </c>
      <c r="Q24" s="1">
        <v>10</v>
      </c>
      <c r="R24" s="19">
        <v>8.0645161290322578E-2</v>
      </c>
    </row>
    <row r="25" spans="2:18" x14ac:dyDescent="0.25">
      <c r="B25" t="str">
        <f ca="1">OFFSET(Tableau7[[#Headers],[RespondentID]],ROWS($B$10:B25),Chart!$A$6-1)</f>
        <v>Pas Enregistré dans ORS</v>
      </c>
      <c r="E25" t="s">
        <v>827</v>
      </c>
      <c r="F25" t="str">
        <f t="shared" ca="1" si="0"/>
        <v>Pas Enregistré dans ORS</v>
      </c>
      <c r="P25" t="s">
        <v>848</v>
      </c>
      <c r="Q25" s="1">
        <v>124</v>
      </c>
      <c r="R25" s="19">
        <v>1</v>
      </c>
    </row>
    <row r="26" spans="2:18" x14ac:dyDescent="0.25">
      <c r="B26" t="str">
        <f ca="1">OFFSET(Tableau7[[#Headers],[RespondentID]],ROWS($B$10:B26),Chart!$A$6-1)</f>
        <v>Chef de file sectoriel Pays</v>
      </c>
      <c r="E26" t="s">
        <v>827</v>
      </c>
      <c r="F26" t="str">
        <f t="shared" ca="1" si="0"/>
        <v>Chef de file sectoriel Pays</v>
      </c>
    </row>
    <row r="27" spans="2:18" x14ac:dyDescent="0.25">
      <c r="B27" t="str">
        <f ca="1">OFFSET(Tableau7[[#Headers],[RespondentID]],ROWS($B$10:B27),Chart!$A$6-1)</f>
        <v>Gestionnaire de programme/ Saisie de données</v>
      </c>
      <c r="E27" t="s">
        <v>827</v>
      </c>
      <c r="F27" t="str">
        <f t="shared" ca="1" si="0"/>
        <v>Gestionnaire de programme/ Saisie de données</v>
      </c>
    </row>
    <row r="28" spans="2:18" x14ac:dyDescent="0.25">
      <c r="B28" t="str">
        <f ca="1">OFFSET(Tableau7[[#Headers],[RespondentID]],ROWS($B$10:B28),Chart!$A$6-1)</f>
        <v>Chef de file sectoriel Pays</v>
      </c>
      <c r="E28" t="s">
        <v>827</v>
      </c>
      <c r="F28" t="str">
        <f t="shared" ca="1" si="0"/>
        <v>Chef de file sectoriel Pays</v>
      </c>
    </row>
    <row r="29" spans="2:18" x14ac:dyDescent="0.25">
      <c r="B29" t="str">
        <f ca="1">OFFSET(Tableau7[[#Headers],[RespondentID]],ROWS($B$10:B29),Chart!$A$6-1)</f>
        <v>Chef de file sectoriel Pays</v>
      </c>
      <c r="E29" t="s">
        <v>827</v>
      </c>
      <c r="F29" t="str">
        <f t="shared" ca="1" si="0"/>
        <v>Chef de file sectoriel Pays</v>
      </c>
    </row>
    <row r="30" spans="2:18" x14ac:dyDescent="0.25">
      <c r="B30" t="str">
        <f ca="1">OFFSET(Tableau7[[#Headers],[RespondentID]],ROWS($B$10:B30),Chart!$A$6-1)</f>
        <v>OCHA staff</v>
      </c>
      <c r="E30" t="s">
        <v>827</v>
      </c>
      <c r="F30" t="str">
        <f t="shared" ca="1" si="0"/>
        <v>OCHA staff</v>
      </c>
    </row>
    <row r="31" spans="2:18" x14ac:dyDescent="0.25">
      <c r="B31" t="str">
        <f ca="1">OFFSET(Tableau7[[#Headers],[RespondentID]],ROWS($B$10:B31),Chart!$A$6-1)</f>
        <v>Pas Enregistré dans ORS</v>
      </c>
      <c r="E31" t="s">
        <v>827</v>
      </c>
      <c r="F31" t="str">
        <f t="shared" ca="1" si="0"/>
        <v>Pas Enregistré dans ORS</v>
      </c>
    </row>
    <row r="32" spans="2:18" x14ac:dyDescent="0.25">
      <c r="B32" t="str">
        <f ca="1">OFFSET(Tableau7[[#Headers],[RespondentID]],ROWS($B$10:B32),Chart!$A$6-1)</f>
        <v>Chef de file sectoriel Pays</v>
      </c>
      <c r="E32" t="s">
        <v>827</v>
      </c>
      <c r="F32" t="str">
        <f t="shared" ca="1" si="0"/>
        <v>Chef de file sectoriel Pays</v>
      </c>
    </row>
    <row r="33" spans="2:6" x14ac:dyDescent="0.25">
      <c r="B33" t="str">
        <f ca="1">OFFSET(Tableau7[[#Headers],[RespondentID]],ROWS($B$10:B33),Chart!$A$6-1)</f>
        <v>Gestionnaire de programme/ Saisie de données</v>
      </c>
      <c r="E33" t="s">
        <v>827</v>
      </c>
      <c r="F33" t="str">
        <f t="shared" ca="1" si="0"/>
        <v>Gestionnaire de programme/ Saisie de données</v>
      </c>
    </row>
    <row r="34" spans="2:6" x14ac:dyDescent="0.25">
      <c r="B34" t="str">
        <f ca="1">OFFSET(Tableau7[[#Headers],[RespondentID]],ROWS($B$10:B34),Chart!$A$6-1)</f>
        <v>Gestionnaire de programme/ Saisie de données</v>
      </c>
      <c r="E34" t="s">
        <v>827</v>
      </c>
      <c r="F34" t="str">
        <f t="shared" ca="1" si="0"/>
        <v>Gestionnaire de programme/ Saisie de données</v>
      </c>
    </row>
    <row r="35" spans="2:6" x14ac:dyDescent="0.25">
      <c r="B35" t="str">
        <f ca="1">OFFSET(Tableau7[[#Headers],[RespondentID]],ROWS($B$10:B35),Chart!$A$6-1)</f>
        <v>Gestionnaire de programme/ Saisie de données</v>
      </c>
      <c r="E35" t="s">
        <v>836</v>
      </c>
      <c r="F35" t="str">
        <f t="shared" ca="1" si="0"/>
        <v>Gestionnaire de programme/ Saisie de données</v>
      </c>
    </row>
    <row r="36" spans="2:6" x14ac:dyDescent="0.25">
      <c r="B36" t="str">
        <f ca="1">OFFSET(Tableau7[[#Headers],[RespondentID]],ROWS($B$10:B36),Chart!$A$6-1)</f>
        <v>Gestionnaire de programme/ Saisie de données</v>
      </c>
      <c r="E36" t="s">
        <v>827</v>
      </c>
      <c r="F36" t="str">
        <f t="shared" ca="1" si="0"/>
        <v>Gestionnaire de programme/ Saisie de données</v>
      </c>
    </row>
    <row r="37" spans="2:6" x14ac:dyDescent="0.25">
      <c r="B37" t="str">
        <f ca="1">OFFSET(Tableau7[[#Headers],[RespondentID]],ROWS($B$10:B37),Chart!$A$6-1)</f>
        <v>Chef de file sectoriel Pays</v>
      </c>
      <c r="E37" t="s">
        <v>827</v>
      </c>
      <c r="F37" t="str">
        <f t="shared" ca="1" si="0"/>
        <v>Chef de file sectoriel Pays</v>
      </c>
    </row>
    <row r="38" spans="2:6" x14ac:dyDescent="0.25">
      <c r="B38" t="str">
        <f ca="1">OFFSET(Tableau7[[#Headers],[RespondentID]],ROWS($B$10:B38),Chart!$A$6-1)</f>
        <v>Chef de file sectoriel Pays</v>
      </c>
      <c r="E38" t="s">
        <v>827</v>
      </c>
      <c r="F38" t="str">
        <f t="shared" ca="1" si="0"/>
        <v>Chef de file sectoriel Pays</v>
      </c>
    </row>
    <row r="39" spans="2:6" x14ac:dyDescent="0.25">
      <c r="B39" t="str">
        <f ca="1">OFFSET(Tableau7[[#Headers],[RespondentID]],ROWS($B$10:B39),Chart!$A$6-1)</f>
        <v>Pas Enregistré dans ORS</v>
      </c>
      <c r="E39" t="s">
        <v>836</v>
      </c>
      <c r="F39" t="str">
        <f t="shared" ca="1" si="0"/>
        <v>Pas Enregistré dans ORS</v>
      </c>
    </row>
    <row r="40" spans="2:6" x14ac:dyDescent="0.25">
      <c r="B40" t="str">
        <f ca="1">OFFSET(Tableau7[[#Headers],[RespondentID]],ROWS($B$10:B40),Chart!$A$6-1)</f>
        <v>Chef de file sectoriel Pays</v>
      </c>
      <c r="E40" t="s">
        <v>827</v>
      </c>
      <c r="F40" t="str">
        <f t="shared" ca="1" si="0"/>
        <v>Chef de file sectoriel Pays</v>
      </c>
    </row>
    <row r="41" spans="2:6" x14ac:dyDescent="0.25">
      <c r="B41" t="str">
        <f ca="1">OFFSET(Tableau7[[#Headers],[RespondentID]],ROWS($B$10:B41),Chart!$A$6-1)</f>
        <v>OCHA staff</v>
      </c>
      <c r="E41" t="s">
        <v>827</v>
      </c>
      <c r="F41" t="str">
        <f t="shared" ca="1" si="0"/>
        <v>OCHA staff</v>
      </c>
    </row>
    <row r="42" spans="2:6" x14ac:dyDescent="0.25">
      <c r="B42" t="str">
        <f ca="1">OFFSET(Tableau7[[#Headers],[RespondentID]],ROWS($B$10:B42),Chart!$A$6-1)</f>
        <v>Pas Enregistré dans ORS</v>
      </c>
      <c r="E42" t="s">
        <v>844</v>
      </c>
      <c r="F42" t="str">
        <f t="shared" ref="F42:F73" ca="1" si="1">IF(B42="","6. Sans Réponse",B42)</f>
        <v>Pas Enregistré dans ORS</v>
      </c>
    </row>
    <row r="43" spans="2:6" x14ac:dyDescent="0.25">
      <c r="B43" t="str">
        <f ca="1">OFFSET(Tableau7[[#Headers],[RespondentID]],ROWS($B$10:B43),Chart!$A$6-1)</f>
        <v>Pas Enregistré dans ORS</v>
      </c>
      <c r="E43" t="s">
        <v>827</v>
      </c>
      <c r="F43" t="str">
        <f t="shared" ca="1" si="1"/>
        <v>Pas Enregistré dans ORS</v>
      </c>
    </row>
    <row r="44" spans="2:6" x14ac:dyDescent="0.25">
      <c r="B44" t="str">
        <f ca="1">OFFSET(Tableau7[[#Headers],[RespondentID]],ROWS($B$10:B44),Chart!$A$6-1)</f>
        <v>Chef de file sectoriel Pays</v>
      </c>
      <c r="E44" t="s">
        <v>827</v>
      </c>
      <c r="F44" t="str">
        <f t="shared" ca="1" si="1"/>
        <v>Chef de file sectoriel Pays</v>
      </c>
    </row>
    <row r="45" spans="2:6" x14ac:dyDescent="0.25">
      <c r="B45" t="str">
        <f ca="1">OFFSET(Tableau7[[#Headers],[RespondentID]],ROWS($B$10:B45),Chart!$A$6-1)</f>
        <v>Chef de file sectoriel Pays</v>
      </c>
      <c r="E45" t="s">
        <v>827</v>
      </c>
      <c r="F45" t="str">
        <f t="shared" ca="1" si="1"/>
        <v>Chef de file sectoriel Pays</v>
      </c>
    </row>
    <row r="46" spans="2:6" x14ac:dyDescent="0.25">
      <c r="B46" t="str">
        <f ca="1">OFFSET(Tableau7[[#Headers],[RespondentID]],ROWS($B$10:B46),Chart!$A$6-1)</f>
        <v>3. Je ne sais pas</v>
      </c>
      <c r="E46" t="s">
        <v>836</v>
      </c>
      <c r="F46" t="str">
        <f t="shared" ca="1" si="1"/>
        <v>3. Je ne sais pas</v>
      </c>
    </row>
    <row r="47" spans="2:6" x14ac:dyDescent="0.25">
      <c r="B47" t="str">
        <f ca="1">OFFSET(Tableau7[[#Headers],[RespondentID]],ROWS($B$10:B47),Chart!$A$6-1)</f>
        <v>Chef de file sectoriel Régional</v>
      </c>
      <c r="E47" t="s">
        <v>827</v>
      </c>
      <c r="F47" t="str">
        <f t="shared" ca="1" si="1"/>
        <v>Chef de file sectoriel Régional</v>
      </c>
    </row>
    <row r="48" spans="2:6" x14ac:dyDescent="0.25">
      <c r="B48" t="str">
        <f ca="1">OFFSET(Tableau7[[#Headers],[RespondentID]],ROWS($B$10:B48),Chart!$A$6-1)</f>
        <v>Chef de file sectoriel Pays</v>
      </c>
      <c r="E48" t="s">
        <v>827</v>
      </c>
      <c r="F48" t="str">
        <f t="shared" ca="1" si="1"/>
        <v>Chef de file sectoriel Pays</v>
      </c>
    </row>
    <row r="49" spans="2:6" x14ac:dyDescent="0.25">
      <c r="B49" t="str">
        <f ca="1">OFFSET(Tableau7[[#Headers],[RespondentID]],ROWS($B$10:B49),Chart!$A$6-1)</f>
        <v>Chef de file sectoriel Pays</v>
      </c>
      <c r="E49" t="s">
        <v>827</v>
      </c>
      <c r="F49" t="str">
        <f t="shared" ca="1" si="1"/>
        <v>Chef de file sectoriel Pays</v>
      </c>
    </row>
    <row r="50" spans="2:6" x14ac:dyDescent="0.25">
      <c r="B50" t="str">
        <f ca="1">OFFSET(Tableau7[[#Headers],[RespondentID]],ROWS($B$10:B50),Chart!$A$6-1)</f>
        <v>Gestionnaire de programme/ Saisie de données</v>
      </c>
      <c r="E50" t="s">
        <v>827</v>
      </c>
      <c r="F50" t="str">
        <f t="shared" ca="1" si="1"/>
        <v>Gestionnaire de programme/ Saisie de données</v>
      </c>
    </row>
    <row r="51" spans="2:6" x14ac:dyDescent="0.25">
      <c r="B51" t="str">
        <f ca="1">OFFSET(Tableau7[[#Headers],[RespondentID]],ROWS($B$10:B51),Chart!$A$6-1)</f>
        <v>Chef de file sectoriel Pays</v>
      </c>
      <c r="E51" t="s">
        <v>827</v>
      </c>
      <c r="F51" t="str">
        <f t="shared" ca="1" si="1"/>
        <v>Chef de file sectoriel Pays</v>
      </c>
    </row>
    <row r="52" spans="2:6" x14ac:dyDescent="0.25">
      <c r="B52" t="str">
        <f ca="1">OFFSET(Tableau7[[#Headers],[RespondentID]],ROWS($B$10:B52),Chart!$A$6-1)</f>
        <v>Chef de file sectoriel Pays</v>
      </c>
      <c r="E52" t="s">
        <v>836</v>
      </c>
      <c r="F52" t="str">
        <f t="shared" ca="1" si="1"/>
        <v>Chef de file sectoriel Pays</v>
      </c>
    </row>
    <row r="53" spans="2:6" x14ac:dyDescent="0.25">
      <c r="B53" t="str">
        <f ca="1">OFFSET(Tableau7[[#Headers],[RespondentID]],ROWS($B$10:B53),Chart!$A$6-1)</f>
        <v>Chef de file sectoriel Pays</v>
      </c>
      <c r="E53" t="s">
        <v>827</v>
      </c>
      <c r="F53" t="str">
        <f t="shared" ca="1" si="1"/>
        <v>Chef de file sectoriel Pays</v>
      </c>
    </row>
    <row r="54" spans="2:6" x14ac:dyDescent="0.25">
      <c r="B54" t="str">
        <f ca="1">OFFSET(Tableau7[[#Headers],[RespondentID]],ROWS($B$10:B54),Chart!$A$6-1)</f>
        <v>Chef de file sectoriel Régional</v>
      </c>
      <c r="E54" t="s">
        <v>827</v>
      </c>
      <c r="F54" t="str">
        <f t="shared" ca="1" si="1"/>
        <v>Chef de file sectoriel Régional</v>
      </c>
    </row>
    <row r="55" spans="2:6" x14ac:dyDescent="0.25">
      <c r="B55" t="str">
        <f ca="1">OFFSET(Tableau7[[#Headers],[RespondentID]],ROWS($B$10:B55),Chart!$A$6-1)</f>
        <v>Gestionnaire de programme/ Saisie de données</v>
      </c>
      <c r="E55" t="s">
        <v>844</v>
      </c>
      <c r="F55" t="str">
        <f t="shared" ca="1" si="1"/>
        <v>Gestionnaire de programme/ Saisie de données</v>
      </c>
    </row>
    <row r="56" spans="2:6" x14ac:dyDescent="0.25">
      <c r="B56" t="str">
        <f ca="1">OFFSET(Tableau7[[#Headers],[RespondentID]],ROWS($B$10:B56),Chart!$A$6-1)</f>
        <v>Gestionnaire de programme/ Saisie de données</v>
      </c>
      <c r="E56" t="s">
        <v>836</v>
      </c>
      <c r="F56" t="str">
        <f t="shared" ca="1" si="1"/>
        <v>Gestionnaire de programme/ Saisie de données</v>
      </c>
    </row>
    <row r="57" spans="2:6" x14ac:dyDescent="0.25">
      <c r="B57" t="str">
        <f ca="1">OFFSET(Tableau7[[#Headers],[RespondentID]],ROWS($B$10:B57),Chart!$A$6-1)</f>
        <v>Chef de file sectoriel Régional</v>
      </c>
      <c r="E57" t="s">
        <v>827</v>
      </c>
      <c r="F57" t="str">
        <f t="shared" ca="1" si="1"/>
        <v>Chef de file sectoriel Régional</v>
      </c>
    </row>
    <row r="58" spans="2:6" x14ac:dyDescent="0.25">
      <c r="B58" t="str">
        <f ca="1">OFFSET(Tableau7[[#Headers],[RespondentID]],ROWS($B$10:B58),Chart!$A$6-1)</f>
        <v>3. Je ne sais pas</v>
      </c>
      <c r="E58" t="s">
        <v>844</v>
      </c>
      <c r="F58" t="str">
        <f t="shared" ca="1" si="1"/>
        <v>3. Je ne sais pas</v>
      </c>
    </row>
    <row r="59" spans="2:6" x14ac:dyDescent="0.25">
      <c r="B59" t="str">
        <f ca="1">OFFSET(Tableau7[[#Headers],[RespondentID]],ROWS($B$10:B59),Chart!$A$6-1)</f>
        <v>OCHA staff</v>
      </c>
      <c r="E59" t="s">
        <v>844</v>
      </c>
      <c r="F59" t="str">
        <f t="shared" ca="1" si="1"/>
        <v>OCHA staff</v>
      </c>
    </row>
    <row r="60" spans="2:6" x14ac:dyDescent="0.25">
      <c r="B60" t="str">
        <f ca="1">OFFSET(Tableau7[[#Headers],[RespondentID]],ROWS($B$10:B60),Chart!$A$6-1)</f>
        <v>3. Je ne sais pas</v>
      </c>
      <c r="E60" t="s">
        <v>844</v>
      </c>
      <c r="F60" t="str">
        <f t="shared" ca="1" si="1"/>
        <v>3. Je ne sais pas</v>
      </c>
    </row>
    <row r="61" spans="2:6" x14ac:dyDescent="0.25">
      <c r="B61" t="str">
        <f ca="1">OFFSET(Tableau7[[#Headers],[RespondentID]],ROWS($B$10:B61),Chart!$A$6-1)</f>
        <v>Gestionnaire de programme/ Saisie de données</v>
      </c>
      <c r="E61" t="s">
        <v>844</v>
      </c>
      <c r="F61" t="str">
        <f t="shared" ca="1" si="1"/>
        <v>Gestionnaire de programme/ Saisie de données</v>
      </c>
    </row>
    <row r="62" spans="2:6" x14ac:dyDescent="0.25">
      <c r="B62" t="str">
        <f ca="1">OFFSET(Tableau7[[#Headers],[RespondentID]],ROWS($B$10:B62),Chart!$A$6-1)</f>
        <v>Gestionnaire de programme/ Saisie de données</v>
      </c>
      <c r="E62" t="s">
        <v>836</v>
      </c>
      <c r="F62" t="str">
        <f t="shared" ca="1" si="1"/>
        <v>Gestionnaire de programme/ Saisie de données</v>
      </c>
    </row>
    <row r="63" spans="2:6" x14ac:dyDescent="0.25">
      <c r="B63" t="str">
        <f ca="1">OFFSET(Tableau7[[#Headers],[RespondentID]],ROWS($B$10:B63),Chart!$A$6-1)</f>
        <v>Gestionnaire de programme/ Saisie de données</v>
      </c>
      <c r="E63" t="s">
        <v>836</v>
      </c>
      <c r="F63" t="str">
        <f t="shared" ca="1" si="1"/>
        <v>Gestionnaire de programme/ Saisie de données</v>
      </c>
    </row>
    <row r="64" spans="2:6" x14ac:dyDescent="0.25">
      <c r="B64" t="str">
        <f ca="1">OFFSET(Tableau7[[#Headers],[RespondentID]],ROWS($B$10:B64),Chart!$A$6-1)</f>
        <v>Chef de file sectoriel Pays</v>
      </c>
      <c r="E64" t="s">
        <v>827</v>
      </c>
      <c r="F64" t="str">
        <f t="shared" ca="1" si="1"/>
        <v>Chef de file sectoriel Pays</v>
      </c>
    </row>
    <row r="65" spans="2:6" x14ac:dyDescent="0.25">
      <c r="B65" t="str">
        <f ca="1">OFFSET(Tableau7[[#Headers],[RespondentID]],ROWS($B$10:B65),Chart!$A$6-1)</f>
        <v>3. Je ne sais pas</v>
      </c>
      <c r="E65" t="s">
        <v>844</v>
      </c>
      <c r="F65" t="str">
        <f t="shared" ca="1" si="1"/>
        <v>3. Je ne sais pas</v>
      </c>
    </row>
    <row r="66" spans="2:6" x14ac:dyDescent="0.25">
      <c r="B66" t="str">
        <f ca="1">OFFSET(Tableau7[[#Headers],[RespondentID]],ROWS($B$10:B66),Chart!$A$6-1)</f>
        <v>Gestionnaire de programme/ Saisie de données</v>
      </c>
      <c r="E66" t="s">
        <v>827</v>
      </c>
      <c r="F66" t="str">
        <f t="shared" ca="1" si="1"/>
        <v>Gestionnaire de programme/ Saisie de données</v>
      </c>
    </row>
    <row r="67" spans="2:6" x14ac:dyDescent="0.25">
      <c r="B67" t="str">
        <f ca="1">OFFSET(Tableau7[[#Headers],[RespondentID]],ROWS($B$10:B67),Chart!$A$6-1)</f>
        <v>Gestionnaire de programme/ Saisie de données</v>
      </c>
      <c r="E67" t="s">
        <v>827</v>
      </c>
      <c r="F67" t="str">
        <f t="shared" ca="1" si="1"/>
        <v>Gestionnaire de programme/ Saisie de données</v>
      </c>
    </row>
    <row r="68" spans="2:6" x14ac:dyDescent="0.25">
      <c r="B68" t="str">
        <f ca="1">OFFSET(Tableau7[[#Headers],[RespondentID]],ROWS($B$10:B68),Chart!$A$6-1)</f>
        <v>Chef de file sectoriel Pays</v>
      </c>
      <c r="E68" t="s">
        <v>821</v>
      </c>
      <c r="F68" t="str">
        <f t="shared" ca="1" si="1"/>
        <v>Chef de file sectoriel Pays</v>
      </c>
    </row>
    <row r="69" spans="2:6" x14ac:dyDescent="0.25">
      <c r="B69" t="str">
        <f ca="1">OFFSET(Tableau7[[#Headers],[RespondentID]],ROWS($B$10:B69),Chart!$A$6-1)</f>
        <v>3. Je ne sais pas</v>
      </c>
      <c r="E69" t="s">
        <v>827</v>
      </c>
      <c r="F69" t="str">
        <f t="shared" ca="1" si="1"/>
        <v>3. Je ne sais pas</v>
      </c>
    </row>
    <row r="70" spans="2:6" x14ac:dyDescent="0.25">
      <c r="B70" t="str">
        <f ca="1">OFFSET(Tableau7[[#Headers],[RespondentID]],ROWS($B$10:B70),Chart!$A$6-1)</f>
        <v>Chef de file sectoriel Pays</v>
      </c>
      <c r="E70" t="s">
        <v>827</v>
      </c>
      <c r="F70" t="str">
        <f t="shared" ca="1" si="1"/>
        <v>Chef de file sectoriel Pays</v>
      </c>
    </row>
    <row r="71" spans="2:6" x14ac:dyDescent="0.25">
      <c r="B71" t="str">
        <f ca="1">OFFSET(Tableau7[[#Headers],[RespondentID]],ROWS($B$10:B71),Chart!$A$6-1)</f>
        <v>Gestionnaire de programme/ Saisie de données</v>
      </c>
      <c r="E71" t="s">
        <v>827</v>
      </c>
      <c r="F71" t="str">
        <f t="shared" ca="1" si="1"/>
        <v>Gestionnaire de programme/ Saisie de données</v>
      </c>
    </row>
    <row r="72" spans="2:6" x14ac:dyDescent="0.25">
      <c r="B72" t="str">
        <f ca="1">OFFSET(Tableau7[[#Headers],[RespondentID]],ROWS($B$10:B72),Chart!$A$6-1)</f>
        <v>3. Je ne sais pas</v>
      </c>
      <c r="E72" t="s">
        <v>821</v>
      </c>
      <c r="F72" t="str">
        <f t="shared" ca="1" si="1"/>
        <v>3. Je ne sais pas</v>
      </c>
    </row>
    <row r="73" spans="2:6" x14ac:dyDescent="0.25">
      <c r="B73" t="str">
        <f ca="1">OFFSET(Tableau7[[#Headers],[RespondentID]],ROWS($B$10:B73),Chart!$A$6-1)</f>
        <v>Chef de file sectoriel Pays</v>
      </c>
      <c r="E73" t="s">
        <v>827</v>
      </c>
      <c r="F73" t="str">
        <f t="shared" ca="1" si="1"/>
        <v>Chef de file sectoriel Pays</v>
      </c>
    </row>
    <row r="74" spans="2:6" x14ac:dyDescent="0.25">
      <c r="B74" t="str">
        <f ca="1">OFFSET(Tableau7[[#Headers],[RespondentID]],ROWS($B$10:B74),Chart!$A$6-1)</f>
        <v>Gestionnaire de programme/ Saisie de données</v>
      </c>
      <c r="E74" t="s">
        <v>836</v>
      </c>
      <c r="F74" t="str">
        <f t="shared" ref="F74:F105" ca="1" si="2">IF(B74="","6. Sans Réponse",B74)</f>
        <v>Gestionnaire de programme/ Saisie de données</v>
      </c>
    </row>
    <row r="75" spans="2:6" x14ac:dyDescent="0.25">
      <c r="B75" t="str">
        <f ca="1">OFFSET(Tableau7[[#Headers],[RespondentID]],ROWS($B$10:B75),Chart!$A$6-1)</f>
        <v>Chef de file sectoriel Pays</v>
      </c>
      <c r="E75" t="s">
        <v>844</v>
      </c>
      <c r="F75" t="str">
        <f t="shared" ca="1" si="2"/>
        <v>Chef de file sectoriel Pays</v>
      </c>
    </row>
    <row r="76" spans="2:6" x14ac:dyDescent="0.25">
      <c r="B76" t="str">
        <f ca="1">OFFSET(Tableau7[[#Headers],[RespondentID]],ROWS($B$10:B76),Chart!$A$6-1)</f>
        <v>Chef de file sectoriel Pays</v>
      </c>
      <c r="E76" t="s">
        <v>827</v>
      </c>
      <c r="F76" t="str">
        <f t="shared" ca="1" si="2"/>
        <v>Chef de file sectoriel Pays</v>
      </c>
    </row>
    <row r="77" spans="2:6" x14ac:dyDescent="0.25">
      <c r="B77" t="str">
        <f ca="1">OFFSET(Tableau7[[#Headers],[RespondentID]],ROWS($B$10:B77),Chart!$A$6-1)</f>
        <v>Gestionnaire de programme/ Saisie de données</v>
      </c>
      <c r="E77" t="s">
        <v>827</v>
      </c>
      <c r="F77" t="str">
        <f t="shared" ca="1" si="2"/>
        <v>Gestionnaire de programme/ Saisie de données</v>
      </c>
    </row>
    <row r="78" spans="2:6" x14ac:dyDescent="0.25">
      <c r="B78" t="str">
        <f ca="1">OFFSET(Tableau7[[#Headers],[RespondentID]],ROWS($B$10:B78),Chart!$A$6-1)</f>
        <v>Chef de file sectoriel Pays</v>
      </c>
      <c r="E78" t="s">
        <v>827</v>
      </c>
      <c r="F78" t="str">
        <f t="shared" ca="1" si="2"/>
        <v>Chef de file sectoriel Pays</v>
      </c>
    </row>
    <row r="79" spans="2:6" x14ac:dyDescent="0.25">
      <c r="B79" t="str">
        <f ca="1">OFFSET(Tableau7[[#Headers],[RespondentID]],ROWS($B$10:B79),Chart!$A$6-1)</f>
        <v>Chef de file sectoriel Pays</v>
      </c>
      <c r="E79" t="s">
        <v>846</v>
      </c>
      <c r="F79" t="str">
        <f t="shared" ca="1" si="2"/>
        <v>Chef de file sectoriel Pays</v>
      </c>
    </row>
    <row r="80" spans="2:6" x14ac:dyDescent="0.25">
      <c r="B80" t="str">
        <f ca="1">OFFSET(Tableau7[[#Headers],[RespondentID]],ROWS($B$10:B80),Chart!$A$6-1)</f>
        <v>Chef de file sectoriel Pays</v>
      </c>
      <c r="E80" t="s">
        <v>827</v>
      </c>
      <c r="F80" t="str">
        <f t="shared" ca="1" si="2"/>
        <v>Chef de file sectoriel Pays</v>
      </c>
    </row>
    <row r="81" spans="2:6" x14ac:dyDescent="0.25">
      <c r="B81" t="str">
        <f ca="1">OFFSET(Tableau7[[#Headers],[RespondentID]],ROWS($B$10:B81),Chart!$A$6-1)</f>
        <v>Chef de file sectoriel Pays</v>
      </c>
      <c r="E81" t="s">
        <v>827</v>
      </c>
      <c r="F81" t="str">
        <f t="shared" ca="1" si="2"/>
        <v>Chef de file sectoriel Pays</v>
      </c>
    </row>
    <row r="82" spans="2:6" x14ac:dyDescent="0.25">
      <c r="B82" t="str">
        <f ca="1">OFFSET(Tableau7[[#Headers],[RespondentID]],ROWS($B$10:B82),Chart!$A$6-1)</f>
        <v>3. Je ne sais pas</v>
      </c>
      <c r="E82" t="s">
        <v>836</v>
      </c>
      <c r="F82" t="str">
        <f t="shared" ca="1" si="2"/>
        <v>3. Je ne sais pas</v>
      </c>
    </row>
    <row r="83" spans="2:6" x14ac:dyDescent="0.25">
      <c r="B83" t="str">
        <f ca="1">OFFSET(Tableau7[[#Headers],[RespondentID]],ROWS($B$10:B83),Chart!$A$6-1)</f>
        <v>Chef de file sectoriel Pays</v>
      </c>
      <c r="E83" t="s">
        <v>827</v>
      </c>
      <c r="F83" t="str">
        <f t="shared" ca="1" si="2"/>
        <v>Chef de file sectoriel Pays</v>
      </c>
    </row>
    <row r="84" spans="2:6" x14ac:dyDescent="0.25">
      <c r="B84" t="str">
        <f ca="1">OFFSET(Tableau7[[#Headers],[RespondentID]],ROWS($B$10:B84),Chart!$A$6-1)</f>
        <v>Gestionnaire de programme/ Saisie de données</v>
      </c>
      <c r="E84" t="s">
        <v>836</v>
      </c>
      <c r="F84" t="str">
        <f t="shared" ca="1" si="2"/>
        <v>Gestionnaire de programme/ Saisie de données</v>
      </c>
    </row>
    <row r="85" spans="2:6" x14ac:dyDescent="0.25">
      <c r="B85" t="str">
        <f ca="1">OFFSET(Tableau7[[#Headers],[RespondentID]],ROWS($B$10:B85),Chart!$A$6-1)</f>
        <v>Gestionnaire de programme/ Saisie de données</v>
      </c>
      <c r="E85" t="s">
        <v>844</v>
      </c>
      <c r="F85" t="str">
        <f t="shared" ca="1" si="2"/>
        <v>Gestionnaire de programme/ Saisie de données</v>
      </c>
    </row>
    <row r="86" spans="2:6" x14ac:dyDescent="0.25">
      <c r="B86" t="str">
        <f ca="1">OFFSET(Tableau7[[#Headers],[RespondentID]],ROWS($B$10:B86),Chart!$A$6-1)</f>
        <v>Chef de file sectoriel Pays</v>
      </c>
      <c r="E86" t="s">
        <v>827</v>
      </c>
      <c r="F86" t="str">
        <f t="shared" ca="1" si="2"/>
        <v>Chef de file sectoriel Pays</v>
      </c>
    </row>
    <row r="87" spans="2:6" x14ac:dyDescent="0.25">
      <c r="B87" t="str">
        <f ca="1">OFFSET(Tableau7[[#Headers],[RespondentID]],ROWS($B$10:B87),Chart!$A$6-1)</f>
        <v>Gestionnaire de programme/ Saisie de données</v>
      </c>
      <c r="E87" t="s">
        <v>827</v>
      </c>
      <c r="F87" t="str">
        <f t="shared" ca="1" si="2"/>
        <v>Gestionnaire de programme/ Saisie de données</v>
      </c>
    </row>
    <row r="88" spans="2:6" x14ac:dyDescent="0.25">
      <c r="B88" t="str">
        <f ca="1">OFFSET(Tableau7[[#Headers],[RespondentID]],ROWS($B$10:B88),Chart!$A$6-1)</f>
        <v>Gestionnaire de programme/ Saisie de données</v>
      </c>
      <c r="E88" t="s">
        <v>827</v>
      </c>
      <c r="F88" t="str">
        <f t="shared" ca="1" si="2"/>
        <v>Gestionnaire de programme/ Saisie de données</v>
      </c>
    </row>
    <row r="89" spans="2:6" x14ac:dyDescent="0.25">
      <c r="B89" t="str">
        <f ca="1">OFFSET(Tableau7[[#Headers],[RespondentID]],ROWS($B$10:B89),Chart!$A$6-1)</f>
        <v>Gestionnaire de programme/ Saisie de données</v>
      </c>
      <c r="E89" t="s">
        <v>821</v>
      </c>
      <c r="F89" t="str">
        <f t="shared" ca="1" si="2"/>
        <v>Gestionnaire de programme/ Saisie de données</v>
      </c>
    </row>
    <row r="90" spans="2:6" x14ac:dyDescent="0.25">
      <c r="B90" t="str">
        <f ca="1">OFFSET(Tableau7[[#Headers],[RespondentID]],ROWS($B$10:B90),Chart!$A$6-1)</f>
        <v>Gestionnaire de programme/ Saisie de données</v>
      </c>
      <c r="E90" t="s">
        <v>827</v>
      </c>
      <c r="F90" t="str">
        <f t="shared" ca="1" si="2"/>
        <v>Gestionnaire de programme/ Saisie de données</v>
      </c>
    </row>
    <row r="91" spans="2:6" x14ac:dyDescent="0.25">
      <c r="B91" t="str">
        <f ca="1">OFFSET(Tableau7[[#Headers],[RespondentID]],ROWS($B$10:B91),Chart!$A$6-1)</f>
        <v>Gestionnaire de programme/ Saisie de données</v>
      </c>
      <c r="E91" t="s">
        <v>836</v>
      </c>
      <c r="F91" t="str">
        <f t="shared" ca="1" si="2"/>
        <v>Gestionnaire de programme/ Saisie de données</v>
      </c>
    </row>
    <row r="92" spans="2:6" x14ac:dyDescent="0.25">
      <c r="B92" t="str">
        <f ca="1">OFFSET(Tableau7[[#Headers],[RespondentID]],ROWS($B$10:B92),Chart!$A$6-1)</f>
        <v>3. Je ne sais pas</v>
      </c>
      <c r="E92" t="s">
        <v>827</v>
      </c>
      <c r="F92" t="str">
        <f t="shared" ca="1" si="2"/>
        <v>3. Je ne sais pas</v>
      </c>
    </row>
    <row r="93" spans="2:6" x14ac:dyDescent="0.25">
      <c r="B93" t="str">
        <f ca="1">OFFSET(Tableau7[[#Headers],[RespondentID]],ROWS($B$10:B93),Chart!$A$6-1)</f>
        <v>Chef de file sectoriel Pays</v>
      </c>
      <c r="E93" t="s">
        <v>827</v>
      </c>
      <c r="F93" t="str">
        <f t="shared" ca="1" si="2"/>
        <v>Chef de file sectoriel Pays</v>
      </c>
    </row>
    <row r="94" spans="2:6" x14ac:dyDescent="0.25">
      <c r="B94" t="str">
        <f ca="1">OFFSET(Tableau7[[#Headers],[RespondentID]],ROWS($B$10:B94),Chart!$A$6-1)</f>
        <v>Gestionnaire de programme/ Saisie de données</v>
      </c>
      <c r="E94" t="s">
        <v>836</v>
      </c>
      <c r="F94" t="str">
        <f t="shared" ca="1" si="2"/>
        <v>Gestionnaire de programme/ Saisie de données</v>
      </c>
    </row>
    <row r="95" spans="2:6" x14ac:dyDescent="0.25">
      <c r="B95" t="str">
        <f ca="1">OFFSET(Tableau7[[#Headers],[RespondentID]],ROWS($B$10:B95),Chart!$A$6-1)</f>
        <v>3. Je ne sais pas</v>
      </c>
      <c r="E95" t="s">
        <v>844</v>
      </c>
      <c r="F95" t="str">
        <f t="shared" ca="1" si="2"/>
        <v>3. Je ne sais pas</v>
      </c>
    </row>
    <row r="96" spans="2:6" x14ac:dyDescent="0.25">
      <c r="B96" t="str">
        <f ca="1">OFFSET(Tableau7[[#Headers],[RespondentID]],ROWS($B$10:B96),Chart!$A$6-1)</f>
        <v>3. Je ne sais pas</v>
      </c>
      <c r="E96" t="s">
        <v>836</v>
      </c>
      <c r="F96" t="str">
        <f t="shared" ca="1" si="2"/>
        <v>3. Je ne sais pas</v>
      </c>
    </row>
    <row r="97" spans="2:6" x14ac:dyDescent="0.25">
      <c r="B97" t="str">
        <f ca="1">OFFSET(Tableau7[[#Headers],[RespondentID]],ROWS($B$10:B97),Chart!$A$6-1)</f>
        <v>OCHA staff</v>
      </c>
      <c r="E97" t="s">
        <v>827</v>
      </c>
      <c r="F97" t="str">
        <f t="shared" ca="1" si="2"/>
        <v>OCHA staff</v>
      </c>
    </row>
    <row r="98" spans="2:6" x14ac:dyDescent="0.25">
      <c r="B98" t="str">
        <f ca="1">OFFSET(Tableau7[[#Headers],[RespondentID]],ROWS($B$10:B98),Chart!$A$6-1)</f>
        <v>Gestionnaire de programme/ Saisie de données</v>
      </c>
      <c r="E98" t="s">
        <v>827</v>
      </c>
      <c r="F98" t="str">
        <f t="shared" ca="1" si="2"/>
        <v>Gestionnaire de programme/ Saisie de données</v>
      </c>
    </row>
    <row r="99" spans="2:6" x14ac:dyDescent="0.25">
      <c r="B99" t="str">
        <f ca="1">OFFSET(Tableau7[[#Headers],[RespondentID]],ROWS($B$10:B99),Chart!$A$6-1)</f>
        <v>Gestionnaire de programme/ Saisie de données</v>
      </c>
      <c r="E99" t="s">
        <v>836</v>
      </c>
      <c r="F99" t="str">
        <f t="shared" ca="1" si="2"/>
        <v>Gestionnaire de programme/ Saisie de données</v>
      </c>
    </row>
    <row r="100" spans="2:6" x14ac:dyDescent="0.25">
      <c r="B100" t="str">
        <f ca="1">OFFSET(Tableau7[[#Headers],[RespondentID]],ROWS($B$10:B100),Chart!$A$6-1)</f>
        <v>Gestionnaire de programme/ Saisie de données</v>
      </c>
      <c r="E100" t="s">
        <v>827</v>
      </c>
      <c r="F100" t="str">
        <f t="shared" ca="1" si="2"/>
        <v>Gestionnaire de programme/ Saisie de données</v>
      </c>
    </row>
    <row r="101" spans="2:6" x14ac:dyDescent="0.25">
      <c r="B101" t="str">
        <f ca="1">OFFSET(Tableau7[[#Headers],[RespondentID]],ROWS($B$10:B101),Chart!$A$6-1)</f>
        <v>Gestionnaire de programme/ Saisie de données</v>
      </c>
      <c r="E101" t="s">
        <v>836</v>
      </c>
      <c r="F101" t="str">
        <f t="shared" ca="1" si="2"/>
        <v>Gestionnaire de programme/ Saisie de données</v>
      </c>
    </row>
    <row r="102" spans="2:6" x14ac:dyDescent="0.25">
      <c r="B102" t="str">
        <f ca="1">OFFSET(Tableau7[[#Headers],[RespondentID]],ROWS($B$10:B102),Chart!$A$6-1)</f>
        <v>Gestionnaire de programme/ Saisie de données</v>
      </c>
      <c r="E102" t="s">
        <v>827</v>
      </c>
      <c r="F102" t="str">
        <f t="shared" ca="1" si="2"/>
        <v>Gestionnaire de programme/ Saisie de données</v>
      </c>
    </row>
    <row r="103" spans="2:6" x14ac:dyDescent="0.25">
      <c r="B103" t="str">
        <f ca="1">OFFSET(Tableau7[[#Headers],[RespondentID]],ROWS($B$10:B103),Chart!$A$6-1)</f>
        <v>Chef de file sectoriel Pays</v>
      </c>
      <c r="E103" t="s">
        <v>827</v>
      </c>
      <c r="F103" t="str">
        <f t="shared" ca="1" si="2"/>
        <v>Chef de file sectoriel Pays</v>
      </c>
    </row>
    <row r="104" spans="2:6" x14ac:dyDescent="0.25">
      <c r="B104" t="str">
        <f ca="1">OFFSET(Tableau7[[#Headers],[RespondentID]],ROWS($B$10:B104),Chart!$A$6-1)</f>
        <v>Gestionnaire de programme/ Saisie de données</v>
      </c>
      <c r="E104" t="s">
        <v>836</v>
      </c>
      <c r="F104" t="str">
        <f t="shared" ca="1" si="2"/>
        <v>Gestionnaire de programme/ Saisie de données</v>
      </c>
    </row>
    <row r="105" spans="2:6" x14ac:dyDescent="0.25">
      <c r="B105" t="str">
        <f ca="1">OFFSET(Tableau7[[#Headers],[RespondentID]],ROWS($B$10:B105),Chart!$A$6-1)</f>
        <v>Gestionnaire de programme/ Saisie de données</v>
      </c>
      <c r="E105" t="s">
        <v>827</v>
      </c>
      <c r="F105" t="str">
        <f t="shared" ca="1" si="2"/>
        <v>Gestionnaire de programme/ Saisie de données</v>
      </c>
    </row>
    <row r="106" spans="2:6" x14ac:dyDescent="0.25">
      <c r="B106" t="str">
        <f ca="1">OFFSET(Tableau7[[#Headers],[RespondentID]],ROWS($B$10:B106),Chart!$A$6-1)</f>
        <v>Gestionnaire de programme/ Saisie de données</v>
      </c>
      <c r="E106" t="s">
        <v>844</v>
      </c>
      <c r="F106" t="str">
        <f t="shared" ref="F106:F133" ca="1" si="3">IF(B106="","6. Sans Réponse",B106)</f>
        <v>Gestionnaire de programme/ Saisie de données</v>
      </c>
    </row>
    <row r="107" spans="2:6" x14ac:dyDescent="0.25">
      <c r="B107" t="str">
        <f ca="1">OFFSET(Tableau7[[#Headers],[RespondentID]],ROWS($B$10:B107),Chart!$A$6-1)</f>
        <v>3. Je ne sais pas</v>
      </c>
      <c r="E107" t="s">
        <v>844</v>
      </c>
      <c r="F107" t="str">
        <f t="shared" ca="1" si="3"/>
        <v>3. Je ne sais pas</v>
      </c>
    </row>
    <row r="108" spans="2:6" x14ac:dyDescent="0.25">
      <c r="B108" t="str">
        <f ca="1">OFFSET(Tableau7[[#Headers],[RespondentID]],ROWS($B$10:B108),Chart!$A$6-1)</f>
        <v>Chef de file sectoriel Régional</v>
      </c>
      <c r="E108" t="s">
        <v>836</v>
      </c>
      <c r="F108" t="str">
        <f t="shared" ca="1" si="3"/>
        <v>Chef de file sectoriel Régional</v>
      </c>
    </row>
    <row r="109" spans="2:6" x14ac:dyDescent="0.25">
      <c r="B109" t="str">
        <f ca="1">OFFSET(Tableau7[[#Headers],[RespondentID]],ROWS($B$10:B109),Chart!$A$6-1)</f>
        <v>3. Je ne sais pas</v>
      </c>
      <c r="E109" t="s">
        <v>827</v>
      </c>
      <c r="F109" t="str">
        <f t="shared" ca="1" si="3"/>
        <v>3. Je ne sais pas</v>
      </c>
    </row>
    <row r="110" spans="2:6" x14ac:dyDescent="0.25">
      <c r="B110" t="str">
        <f ca="1">OFFSET(Tableau7[[#Headers],[RespondentID]],ROWS($B$10:B110),Chart!$A$6-1)</f>
        <v>Chef de file sectoriel Pays</v>
      </c>
      <c r="E110" t="s">
        <v>827</v>
      </c>
      <c r="F110" t="str">
        <f t="shared" ca="1" si="3"/>
        <v>Chef de file sectoriel Pays</v>
      </c>
    </row>
    <row r="111" spans="2:6" x14ac:dyDescent="0.25">
      <c r="B111" t="str">
        <f ca="1">OFFSET(Tableau7[[#Headers],[RespondentID]],ROWS($B$10:B111),Chart!$A$6-1)</f>
        <v>3. Je ne sais pas</v>
      </c>
      <c r="E111" t="s">
        <v>827</v>
      </c>
      <c r="F111" t="str">
        <f t="shared" ca="1" si="3"/>
        <v>3. Je ne sais pas</v>
      </c>
    </row>
    <row r="112" spans="2:6" x14ac:dyDescent="0.25">
      <c r="B112" t="str">
        <f ca="1">OFFSET(Tableau7[[#Headers],[RespondentID]],ROWS($B$10:B112),Chart!$A$6-1)</f>
        <v>Gestionnaire de programme/ Saisie de données</v>
      </c>
      <c r="E112" t="s">
        <v>844</v>
      </c>
      <c r="F112" t="str">
        <f t="shared" ca="1" si="3"/>
        <v>Gestionnaire de programme/ Saisie de données</v>
      </c>
    </row>
    <row r="113" spans="2:6" x14ac:dyDescent="0.25">
      <c r="B113" t="str">
        <f ca="1">OFFSET(Tableau7[[#Headers],[RespondentID]],ROWS($B$10:B113),Chart!$A$6-1)</f>
        <v>Gestionnaire de programme/ Saisie de données</v>
      </c>
      <c r="E113" t="s">
        <v>827</v>
      </c>
      <c r="F113" t="str">
        <f t="shared" ca="1" si="3"/>
        <v>Gestionnaire de programme/ Saisie de données</v>
      </c>
    </row>
    <row r="114" spans="2:6" x14ac:dyDescent="0.25">
      <c r="B114" t="str">
        <f ca="1">OFFSET(Tableau7[[#Headers],[RespondentID]],ROWS($B$10:B114),Chart!$A$6-1)</f>
        <v>Chef de file sectoriel Régional</v>
      </c>
      <c r="E114" t="s">
        <v>827</v>
      </c>
      <c r="F114" t="str">
        <f t="shared" ca="1" si="3"/>
        <v>Chef de file sectoriel Régional</v>
      </c>
    </row>
    <row r="115" spans="2:6" x14ac:dyDescent="0.25">
      <c r="B115" t="str">
        <f ca="1">OFFSET(Tableau7[[#Headers],[RespondentID]],ROWS($B$10:B115),Chart!$A$6-1)</f>
        <v>Gestionnaire de programme/ Saisie de données</v>
      </c>
      <c r="E115" t="s">
        <v>827</v>
      </c>
      <c r="F115" t="str">
        <f t="shared" ca="1" si="3"/>
        <v>Gestionnaire de programme/ Saisie de données</v>
      </c>
    </row>
    <row r="116" spans="2:6" x14ac:dyDescent="0.25">
      <c r="B116" t="str">
        <f ca="1">OFFSET(Tableau7[[#Headers],[RespondentID]],ROWS($B$10:B116),Chart!$A$6-1)</f>
        <v>3. Je ne sais pas</v>
      </c>
      <c r="E116" t="s">
        <v>827</v>
      </c>
      <c r="F116" t="str">
        <f t="shared" ca="1" si="3"/>
        <v>3. Je ne sais pas</v>
      </c>
    </row>
    <row r="117" spans="2:6" x14ac:dyDescent="0.25">
      <c r="B117" t="str">
        <f ca="1">OFFSET(Tableau7[[#Headers],[RespondentID]],ROWS($B$10:B117),Chart!$A$6-1)</f>
        <v>3. Je ne sais pas</v>
      </c>
      <c r="E117" t="s">
        <v>827</v>
      </c>
      <c r="F117" t="str">
        <f t="shared" ca="1" si="3"/>
        <v>3. Je ne sais pas</v>
      </c>
    </row>
    <row r="118" spans="2:6" x14ac:dyDescent="0.25">
      <c r="B118" t="str">
        <f ca="1">OFFSET(Tableau7[[#Headers],[RespondentID]],ROWS($B$10:B118),Chart!$A$6-1)</f>
        <v>3. Je ne sais pas</v>
      </c>
      <c r="E118" t="s">
        <v>844</v>
      </c>
      <c r="F118" t="str">
        <f t="shared" ca="1" si="3"/>
        <v>3. Je ne sais pas</v>
      </c>
    </row>
    <row r="119" spans="2:6" x14ac:dyDescent="0.25">
      <c r="B119" t="str">
        <f ca="1">OFFSET(Tableau7[[#Headers],[RespondentID]],ROWS($B$10:B119),Chart!$A$6-1)</f>
        <v>Gestionnaire de programme/ Saisie de données</v>
      </c>
      <c r="E119" t="s">
        <v>836</v>
      </c>
      <c r="F119" t="str">
        <f t="shared" ca="1" si="3"/>
        <v>Gestionnaire de programme/ Saisie de données</v>
      </c>
    </row>
    <row r="120" spans="2:6" x14ac:dyDescent="0.25">
      <c r="B120" t="str">
        <f ca="1">OFFSET(Tableau7[[#Headers],[RespondentID]],ROWS($B$10:B120),Chart!$A$6-1)</f>
        <v>Chef de file sectoriel Pays</v>
      </c>
      <c r="E120" t="s">
        <v>827</v>
      </c>
      <c r="F120" t="str">
        <f t="shared" ca="1" si="3"/>
        <v>Chef de file sectoriel Pays</v>
      </c>
    </row>
    <row r="121" spans="2:6" x14ac:dyDescent="0.25">
      <c r="B121" t="str">
        <f ca="1">OFFSET(Tableau7[[#Headers],[RespondentID]],ROWS($B$10:B121),Chart!$A$6-1)</f>
        <v>Gestionnaire de programme/ Saisie de données</v>
      </c>
      <c r="E121" t="s">
        <v>827</v>
      </c>
      <c r="F121" t="str">
        <f t="shared" ca="1" si="3"/>
        <v>Gestionnaire de programme/ Saisie de données</v>
      </c>
    </row>
    <row r="122" spans="2:6" x14ac:dyDescent="0.25">
      <c r="B122" t="str">
        <f ca="1">OFFSET(Tableau7[[#Headers],[RespondentID]],ROWS($B$10:B122),Chart!$A$6-1)</f>
        <v>3. Je ne sais pas</v>
      </c>
      <c r="E122" t="s">
        <v>836</v>
      </c>
      <c r="F122" t="str">
        <f t="shared" ca="1" si="3"/>
        <v>3. Je ne sais pas</v>
      </c>
    </row>
    <row r="123" spans="2:6" x14ac:dyDescent="0.25">
      <c r="B123" t="str">
        <f ca="1">OFFSET(Tableau7[[#Headers],[RespondentID]],ROWS($B$10:B123),Chart!$A$6-1)</f>
        <v>Gestionnaire de programme/ Saisie de données</v>
      </c>
      <c r="E123" t="s">
        <v>827</v>
      </c>
      <c r="F123" t="str">
        <f t="shared" ca="1" si="3"/>
        <v>Gestionnaire de programme/ Saisie de données</v>
      </c>
    </row>
    <row r="124" spans="2:6" x14ac:dyDescent="0.25">
      <c r="B124" t="str">
        <f ca="1">OFFSET(Tableau7[[#Headers],[RespondentID]],ROWS($B$10:B124),Chart!$A$6-1)</f>
        <v>Gestionnaire de programme/ Saisie de données</v>
      </c>
      <c r="E124" t="s">
        <v>836</v>
      </c>
      <c r="F124" t="str">
        <f t="shared" ca="1" si="3"/>
        <v>Gestionnaire de programme/ Saisie de données</v>
      </c>
    </row>
    <row r="125" spans="2:6" x14ac:dyDescent="0.25">
      <c r="B125" t="str">
        <f ca="1">OFFSET(Tableau7[[#Headers],[RespondentID]],ROWS($B$10:B125),Chart!$A$6-1)</f>
        <v>Chef de file sectoriel Pays</v>
      </c>
      <c r="E125" t="s">
        <v>827</v>
      </c>
      <c r="F125" t="str">
        <f t="shared" ca="1" si="3"/>
        <v>Chef de file sectoriel Pays</v>
      </c>
    </row>
    <row r="126" spans="2:6" x14ac:dyDescent="0.25">
      <c r="B126" t="str">
        <f ca="1">OFFSET(Tableau7[[#Headers],[RespondentID]],ROWS($B$10:B126),Chart!$A$6-1)</f>
        <v>Gestionnaire de programme/ Saisie de données</v>
      </c>
      <c r="E126" t="s">
        <v>844</v>
      </c>
      <c r="F126" t="str">
        <f t="shared" ca="1" si="3"/>
        <v>Gestionnaire de programme/ Saisie de données</v>
      </c>
    </row>
    <row r="127" spans="2:6" x14ac:dyDescent="0.25">
      <c r="B127" t="str">
        <f ca="1">OFFSET(Tableau7[[#Headers],[RespondentID]],ROWS($B$10:B127),Chart!$A$6-1)</f>
        <v>3. Je ne sais pas</v>
      </c>
      <c r="E127" t="s">
        <v>836</v>
      </c>
      <c r="F127" t="str">
        <f t="shared" ca="1" si="3"/>
        <v>3. Je ne sais pas</v>
      </c>
    </row>
    <row r="128" spans="2:6" x14ac:dyDescent="0.25">
      <c r="B128" t="str">
        <f ca="1">OFFSET(Tableau7[[#Headers],[RespondentID]],ROWS($B$10:B128),Chart!$A$6-1)</f>
        <v>Chef de file sectoriel Pays</v>
      </c>
      <c r="E128" t="s">
        <v>827</v>
      </c>
      <c r="F128" t="str">
        <f t="shared" ca="1" si="3"/>
        <v>Chef de file sectoriel Pays</v>
      </c>
    </row>
    <row r="129" spans="2:6" x14ac:dyDescent="0.25">
      <c r="B129" t="str">
        <f ca="1">OFFSET(Tableau7[[#Headers],[RespondentID]],ROWS($B$10:B129),Chart!$A$6-1)</f>
        <v>Gestionnaire de programme/ Saisie de données</v>
      </c>
      <c r="E129" t="s">
        <v>836</v>
      </c>
      <c r="F129" t="str">
        <f t="shared" ca="1" si="3"/>
        <v>Gestionnaire de programme/ Saisie de données</v>
      </c>
    </row>
    <row r="130" spans="2:6" x14ac:dyDescent="0.25">
      <c r="B130" t="str">
        <f ca="1">OFFSET(Tableau7[[#Headers],[RespondentID]],ROWS($B$10:B130),Chart!$A$6-1)</f>
        <v>Gestionnaire de programme/ Saisie de données</v>
      </c>
      <c r="E130" t="s">
        <v>821</v>
      </c>
      <c r="F130" t="str">
        <f t="shared" ca="1" si="3"/>
        <v>Gestionnaire de programme/ Saisie de données</v>
      </c>
    </row>
    <row r="131" spans="2:6" x14ac:dyDescent="0.25">
      <c r="B131" t="str">
        <f ca="1">OFFSET(Tableau7[[#Headers],[RespondentID]],ROWS($B$10:B131),Chart!$A$6-1)</f>
        <v>Chef de file sectoriel Pays</v>
      </c>
      <c r="E131" t="s">
        <v>827</v>
      </c>
      <c r="F131" t="str">
        <f t="shared" ca="1" si="3"/>
        <v>Chef de file sectoriel Pays</v>
      </c>
    </row>
    <row r="132" spans="2:6" x14ac:dyDescent="0.25">
      <c r="B132" t="str">
        <f ca="1">OFFSET(Tableau7[[#Headers],[RespondentID]],ROWS($B$10:B132),Chart!$A$6-1)</f>
        <v>Gestionnaire de programme/ Saisie de données</v>
      </c>
      <c r="E132" t="s">
        <v>836</v>
      </c>
      <c r="F132" t="str">
        <f t="shared" ca="1" si="3"/>
        <v>Gestionnaire de programme/ Saisie de données</v>
      </c>
    </row>
    <row r="133" spans="2:6" x14ac:dyDescent="0.25">
      <c r="B133" t="str">
        <f ca="1">OFFSET(Tableau7[[#Headers],[RespondentID]],ROWS($B$10:B133),Chart!$A$6-1)</f>
        <v>Gestionnaire de programme/ Saisie de données</v>
      </c>
      <c r="E133" t="s">
        <v>827</v>
      </c>
      <c r="F133" t="str">
        <f t="shared" ca="1" si="3"/>
        <v>Gestionnaire de programme/ Saisie de données</v>
      </c>
    </row>
    <row r="134" spans="2:6" x14ac:dyDescent="0.25">
      <c r="B134">
        <f ca="1">OFFSET(Tableau7[[#Headers],[RespondentID]],ROWS($B$10:B134),Chart!$A$6-1)</f>
        <v>0</v>
      </c>
    </row>
  </sheetData>
  <mergeCells count="1">
    <mergeCell ref="P2:R2"/>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6"/>
  <sheetViews>
    <sheetView zoomScale="70" zoomScaleNormal="70" workbookViewId="0">
      <selection activeCell="Z6" sqref="Z6"/>
    </sheetView>
  </sheetViews>
  <sheetFormatPr defaultColWidth="11.42578125" defaultRowHeight="15" x14ac:dyDescent="0.25"/>
  <cols>
    <col min="1" max="1" width="12.7109375" bestFit="1" customWidth="1"/>
    <col min="2" max="2" width="10.28515625" bestFit="1" customWidth="1"/>
    <col min="3" max="4" width="18.28515625" bestFit="1" customWidth="1"/>
    <col min="5" max="5" width="14.7109375" bestFit="1" customWidth="1"/>
    <col min="6" max="6" width="13.28515625" bestFit="1" customWidth="1"/>
    <col min="7" max="8" width="10" bestFit="1" customWidth="1"/>
    <col min="10" max="10" width="23" bestFit="1" customWidth="1"/>
    <col min="11" max="11" width="37.42578125" bestFit="1" customWidth="1"/>
    <col min="12" max="12" width="28.5703125" bestFit="1" customWidth="1"/>
    <col min="13" max="13" width="56.7109375" bestFit="1" customWidth="1"/>
    <col min="14" max="14" width="38.28515625" bestFit="1" customWidth="1"/>
    <col min="15" max="15" width="27.85546875" bestFit="1" customWidth="1"/>
    <col min="16" max="16" width="41.85546875" bestFit="1" customWidth="1"/>
    <col min="17" max="17" width="22.42578125" bestFit="1" customWidth="1"/>
    <col min="18" max="18" width="14.85546875" bestFit="1" customWidth="1"/>
    <col min="19" max="19" width="17.140625" bestFit="1" customWidth="1"/>
    <col min="20" max="20" width="24.5703125" bestFit="1" customWidth="1"/>
    <col min="21" max="21" width="13.28515625" bestFit="1" customWidth="1"/>
    <col min="22" max="22" width="26" bestFit="1" customWidth="1"/>
    <col min="23" max="23" width="49.140625" bestFit="1" customWidth="1"/>
    <col min="24" max="24" width="39" bestFit="1" customWidth="1"/>
    <col min="25" max="25" width="11.140625" bestFit="1" customWidth="1"/>
    <col min="26" max="26" width="13" bestFit="1" customWidth="1"/>
    <col min="27" max="27" width="27.7109375" bestFit="1" customWidth="1"/>
    <col min="28" max="28" width="64.140625" bestFit="1" customWidth="1"/>
    <col min="29" max="29" width="32.7109375" bestFit="1" customWidth="1"/>
    <col min="30" max="30" width="24.140625" bestFit="1" customWidth="1"/>
    <col min="31" max="31" width="28.28515625" bestFit="1" customWidth="1"/>
    <col min="32" max="32" width="52.28515625" bestFit="1" customWidth="1"/>
    <col min="33" max="33" width="46.7109375" bestFit="1" customWidth="1"/>
    <col min="34" max="34" width="255.7109375" bestFit="1" customWidth="1"/>
    <col min="35" max="35" width="49.140625" bestFit="1" customWidth="1"/>
    <col min="36" max="36" width="93.140625" bestFit="1" customWidth="1"/>
    <col min="37" max="37" width="75.28515625" bestFit="1" customWidth="1"/>
    <col min="38" max="38" width="19.42578125" bestFit="1" customWidth="1"/>
    <col min="39" max="39" width="103.7109375" bestFit="1" customWidth="1"/>
    <col min="40" max="40" width="51.85546875" bestFit="1" customWidth="1"/>
    <col min="41" max="41" width="60.85546875" bestFit="1" customWidth="1"/>
    <col min="42" max="42" width="49.140625" bestFit="1" customWidth="1"/>
    <col min="43" max="43" width="40.5703125" customWidth="1"/>
    <col min="44" max="44" width="71.28515625" bestFit="1" customWidth="1"/>
    <col min="45" max="45" width="229.140625" bestFit="1" customWidth="1"/>
  </cols>
  <sheetData>
    <row r="1" spans="1:45"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row>
    <row r="2" spans="1:45" x14ac:dyDescent="0.25">
      <c r="A2" s="1" t="s">
        <v>47</v>
      </c>
      <c r="B2" s="1" t="s">
        <v>48</v>
      </c>
      <c r="C2" s="1" t="s">
        <v>49</v>
      </c>
      <c r="D2" s="1" t="s">
        <v>50</v>
      </c>
      <c r="E2" s="1" t="s">
        <v>51</v>
      </c>
      <c r="F2" s="1" t="s">
        <v>52</v>
      </c>
      <c r="G2" s="1" t="s">
        <v>53</v>
      </c>
      <c r="H2" s="1" t="s">
        <v>54</v>
      </c>
      <c r="I2" s="1" t="s">
        <v>55</v>
      </c>
      <c r="J2" s="1" t="s">
        <v>56</v>
      </c>
      <c r="K2" s="1" t="s">
        <v>57</v>
      </c>
      <c r="L2" s="1" t="s">
        <v>0</v>
      </c>
      <c r="M2" s="1" t="s">
        <v>58</v>
      </c>
      <c r="N2" s="1" t="s">
        <v>59</v>
      </c>
      <c r="O2" s="1" t="s">
        <v>60</v>
      </c>
      <c r="P2" s="1" t="s">
        <v>61</v>
      </c>
      <c r="Q2" s="1" t="s">
        <v>0</v>
      </c>
      <c r="R2" s="1" t="s">
        <v>0</v>
      </c>
      <c r="S2" s="1" t="s">
        <v>0</v>
      </c>
      <c r="T2" s="1" t="s">
        <v>0</v>
      </c>
      <c r="U2" s="1" t="s">
        <v>0</v>
      </c>
      <c r="V2" s="1" t="s">
        <v>0</v>
      </c>
      <c r="W2" s="1" t="s">
        <v>62</v>
      </c>
      <c r="X2" s="1" t="s">
        <v>0</v>
      </c>
      <c r="Y2" s="1" t="s">
        <v>0</v>
      </c>
      <c r="Z2" s="1" t="s">
        <v>0</v>
      </c>
      <c r="AA2" s="1" t="s">
        <v>0</v>
      </c>
      <c r="AB2" s="1" t="s">
        <v>63</v>
      </c>
      <c r="AC2" s="1" t="s">
        <v>0</v>
      </c>
      <c r="AD2" s="1" t="s">
        <v>0</v>
      </c>
      <c r="AE2" s="1" t="s">
        <v>0</v>
      </c>
      <c r="AF2" s="1" t="s">
        <v>0</v>
      </c>
      <c r="AG2" s="1" t="s">
        <v>0</v>
      </c>
      <c r="AH2" s="1" t="s">
        <v>64</v>
      </c>
      <c r="AI2" s="1" t="s">
        <v>0</v>
      </c>
      <c r="AJ2" s="1" t="s">
        <v>0</v>
      </c>
      <c r="AK2" s="1" t="s">
        <v>65</v>
      </c>
      <c r="AL2" s="1" t="s">
        <v>0</v>
      </c>
      <c r="AM2" s="1" t="s">
        <v>66</v>
      </c>
      <c r="AN2" s="1" t="s">
        <v>67</v>
      </c>
      <c r="AO2" s="1" t="s">
        <v>0</v>
      </c>
      <c r="AP2" s="1" t="s">
        <v>0</v>
      </c>
      <c r="AQ2" s="1" t="s">
        <v>0</v>
      </c>
      <c r="AR2" s="1" t="s">
        <v>0</v>
      </c>
      <c r="AS2" s="1" t="s">
        <v>68</v>
      </c>
    </row>
    <row r="3" spans="1:45" x14ac:dyDescent="0.25">
      <c r="A3" s="1" t="s">
        <v>336</v>
      </c>
      <c r="B3" s="1" t="s">
        <v>336</v>
      </c>
      <c r="C3" s="1" t="s">
        <v>336</v>
      </c>
      <c r="D3" s="1" t="s">
        <v>336</v>
      </c>
      <c r="E3" s="1" t="s">
        <v>336</v>
      </c>
      <c r="F3" s="1" t="s">
        <v>336</v>
      </c>
      <c r="G3" s="1" t="s">
        <v>336</v>
      </c>
      <c r="H3" s="1" t="s">
        <v>336</v>
      </c>
      <c r="I3" s="1" t="s">
        <v>336</v>
      </c>
      <c r="J3" s="1" t="s">
        <v>69</v>
      </c>
      <c r="K3" s="1" t="s">
        <v>69</v>
      </c>
      <c r="L3" s="1" t="s">
        <v>70</v>
      </c>
      <c r="M3" s="1" t="s">
        <v>69</v>
      </c>
      <c r="N3" s="1" t="s">
        <v>69</v>
      </c>
      <c r="O3" s="1" t="s">
        <v>69</v>
      </c>
      <c r="P3" s="1" t="s">
        <v>71</v>
      </c>
      <c r="Q3" s="1" t="s">
        <v>72</v>
      </c>
      <c r="R3" s="1" t="s">
        <v>73</v>
      </c>
      <c r="S3" s="1" t="s">
        <v>74</v>
      </c>
      <c r="T3" s="1" t="s">
        <v>75</v>
      </c>
      <c r="U3" s="1" t="s">
        <v>76</v>
      </c>
      <c r="V3" s="1" t="s">
        <v>77</v>
      </c>
      <c r="W3" s="1" t="s">
        <v>78</v>
      </c>
      <c r="X3" s="1" t="s">
        <v>79</v>
      </c>
      <c r="Y3" s="1" t="s">
        <v>80</v>
      </c>
      <c r="Z3" s="1" t="s">
        <v>81</v>
      </c>
      <c r="AA3" s="1" t="s">
        <v>82</v>
      </c>
      <c r="AB3" s="1" t="s">
        <v>83</v>
      </c>
      <c r="AC3" s="1" t="s">
        <v>84</v>
      </c>
      <c r="AD3" s="1" t="s">
        <v>85</v>
      </c>
      <c r="AE3" s="1" t="s">
        <v>86</v>
      </c>
      <c r="AF3" s="1" t="s">
        <v>87</v>
      </c>
      <c r="AG3" s="1" t="s">
        <v>88</v>
      </c>
      <c r="AH3" s="1" t="s">
        <v>89</v>
      </c>
      <c r="AI3" s="1" t="s">
        <v>90</v>
      </c>
      <c r="AJ3" s="1" t="s">
        <v>70</v>
      </c>
      <c r="AK3" s="1" t="s">
        <v>69</v>
      </c>
      <c r="AL3" s="1" t="s">
        <v>70</v>
      </c>
      <c r="AM3" s="1" t="s">
        <v>91</v>
      </c>
      <c r="AN3" s="1" t="s">
        <v>92</v>
      </c>
      <c r="AO3" s="1" t="s">
        <v>93</v>
      </c>
      <c r="AP3" s="1" t="s">
        <v>94</v>
      </c>
      <c r="AQ3" s="1" t="s">
        <v>95</v>
      </c>
      <c r="AR3" s="1" t="s">
        <v>96</v>
      </c>
      <c r="AS3" s="1" t="s">
        <v>91</v>
      </c>
    </row>
    <row r="4" spans="1:45" x14ac:dyDescent="0.25">
      <c r="A4" s="1" t="s">
        <v>97</v>
      </c>
      <c r="B4" s="1" t="s">
        <v>98</v>
      </c>
      <c r="C4" s="1" t="s">
        <v>99</v>
      </c>
      <c r="D4" s="1" t="s">
        <v>100</v>
      </c>
      <c r="E4" s="1" t="s">
        <v>101</v>
      </c>
      <c r="F4" s="1" t="s">
        <v>0</v>
      </c>
      <c r="G4" s="1" t="s">
        <v>0</v>
      </c>
      <c r="H4" s="1" t="s">
        <v>0</v>
      </c>
      <c r="I4" s="1" t="s">
        <v>0</v>
      </c>
      <c r="J4" s="1" t="s">
        <v>102</v>
      </c>
      <c r="K4" s="1" t="s">
        <v>70</v>
      </c>
      <c r="L4" s="1" t="s">
        <v>103</v>
      </c>
      <c r="M4" s="1" t="s">
        <v>104</v>
      </c>
      <c r="N4" s="1" t="s">
        <v>0</v>
      </c>
      <c r="O4" s="1" t="s">
        <v>105</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row>
    <row r="5" spans="1:45" x14ac:dyDescent="0.25">
      <c r="A5" s="1" t="s">
        <v>106</v>
      </c>
      <c r="B5" s="1" t="s">
        <v>98</v>
      </c>
      <c r="C5" s="1" t="s">
        <v>107</v>
      </c>
      <c r="D5" s="1" t="s">
        <v>108</v>
      </c>
      <c r="E5" s="1" t="s">
        <v>109</v>
      </c>
      <c r="F5" s="1" t="s">
        <v>0</v>
      </c>
      <c r="G5" s="1" t="s">
        <v>0</v>
      </c>
      <c r="H5" s="1" t="s">
        <v>0</v>
      </c>
      <c r="I5" s="1" t="s">
        <v>0</v>
      </c>
      <c r="J5" s="1" t="s">
        <v>110</v>
      </c>
      <c r="K5" s="1" t="s">
        <v>70</v>
      </c>
      <c r="L5" s="1" t="s">
        <v>111</v>
      </c>
      <c r="M5" s="1" t="s">
        <v>112</v>
      </c>
      <c r="N5" s="1" t="s">
        <v>113</v>
      </c>
      <c r="O5" s="1" t="s">
        <v>114</v>
      </c>
      <c r="P5" s="1" t="s">
        <v>0</v>
      </c>
      <c r="Q5" s="1" t="s">
        <v>0</v>
      </c>
      <c r="R5" s="1" t="s">
        <v>0</v>
      </c>
      <c r="S5" s="1" t="s">
        <v>0</v>
      </c>
      <c r="T5" s="1" t="s">
        <v>0</v>
      </c>
      <c r="U5" s="1" t="s">
        <v>0</v>
      </c>
      <c r="V5" s="1" t="s">
        <v>0</v>
      </c>
      <c r="W5" s="1" t="s">
        <v>0</v>
      </c>
      <c r="X5" s="1" t="s">
        <v>0</v>
      </c>
      <c r="Y5" s="1" t="s">
        <v>0</v>
      </c>
      <c r="Z5" s="1" t="s">
        <v>0</v>
      </c>
      <c r="AA5" s="1" t="s">
        <v>0</v>
      </c>
      <c r="AB5" s="1" t="s">
        <v>0</v>
      </c>
      <c r="AC5" s="1" t="s">
        <v>0</v>
      </c>
      <c r="AD5" s="1" t="s">
        <v>0</v>
      </c>
      <c r="AE5" s="1" t="s">
        <v>0</v>
      </c>
      <c r="AF5" s="1" t="s">
        <v>0</v>
      </c>
      <c r="AG5" s="1" t="s">
        <v>0</v>
      </c>
      <c r="AH5" s="1" t="s">
        <v>0</v>
      </c>
      <c r="AI5" s="1" t="s">
        <v>0</v>
      </c>
      <c r="AJ5" s="1" t="s">
        <v>0</v>
      </c>
      <c r="AK5" s="1" t="s">
        <v>0</v>
      </c>
      <c r="AL5" s="1" t="s">
        <v>0</v>
      </c>
      <c r="AM5" s="1" t="s">
        <v>0</v>
      </c>
      <c r="AN5" s="1" t="s">
        <v>0</v>
      </c>
      <c r="AO5" s="1" t="s">
        <v>0</v>
      </c>
      <c r="AP5" s="1" t="s">
        <v>0</v>
      </c>
      <c r="AQ5" s="1" t="s">
        <v>0</v>
      </c>
      <c r="AR5" s="1" t="s">
        <v>0</v>
      </c>
      <c r="AS5" s="1" t="s">
        <v>0</v>
      </c>
    </row>
    <row r="6" spans="1:45" x14ac:dyDescent="0.25">
      <c r="A6" s="1" t="s">
        <v>115</v>
      </c>
      <c r="B6" s="1" t="s">
        <v>98</v>
      </c>
      <c r="C6" s="1" t="s">
        <v>116</v>
      </c>
      <c r="D6" s="1" t="s">
        <v>117</v>
      </c>
      <c r="E6" s="1" t="s">
        <v>118</v>
      </c>
      <c r="F6" s="1" t="s">
        <v>0</v>
      </c>
      <c r="G6" s="1" t="s">
        <v>0</v>
      </c>
      <c r="H6" s="1" t="s">
        <v>0</v>
      </c>
      <c r="I6" s="1" t="s">
        <v>0</v>
      </c>
      <c r="J6" s="1" t="s">
        <v>119</v>
      </c>
      <c r="K6" s="1" t="s">
        <v>120</v>
      </c>
      <c r="L6" s="1" t="s">
        <v>0</v>
      </c>
      <c r="M6" s="1" t="s">
        <v>112</v>
      </c>
      <c r="N6" s="1" t="s">
        <v>121</v>
      </c>
      <c r="O6" s="1" t="s">
        <v>122</v>
      </c>
      <c r="P6" s="1" t="s">
        <v>123</v>
      </c>
      <c r="Q6" s="1" t="s">
        <v>124</v>
      </c>
      <c r="R6" s="1" t="s">
        <v>124</v>
      </c>
      <c r="S6" s="1" t="s">
        <v>124</v>
      </c>
      <c r="T6" s="1" t="s">
        <v>124</v>
      </c>
      <c r="U6" s="1" t="s">
        <v>125</v>
      </c>
      <c r="V6" s="1" t="s">
        <v>125</v>
      </c>
      <c r="W6" s="1" t="s">
        <v>123</v>
      </c>
      <c r="X6" s="1" t="s">
        <v>123</v>
      </c>
      <c r="Y6" s="1" t="s">
        <v>124</v>
      </c>
      <c r="Z6" s="1" t="s">
        <v>123</v>
      </c>
      <c r="AA6" s="1" t="s">
        <v>124</v>
      </c>
      <c r="AB6" s="1" t="s">
        <v>126</v>
      </c>
      <c r="AC6" s="1" t="s">
        <v>126</v>
      </c>
      <c r="AD6" s="1" t="s">
        <v>126</v>
      </c>
      <c r="AE6" s="1" t="s">
        <v>127</v>
      </c>
      <c r="AF6" s="1" t="s">
        <v>127</v>
      </c>
      <c r="AG6" s="1" t="s">
        <v>128</v>
      </c>
      <c r="AH6" s="1" t="s">
        <v>129</v>
      </c>
      <c r="AI6" s="1" t="s">
        <v>129</v>
      </c>
      <c r="AJ6" s="1" t="s">
        <v>0</v>
      </c>
      <c r="AK6" s="1" t="s">
        <v>104</v>
      </c>
      <c r="AL6" s="1" t="s">
        <v>0</v>
      </c>
      <c r="AM6" s="1" t="s">
        <v>130</v>
      </c>
      <c r="AN6" s="1" t="s">
        <v>131</v>
      </c>
      <c r="AO6" s="1" t="s">
        <v>131</v>
      </c>
      <c r="AP6" s="1" t="s">
        <v>131</v>
      </c>
      <c r="AQ6" s="1" t="s">
        <v>131</v>
      </c>
      <c r="AR6" s="1" t="s">
        <v>131</v>
      </c>
      <c r="AS6" s="1" t="s">
        <v>0</v>
      </c>
    </row>
    <row r="7" spans="1:45" x14ac:dyDescent="0.25">
      <c r="A7" s="1" t="s">
        <v>132</v>
      </c>
      <c r="B7" s="1" t="s">
        <v>98</v>
      </c>
      <c r="C7" s="1" t="s">
        <v>133</v>
      </c>
      <c r="D7" s="1" t="s">
        <v>134</v>
      </c>
      <c r="E7" s="1" t="s">
        <v>135</v>
      </c>
      <c r="F7" s="1" t="s">
        <v>0</v>
      </c>
      <c r="G7" s="1" t="s">
        <v>0</v>
      </c>
      <c r="H7" s="1" t="s">
        <v>0</v>
      </c>
      <c r="I7" s="1" t="s">
        <v>0</v>
      </c>
      <c r="J7" s="1" t="s">
        <v>136</v>
      </c>
      <c r="K7" s="1" t="s">
        <v>137</v>
      </c>
      <c r="L7" s="1" t="s">
        <v>0</v>
      </c>
      <c r="M7" s="1" t="s">
        <v>112</v>
      </c>
      <c r="N7" s="1" t="s">
        <v>138</v>
      </c>
      <c r="O7" s="1" t="s">
        <v>122</v>
      </c>
      <c r="P7" s="1" t="s">
        <v>124</v>
      </c>
      <c r="Q7" s="1" t="s">
        <v>124</v>
      </c>
      <c r="R7" s="1" t="s">
        <v>125</v>
      </c>
      <c r="S7" s="1" t="s">
        <v>139</v>
      </c>
      <c r="T7" s="1" t="s">
        <v>124</v>
      </c>
      <c r="U7" s="1" t="s">
        <v>124</v>
      </c>
      <c r="V7" s="1" t="s">
        <v>139</v>
      </c>
      <c r="W7" s="1" t="s">
        <v>124</v>
      </c>
      <c r="X7" s="1" t="s">
        <v>124</v>
      </c>
      <c r="Y7" s="1" t="s">
        <v>125</v>
      </c>
      <c r="Z7" s="1" t="s">
        <v>125</v>
      </c>
      <c r="AA7" s="1" t="s">
        <v>140</v>
      </c>
      <c r="AB7" s="1" t="s">
        <v>141</v>
      </c>
      <c r="AC7" s="1" t="s">
        <v>141</v>
      </c>
      <c r="AD7" s="1" t="s">
        <v>142</v>
      </c>
      <c r="AE7" s="1" t="s">
        <v>142</v>
      </c>
      <c r="AF7" s="1" t="s">
        <v>141</v>
      </c>
      <c r="AG7" s="1" t="s">
        <v>142</v>
      </c>
      <c r="AH7" s="1" t="s">
        <v>143</v>
      </c>
      <c r="AI7" s="1" t="s">
        <v>129</v>
      </c>
      <c r="AJ7" s="1" t="s">
        <v>0</v>
      </c>
      <c r="AK7" s="1" t="s">
        <v>112</v>
      </c>
      <c r="AL7" s="1" t="s">
        <v>0</v>
      </c>
      <c r="AM7" s="1" t="s">
        <v>0</v>
      </c>
      <c r="AN7" s="1" t="s">
        <v>131</v>
      </c>
      <c r="AO7" s="1" t="s">
        <v>131</v>
      </c>
      <c r="AP7" s="1" t="s">
        <v>131</v>
      </c>
      <c r="AQ7" s="1" t="s">
        <v>131</v>
      </c>
      <c r="AR7" s="1" t="s">
        <v>144</v>
      </c>
      <c r="AS7" s="1" t="s">
        <v>0</v>
      </c>
    </row>
    <row r="8" spans="1:45" x14ac:dyDescent="0.25">
      <c r="A8" s="1" t="s">
        <v>145</v>
      </c>
      <c r="B8" s="1" t="s">
        <v>98</v>
      </c>
      <c r="C8" s="1" t="s">
        <v>146</v>
      </c>
      <c r="D8" s="1" t="s">
        <v>147</v>
      </c>
      <c r="E8" s="1" t="s">
        <v>148</v>
      </c>
      <c r="F8" s="1" t="s">
        <v>0</v>
      </c>
      <c r="G8" s="1" t="s">
        <v>0</v>
      </c>
      <c r="H8" s="1" t="s">
        <v>0</v>
      </c>
      <c r="I8" s="1" t="s">
        <v>0</v>
      </c>
      <c r="J8" s="1" t="s">
        <v>149</v>
      </c>
      <c r="K8" s="1" t="s">
        <v>120</v>
      </c>
      <c r="L8" s="1" t="s">
        <v>0</v>
      </c>
      <c r="M8" s="1" t="s">
        <v>112</v>
      </c>
      <c r="N8" s="1" t="s">
        <v>150</v>
      </c>
      <c r="O8" s="1" t="s">
        <v>151</v>
      </c>
      <c r="P8" s="1" t="s">
        <v>123</v>
      </c>
      <c r="Q8" s="1" t="s">
        <v>123</v>
      </c>
      <c r="R8" s="1" t="s">
        <v>123</v>
      </c>
      <c r="S8" s="1" t="s">
        <v>123</v>
      </c>
      <c r="T8" s="1" t="s">
        <v>123</v>
      </c>
      <c r="U8" s="1" t="s">
        <v>124</v>
      </c>
      <c r="V8" s="1" t="s">
        <v>123</v>
      </c>
      <c r="W8" s="1" t="s">
        <v>123</v>
      </c>
      <c r="X8" s="1" t="s">
        <v>123</v>
      </c>
      <c r="Y8" s="1" t="s">
        <v>123</v>
      </c>
      <c r="Z8" s="1" t="s">
        <v>123</v>
      </c>
      <c r="AA8" s="1" t="s">
        <v>123</v>
      </c>
      <c r="AB8" s="1" t="s">
        <v>126</v>
      </c>
      <c r="AC8" s="1" t="s">
        <v>127</v>
      </c>
      <c r="AD8" s="1" t="s">
        <v>126</v>
      </c>
      <c r="AE8" s="1" t="s">
        <v>127</v>
      </c>
      <c r="AF8" s="1" t="s">
        <v>142</v>
      </c>
      <c r="AG8" s="1" t="s">
        <v>127</v>
      </c>
      <c r="AH8" s="1" t="s">
        <v>152</v>
      </c>
      <c r="AI8" s="1" t="s">
        <v>152</v>
      </c>
      <c r="AJ8" s="1" t="s">
        <v>0</v>
      </c>
      <c r="AK8" s="1" t="s">
        <v>112</v>
      </c>
      <c r="AL8" s="1" t="s">
        <v>0</v>
      </c>
      <c r="AM8" s="1" t="s">
        <v>0</v>
      </c>
      <c r="AN8" s="1" t="s">
        <v>131</v>
      </c>
      <c r="AO8" s="1" t="s">
        <v>131</v>
      </c>
      <c r="AP8" s="1" t="s">
        <v>131</v>
      </c>
      <c r="AQ8" s="1" t="s">
        <v>131</v>
      </c>
      <c r="AR8" s="1" t="s">
        <v>131</v>
      </c>
      <c r="AS8" s="1" t="s">
        <v>0</v>
      </c>
    </row>
    <row r="9" spans="1:45" x14ac:dyDescent="0.25">
      <c r="A9" s="1" t="s">
        <v>153</v>
      </c>
      <c r="B9" s="1" t="s">
        <v>98</v>
      </c>
      <c r="C9" s="1" t="s">
        <v>154</v>
      </c>
      <c r="D9" s="1" t="s">
        <v>155</v>
      </c>
      <c r="E9" s="1" t="s">
        <v>156</v>
      </c>
      <c r="F9" s="1" t="s">
        <v>0</v>
      </c>
      <c r="G9" s="1" t="s">
        <v>0</v>
      </c>
      <c r="H9" s="1" t="s">
        <v>0</v>
      </c>
      <c r="I9" s="1" t="s">
        <v>0</v>
      </c>
      <c r="J9" s="1" t="s">
        <v>157</v>
      </c>
      <c r="K9" s="1" t="s">
        <v>120</v>
      </c>
      <c r="L9" s="1" t="s">
        <v>0</v>
      </c>
      <c r="M9" s="1" t="s">
        <v>112</v>
      </c>
      <c r="N9" s="1" t="s">
        <v>121</v>
      </c>
      <c r="O9" s="1" t="s">
        <v>158</v>
      </c>
      <c r="P9" s="1" t="s">
        <v>0</v>
      </c>
      <c r="Q9" s="1" t="s">
        <v>0</v>
      </c>
      <c r="R9" s="1" t="s">
        <v>0</v>
      </c>
      <c r="S9" s="1" t="s">
        <v>0</v>
      </c>
      <c r="T9" s="1" t="s">
        <v>0</v>
      </c>
      <c r="U9" s="1" t="s">
        <v>0</v>
      </c>
      <c r="V9" s="1" t="s">
        <v>0</v>
      </c>
      <c r="W9" s="1" t="s">
        <v>0</v>
      </c>
      <c r="X9" s="1" t="s">
        <v>0</v>
      </c>
      <c r="Y9" s="1" t="s">
        <v>0</v>
      </c>
      <c r="Z9" s="1" t="s">
        <v>0</v>
      </c>
      <c r="AA9" s="1" t="s">
        <v>0</v>
      </c>
      <c r="AB9" s="1" t="s">
        <v>0</v>
      </c>
      <c r="AC9" s="1" t="s">
        <v>0</v>
      </c>
      <c r="AD9" s="1" t="s">
        <v>0</v>
      </c>
      <c r="AE9" s="1" t="s">
        <v>0</v>
      </c>
      <c r="AF9" s="1" t="s">
        <v>0</v>
      </c>
      <c r="AG9" s="1" t="s">
        <v>0</v>
      </c>
      <c r="AH9" s="1" t="s">
        <v>0</v>
      </c>
      <c r="AI9" s="1" t="s">
        <v>0</v>
      </c>
      <c r="AJ9" s="1" t="s">
        <v>0</v>
      </c>
      <c r="AK9" s="1" t="s">
        <v>0</v>
      </c>
      <c r="AL9" s="1" t="s">
        <v>0</v>
      </c>
      <c r="AM9" s="1" t="s">
        <v>0</v>
      </c>
      <c r="AN9" s="1" t="s">
        <v>0</v>
      </c>
      <c r="AO9" s="1" t="s">
        <v>0</v>
      </c>
      <c r="AP9" s="1" t="s">
        <v>0</v>
      </c>
      <c r="AQ9" s="1" t="s">
        <v>0</v>
      </c>
      <c r="AR9" s="1" t="s">
        <v>0</v>
      </c>
      <c r="AS9" s="1" t="s">
        <v>0</v>
      </c>
    </row>
    <row r="10" spans="1:45" x14ac:dyDescent="0.25">
      <c r="A10" s="1" t="s">
        <v>159</v>
      </c>
      <c r="B10" s="1" t="s">
        <v>98</v>
      </c>
      <c r="C10" s="1" t="s">
        <v>160</v>
      </c>
      <c r="D10" s="1" t="s">
        <v>161</v>
      </c>
      <c r="E10" s="1" t="s">
        <v>162</v>
      </c>
      <c r="F10" s="1" t="s">
        <v>0</v>
      </c>
      <c r="G10" s="1" t="s">
        <v>0</v>
      </c>
      <c r="H10" s="1" t="s">
        <v>0</v>
      </c>
      <c r="I10" s="1" t="s">
        <v>0</v>
      </c>
      <c r="J10" s="1" t="s">
        <v>163</v>
      </c>
      <c r="K10" s="1" t="s">
        <v>137</v>
      </c>
      <c r="L10" s="1" t="s">
        <v>0</v>
      </c>
      <c r="M10" s="1" t="s">
        <v>112</v>
      </c>
      <c r="N10" s="1" t="s">
        <v>138</v>
      </c>
      <c r="O10" s="1" t="s">
        <v>122</v>
      </c>
      <c r="P10" s="1" t="s">
        <v>123</v>
      </c>
      <c r="Q10" s="1" t="s">
        <v>123</v>
      </c>
      <c r="R10" s="1" t="s">
        <v>123</v>
      </c>
      <c r="S10" s="1" t="s">
        <v>123</v>
      </c>
      <c r="T10" s="1" t="s">
        <v>123</v>
      </c>
      <c r="U10" s="1" t="s">
        <v>124</v>
      </c>
      <c r="V10" s="1" t="s">
        <v>124</v>
      </c>
      <c r="W10" s="1" t="s">
        <v>123</v>
      </c>
      <c r="X10" s="1" t="s">
        <v>123</v>
      </c>
      <c r="Y10" s="1" t="s">
        <v>123</v>
      </c>
      <c r="Z10" s="1" t="s">
        <v>123</v>
      </c>
      <c r="AA10" s="1" t="s">
        <v>123</v>
      </c>
      <c r="AB10" s="1" t="s">
        <v>127</v>
      </c>
      <c r="AC10" s="1" t="s">
        <v>126</v>
      </c>
      <c r="AD10" s="1" t="s">
        <v>126</v>
      </c>
      <c r="AE10" s="1" t="s">
        <v>127</v>
      </c>
      <c r="AF10" s="1" t="s">
        <v>127</v>
      </c>
      <c r="AG10" s="1" t="s">
        <v>127</v>
      </c>
      <c r="AH10" s="1" t="s">
        <v>129</v>
      </c>
      <c r="AI10" s="1" t="s">
        <v>143</v>
      </c>
      <c r="AJ10" s="1" t="s">
        <v>0</v>
      </c>
      <c r="AK10" s="1" t="s">
        <v>112</v>
      </c>
      <c r="AL10" s="1" t="s">
        <v>0</v>
      </c>
      <c r="AM10" s="1" t="s">
        <v>164</v>
      </c>
      <c r="AN10" s="1" t="s">
        <v>131</v>
      </c>
      <c r="AO10" s="1" t="s">
        <v>131</v>
      </c>
      <c r="AP10" s="1" t="s">
        <v>131</v>
      </c>
      <c r="AQ10" s="1" t="s">
        <v>131</v>
      </c>
      <c r="AR10" s="1" t="s">
        <v>131</v>
      </c>
      <c r="AS10" s="1" t="s">
        <v>165</v>
      </c>
    </row>
    <row r="11" spans="1:45" x14ac:dyDescent="0.25">
      <c r="A11" s="1" t="s">
        <v>166</v>
      </c>
      <c r="B11" s="1" t="s">
        <v>98</v>
      </c>
      <c r="C11" s="1" t="s">
        <v>167</v>
      </c>
      <c r="D11" s="1" t="s">
        <v>168</v>
      </c>
      <c r="E11" s="1" t="s">
        <v>169</v>
      </c>
      <c r="F11" s="1" t="s">
        <v>0</v>
      </c>
      <c r="G11" s="1" t="s">
        <v>0</v>
      </c>
      <c r="H11" s="1" t="s">
        <v>0</v>
      </c>
      <c r="I11" s="1" t="s">
        <v>0</v>
      </c>
      <c r="J11" s="1" t="s">
        <v>170</v>
      </c>
      <c r="K11" s="1" t="s">
        <v>120</v>
      </c>
      <c r="L11" s="1" t="s">
        <v>0</v>
      </c>
      <c r="M11" s="1" t="s">
        <v>112</v>
      </c>
      <c r="N11" s="1" t="s">
        <v>121</v>
      </c>
      <c r="O11" s="1" t="s">
        <v>122</v>
      </c>
      <c r="P11" s="1" t="s">
        <v>124</v>
      </c>
      <c r="Q11" s="1" t="s">
        <v>125</v>
      </c>
      <c r="R11" s="1" t="s">
        <v>125</v>
      </c>
      <c r="S11" s="1" t="s">
        <v>124</v>
      </c>
      <c r="T11" s="1" t="s">
        <v>124</v>
      </c>
      <c r="U11" s="1" t="s">
        <v>124</v>
      </c>
      <c r="V11" s="1" t="s">
        <v>124</v>
      </c>
      <c r="W11" s="1" t="s">
        <v>125</v>
      </c>
      <c r="X11" s="1" t="s">
        <v>123</v>
      </c>
      <c r="Y11" s="1" t="s">
        <v>124</v>
      </c>
      <c r="Z11" s="1" t="s">
        <v>124</v>
      </c>
      <c r="AA11" s="1" t="s">
        <v>124</v>
      </c>
      <c r="AB11" s="1" t="s">
        <v>127</v>
      </c>
      <c r="AC11" s="1" t="s">
        <v>127</v>
      </c>
      <c r="AD11" s="1" t="s">
        <v>127</v>
      </c>
      <c r="AE11" s="1" t="s">
        <v>141</v>
      </c>
      <c r="AF11" s="1" t="s">
        <v>127</v>
      </c>
      <c r="AG11" s="1" t="s">
        <v>141</v>
      </c>
      <c r="AH11" s="1" t="s">
        <v>129</v>
      </c>
      <c r="AI11" s="1" t="s">
        <v>129</v>
      </c>
      <c r="AJ11" s="1" t="s">
        <v>0</v>
      </c>
      <c r="AK11" s="1" t="s">
        <v>104</v>
      </c>
      <c r="AL11" s="1" t="s">
        <v>0</v>
      </c>
      <c r="AM11" s="1" t="s">
        <v>0</v>
      </c>
      <c r="AN11" s="1" t="s">
        <v>128</v>
      </c>
      <c r="AO11" s="1" t="s">
        <v>128</v>
      </c>
      <c r="AP11" s="1" t="s">
        <v>125</v>
      </c>
      <c r="AQ11" s="1" t="s">
        <v>128</v>
      </c>
      <c r="AR11" s="1" t="s">
        <v>125</v>
      </c>
      <c r="AS11" s="1" t="s">
        <v>0</v>
      </c>
    </row>
    <row r="12" spans="1:45" x14ac:dyDescent="0.25">
      <c r="A12" s="1" t="s">
        <v>171</v>
      </c>
      <c r="B12" s="1" t="s">
        <v>98</v>
      </c>
      <c r="C12" s="1" t="s">
        <v>172</v>
      </c>
      <c r="D12" s="1" t="s">
        <v>173</v>
      </c>
      <c r="E12" s="1" t="s">
        <v>174</v>
      </c>
      <c r="F12" s="1" t="s">
        <v>0</v>
      </c>
      <c r="G12" s="1" t="s">
        <v>0</v>
      </c>
      <c r="H12" s="1" t="s">
        <v>0</v>
      </c>
      <c r="I12" s="1" t="s">
        <v>0</v>
      </c>
      <c r="J12" s="1" t="s">
        <v>175</v>
      </c>
      <c r="K12" s="1" t="s">
        <v>137</v>
      </c>
      <c r="L12" s="1" t="s">
        <v>0</v>
      </c>
      <c r="M12" s="1" t="s">
        <v>112</v>
      </c>
      <c r="N12" s="1" t="s">
        <v>138</v>
      </c>
      <c r="O12" s="1" t="s">
        <v>122</v>
      </c>
      <c r="P12" s="1" t="s">
        <v>0</v>
      </c>
      <c r="Q12" s="1" t="s">
        <v>0</v>
      </c>
      <c r="R12" s="1" t="s">
        <v>0</v>
      </c>
      <c r="S12" s="1" t="s">
        <v>0</v>
      </c>
      <c r="T12" s="1" t="s">
        <v>0</v>
      </c>
      <c r="U12" s="1" t="s">
        <v>0</v>
      </c>
      <c r="V12" s="1" t="s">
        <v>0</v>
      </c>
      <c r="W12" s="1" t="s">
        <v>0</v>
      </c>
      <c r="X12" s="1" t="s">
        <v>0</v>
      </c>
      <c r="Y12" s="1" t="s">
        <v>0</v>
      </c>
      <c r="Z12" s="1" t="s">
        <v>0</v>
      </c>
      <c r="AA12" s="1" t="s">
        <v>0</v>
      </c>
      <c r="AB12" s="1" t="s">
        <v>0</v>
      </c>
      <c r="AC12" s="1" t="s">
        <v>0</v>
      </c>
      <c r="AD12" s="1" t="s">
        <v>0</v>
      </c>
      <c r="AE12" s="1" t="s">
        <v>0</v>
      </c>
      <c r="AF12" s="1" t="s">
        <v>0</v>
      </c>
      <c r="AG12" s="1" t="s">
        <v>0</v>
      </c>
      <c r="AH12" s="1" t="s">
        <v>0</v>
      </c>
      <c r="AI12" s="1" t="s">
        <v>0</v>
      </c>
      <c r="AJ12" s="1" t="s">
        <v>0</v>
      </c>
      <c r="AK12" s="1" t="s">
        <v>0</v>
      </c>
      <c r="AL12" s="1" t="s">
        <v>0</v>
      </c>
      <c r="AM12" s="1" t="s">
        <v>0</v>
      </c>
      <c r="AN12" s="1" t="s">
        <v>0</v>
      </c>
      <c r="AO12" s="1" t="s">
        <v>0</v>
      </c>
      <c r="AP12" s="1" t="s">
        <v>0</v>
      </c>
      <c r="AQ12" s="1" t="s">
        <v>0</v>
      </c>
      <c r="AR12" s="1" t="s">
        <v>0</v>
      </c>
      <c r="AS12" s="1" t="s">
        <v>0</v>
      </c>
    </row>
    <row r="13" spans="1:45" x14ac:dyDescent="0.25">
      <c r="A13" s="1" t="s">
        <v>176</v>
      </c>
      <c r="B13" s="1" t="s">
        <v>98</v>
      </c>
      <c r="C13" s="1" t="s">
        <v>177</v>
      </c>
      <c r="D13" s="1" t="s">
        <v>178</v>
      </c>
      <c r="E13" s="1" t="s">
        <v>179</v>
      </c>
      <c r="F13" s="1" t="s">
        <v>0</v>
      </c>
      <c r="G13" s="1" t="s">
        <v>0</v>
      </c>
      <c r="H13" s="1" t="s">
        <v>0</v>
      </c>
      <c r="I13" s="1" t="s">
        <v>0</v>
      </c>
      <c r="J13" s="1" t="s">
        <v>110</v>
      </c>
      <c r="K13" s="1" t="s">
        <v>137</v>
      </c>
      <c r="L13" s="1" t="s">
        <v>0</v>
      </c>
      <c r="M13" s="1" t="s">
        <v>104</v>
      </c>
      <c r="N13" s="1" t="s">
        <v>0</v>
      </c>
      <c r="O13" s="1" t="s">
        <v>105</v>
      </c>
      <c r="P13" s="1" t="s">
        <v>124</v>
      </c>
      <c r="Q13" s="1" t="s">
        <v>124</v>
      </c>
      <c r="R13" s="1" t="s">
        <v>124</v>
      </c>
      <c r="S13" s="1" t="s">
        <v>124</v>
      </c>
      <c r="T13" s="1" t="s">
        <v>124</v>
      </c>
      <c r="U13" s="1" t="s">
        <v>124</v>
      </c>
      <c r="V13" s="1" t="s">
        <v>124</v>
      </c>
      <c r="W13" s="1" t="s">
        <v>124</v>
      </c>
      <c r="X13" s="1" t="s">
        <v>124</v>
      </c>
      <c r="Y13" s="1" t="s">
        <v>124</v>
      </c>
      <c r="Z13" s="1" t="s">
        <v>124</v>
      </c>
      <c r="AA13" s="1" t="s">
        <v>124</v>
      </c>
      <c r="AB13" s="1" t="s">
        <v>128</v>
      </c>
      <c r="AC13" s="1" t="s">
        <v>128</v>
      </c>
      <c r="AD13" s="1" t="s">
        <v>128</v>
      </c>
      <c r="AE13" s="1" t="s">
        <v>128</v>
      </c>
      <c r="AF13" s="1" t="s">
        <v>128</v>
      </c>
      <c r="AG13" s="1" t="s">
        <v>128</v>
      </c>
      <c r="AH13" s="1" t="s">
        <v>129</v>
      </c>
      <c r="AI13" s="1" t="s">
        <v>129</v>
      </c>
      <c r="AJ13" s="1" t="s">
        <v>0</v>
      </c>
      <c r="AK13" s="1" t="s">
        <v>112</v>
      </c>
      <c r="AL13" s="1" t="s">
        <v>0</v>
      </c>
      <c r="AM13" s="1" t="s">
        <v>0</v>
      </c>
      <c r="AN13" s="1" t="s">
        <v>128</v>
      </c>
      <c r="AO13" s="1" t="s">
        <v>128</v>
      </c>
      <c r="AP13" s="1" t="s">
        <v>128</v>
      </c>
      <c r="AQ13" s="1" t="s">
        <v>128</v>
      </c>
      <c r="AR13" s="1" t="s">
        <v>128</v>
      </c>
      <c r="AS13" s="1" t="s">
        <v>0</v>
      </c>
    </row>
    <row r="14" spans="1:45" x14ac:dyDescent="0.25">
      <c r="A14" s="1" t="s">
        <v>180</v>
      </c>
      <c r="B14" s="1" t="s">
        <v>98</v>
      </c>
      <c r="C14" s="1" t="s">
        <v>181</v>
      </c>
      <c r="D14" s="1" t="s">
        <v>182</v>
      </c>
      <c r="E14" s="1" t="s">
        <v>183</v>
      </c>
      <c r="F14" s="1" t="s">
        <v>0</v>
      </c>
      <c r="G14" s="1" t="s">
        <v>0</v>
      </c>
      <c r="H14" s="1" t="s">
        <v>0</v>
      </c>
      <c r="I14" s="1" t="s">
        <v>0</v>
      </c>
      <c r="J14" s="1" t="s">
        <v>149</v>
      </c>
      <c r="K14" s="1" t="s">
        <v>120</v>
      </c>
      <c r="L14" s="1" t="s">
        <v>0</v>
      </c>
      <c r="M14" s="1" t="s">
        <v>104</v>
      </c>
      <c r="N14" s="1" t="s">
        <v>0</v>
      </c>
      <c r="O14" s="1" t="s">
        <v>105</v>
      </c>
      <c r="P14" s="1" t="s">
        <v>0</v>
      </c>
      <c r="Q14" s="1" t="s">
        <v>0</v>
      </c>
      <c r="R14" s="1" t="s">
        <v>0</v>
      </c>
      <c r="S14" s="1" t="s">
        <v>0</v>
      </c>
      <c r="T14" s="1" t="s">
        <v>0</v>
      </c>
      <c r="U14" s="1" t="s">
        <v>0</v>
      </c>
      <c r="V14" s="1" t="s">
        <v>0</v>
      </c>
      <c r="W14" s="1" t="s">
        <v>0</v>
      </c>
      <c r="X14" s="1" t="s">
        <v>0</v>
      </c>
      <c r="Y14" s="1" t="s">
        <v>0</v>
      </c>
      <c r="Z14" s="1" t="s">
        <v>0</v>
      </c>
      <c r="AA14" s="1" t="s">
        <v>0</v>
      </c>
      <c r="AB14" s="1" t="s">
        <v>0</v>
      </c>
      <c r="AC14" s="1" t="s">
        <v>0</v>
      </c>
      <c r="AD14" s="1" t="s">
        <v>0</v>
      </c>
      <c r="AE14" s="1" t="s">
        <v>0</v>
      </c>
      <c r="AF14" s="1" t="s">
        <v>0</v>
      </c>
      <c r="AG14" s="1" t="s">
        <v>0</v>
      </c>
      <c r="AH14" s="1" t="s">
        <v>0</v>
      </c>
      <c r="AI14" s="1" t="s">
        <v>0</v>
      </c>
      <c r="AJ14" s="1" t="s">
        <v>0</v>
      </c>
      <c r="AK14" s="1" t="s">
        <v>0</v>
      </c>
      <c r="AL14" s="1" t="s">
        <v>0</v>
      </c>
      <c r="AM14" s="1" t="s">
        <v>0</v>
      </c>
      <c r="AN14" s="1" t="s">
        <v>0</v>
      </c>
      <c r="AO14" s="1" t="s">
        <v>0</v>
      </c>
      <c r="AP14" s="1" t="s">
        <v>0</v>
      </c>
      <c r="AQ14" s="1" t="s">
        <v>0</v>
      </c>
      <c r="AR14" s="1" t="s">
        <v>0</v>
      </c>
      <c r="AS14" s="1" t="s">
        <v>0</v>
      </c>
    </row>
    <row r="15" spans="1:45" x14ac:dyDescent="0.25">
      <c r="A15" s="1" t="s">
        <v>184</v>
      </c>
      <c r="B15" s="1" t="s">
        <v>98</v>
      </c>
      <c r="C15" s="1" t="s">
        <v>185</v>
      </c>
      <c r="D15" s="1" t="s">
        <v>186</v>
      </c>
      <c r="E15" s="1" t="s">
        <v>187</v>
      </c>
      <c r="F15" s="1" t="s">
        <v>0</v>
      </c>
      <c r="G15" s="1" t="s">
        <v>0</v>
      </c>
      <c r="H15" s="1" t="s">
        <v>0</v>
      </c>
      <c r="I15" s="1" t="s">
        <v>0</v>
      </c>
      <c r="J15" s="1" t="s">
        <v>110</v>
      </c>
      <c r="K15" s="1" t="s">
        <v>120</v>
      </c>
      <c r="L15" s="1" t="s">
        <v>0</v>
      </c>
      <c r="M15" s="1" t="s">
        <v>104</v>
      </c>
      <c r="N15" s="1" t="s">
        <v>0</v>
      </c>
      <c r="O15" s="1" t="s">
        <v>105</v>
      </c>
      <c r="P15" s="1" t="s">
        <v>125</v>
      </c>
      <c r="Q15" s="1" t="s">
        <v>125</v>
      </c>
      <c r="R15" s="1" t="s">
        <v>125</v>
      </c>
      <c r="S15" s="1" t="s">
        <v>125</v>
      </c>
      <c r="T15" s="1" t="s">
        <v>125</v>
      </c>
      <c r="U15" s="1" t="s">
        <v>125</v>
      </c>
      <c r="V15" s="1" t="s">
        <v>125</v>
      </c>
      <c r="W15" s="1" t="s">
        <v>125</v>
      </c>
      <c r="X15" s="1" t="s">
        <v>125</v>
      </c>
      <c r="Y15" s="1" t="s">
        <v>125</v>
      </c>
      <c r="Z15" s="1" t="s">
        <v>125</v>
      </c>
      <c r="AA15" s="1" t="s">
        <v>125</v>
      </c>
      <c r="AB15" s="1" t="s">
        <v>128</v>
      </c>
      <c r="AC15" s="1" t="s">
        <v>128</v>
      </c>
      <c r="AD15" s="1" t="s">
        <v>128</v>
      </c>
      <c r="AE15" s="1" t="s">
        <v>128</v>
      </c>
      <c r="AF15" s="1" t="s">
        <v>128</v>
      </c>
      <c r="AG15" s="1" t="s">
        <v>128</v>
      </c>
      <c r="AH15" s="1" t="s">
        <v>152</v>
      </c>
      <c r="AI15" s="1" t="s">
        <v>152</v>
      </c>
      <c r="AJ15" s="1" t="s">
        <v>0</v>
      </c>
      <c r="AK15" s="1" t="s">
        <v>112</v>
      </c>
      <c r="AL15" s="1" t="s">
        <v>0</v>
      </c>
      <c r="AM15" s="1" t="s">
        <v>0</v>
      </c>
      <c r="AN15" s="1" t="s">
        <v>128</v>
      </c>
      <c r="AO15" s="1" t="s">
        <v>128</v>
      </c>
      <c r="AP15" s="1" t="s">
        <v>128</v>
      </c>
      <c r="AQ15" s="1" t="s">
        <v>128</v>
      </c>
      <c r="AR15" s="1" t="s">
        <v>128</v>
      </c>
      <c r="AS15" s="1" t="s">
        <v>0</v>
      </c>
    </row>
    <row r="16" spans="1:45" x14ac:dyDescent="0.25">
      <c r="A16" s="1" t="s">
        <v>188</v>
      </c>
      <c r="B16" s="1" t="s">
        <v>98</v>
      </c>
      <c r="C16" s="1" t="s">
        <v>189</v>
      </c>
      <c r="D16" s="1" t="s">
        <v>190</v>
      </c>
      <c r="E16" s="1" t="s">
        <v>191</v>
      </c>
      <c r="F16" s="1" t="s">
        <v>0</v>
      </c>
      <c r="G16" s="1" t="s">
        <v>0</v>
      </c>
      <c r="H16" s="1" t="s">
        <v>0</v>
      </c>
      <c r="I16" s="1" t="s">
        <v>0</v>
      </c>
      <c r="J16" s="1" t="s">
        <v>175</v>
      </c>
      <c r="K16" s="1" t="s">
        <v>137</v>
      </c>
      <c r="L16" s="1" t="s">
        <v>0</v>
      </c>
      <c r="M16" s="1" t="s">
        <v>112</v>
      </c>
      <c r="N16" s="1" t="s">
        <v>138</v>
      </c>
      <c r="O16" s="1" t="s">
        <v>122</v>
      </c>
      <c r="P16" s="1" t="s">
        <v>125</v>
      </c>
      <c r="Q16" s="1" t="s">
        <v>125</v>
      </c>
      <c r="R16" s="1" t="s">
        <v>124</v>
      </c>
      <c r="S16" s="1" t="s">
        <v>125</v>
      </c>
      <c r="T16" s="1" t="s">
        <v>124</v>
      </c>
      <c r="U16" s="1" t="s">
        <v>125</v>
      </c>
      <c r="V16" s="1" t="s">
        <v>125</v>
      </c>
      <c r="W16" s="1" t="s">
        <v>125</v>
      </c>
      <c r="X16" s="1" t="s">
        <v>125</v>
      </c>
      <c r="Y16" s="1" t="s">
        <v>125</v>
      </c>
      <c r="Z16" s="1" t="s">
        <v>125</v>
      </c>
      <c r="AA16" s="1" t="s">
        <v>124</v>
      </c>
      <c r="AB16" s="1" t="s">
        <v>141</v>
      </c>
      <c r="AC16" s="1" t="s">
        <v>127</v>
      </c>
      <c r="AD16" s="1" t="s">
        <v>127</v>
      </c>
      <c r="AE16" s="1" t="s">
        <v>141</v>
      </c>
      <c r="AF16" s="1" t="s">
        <v>141</v>
      </c>
      <c r="AG16" s="1" t="s">
        <v>127</v>
      </c>
      <c r="AH16" s="1" t="s">
        <v>143</v>
      </c>
      <c r="AI16" s="1" t="s">
        <v>143</v>
      </c>
      <c r="AJ16" s="1" t="s">
        <v>0</v>
      </c>
      <c r="AK16" s="1" t="s">
        <v>112</v>
      </c>
      <c r="AL16" s="1" t="s">
        <v>0</v>
      </c>
      <c r="AM16" s="1" t="s">
        <v>0</v>
      </c>
      <c r="AN16" s="1" t="s">
        <v>125</v>
      </c>
      <c r="AO16" s="1" t="s">
        <v>131</v>
      </c>
      <c r="AP16" s="1" t="s">
        <v>131</v>
      </c>
      <c r="AQ16" s="1" t="s">
        <v>131</v>
      </c>
      <c r="AR16" s="1" t="s">
        <v>125</v>
      </c>
      <c r="AS16" s="1" t="s">
        <v>192</v>
      </c>
    </row>
    <row r="17" spans="1:45" x14ac:dyDescent="0.25">
      <c r="A17" s="1" t="s">
        <v>193</v>
      </c>
      <c r="B17" s="1" t="s">
        <v>98</v>
      </c>
      <c r="C17" s="1" t="s">
        <v>194</v>
      </c>
      <c r="D17" s="1" t="s">
        <v>195</v>
      </c>
      <c r="E17" s="1" t="s">
        <v>196</v>
      </c>
      <c r="F17" s="1" t="s">
        <v>0</v>
      </c>
      <c r="G17" s="1" t="s">
        <v>0</v>
      </c>
      <c r="H17" s="1" t="s">
        <v>0</v>
      </c>
      <c r="I17" s="1" t="s">
        <v>0</v>
      </c>
      <c r="J17" s="1" t="s">
        <v>175</v>
      </c>
      <c r="K17" s="1" t="s">
        <v>120</v>
      </c>
      <c r="L17" s="1" t="s">
        <v>0</v>
      </c>
      <c r="M17" s="1" t="s">
        <v>104</v>
      </c>
      <c r="N17" s="1" t="s">
        <v>0</v>
      </c>
      <c r="O17" s="1" t="s">
        <v>122</v>
      </c>
      <c r="P17" s="1" t="s">
        <v>125</v>
      </c>
      <c r="Q17" s="1" t="s">
        <v>125</v>
      </c>
      <c r="R17" s="1" t="s">
        <v>139</v>
      </c>
      <c r="S17" s="1" t="s">
        <v>139</v>
      </c>
      <c r="T17" s="1" t="s">
        <v>124</v>
      </c>
      <c r="U17" s="1" t="s">
        <v>125</v>
      </c>
      <c r="V17" s="1" t="s">
        <v>125</v>
      </c>
      <c r="W17" s="1" t="s">
        <v>125</v>
      </c>
      <c r="X17" s="1" t="s">
        <v>124</v>
      </c>
      <c r="Y17" s="1" t="s">
        <v>124</v>
      </c>
      <c r="Z17" s="1" t="s">
        <v>124</v>
      </c>
      <c r="AA17" s="1" t="s">
        <v>124</v>
      </c>
      <c r="AB17" s="1" t="s">
        <v>127</v>
      </c>
      <c r="AC17" s="1" t="s">
        <v>127</v>
      </c>
      <c r="AD17" s="1" t="s">
        <v>127</v>
      </c>
      <c r="AE17" s="1" t="s">
        <v>141</v>
      </c>
      <c r="AF17" s="1" t="s">
        <v>141</v>
      </c>
      <c r="AG17" s="1" t="s">
        <v>127</v>
      </c>
      <c r="AH17" s="1" t="s">
        <v>143</v>
      </c>
      <c r="AI17" s="1" t="s">
        <v>143</v>
      </c>
      <c r="AJ17" s="1" t="s">
        <v>0</v>
      </c>
      <c r="AK17" s="1" t="s">
        <v>104</v>
      </c>
      <c r="AL17" s="1" t="s">
        <v>0</v>
      </c>
      <c r="AM17" s="1" t="s">
        <v>197</v>
      </c>
      <c r="AN17" s="1" t="s">
        <v>131</v>
      </c>
      <c r="AO17" s="1" t="s">
        <v>144</v>
      </c>
      <c r="AP17" s="1" t="s">
        <v>144</v>
      </c>
      <c r="AQ17" s="1" t="s">
        <v>144</v>
      </c>
      <c r="AR17" s="1" t="s">
        <v>131</v>
      </c>
      <c r="AS17" s="1" t="s">
        <v>198</v>
      </c>
    </row>
    <row r="18" spans="1:45" x14ac:dyDescent="0.25">
      <c r="A18" s="1" t="s">
        <v>199</v>
      </c>
      <c r="B18" s="1" t="s">
        <v>98</v>
      </c>
      <c r="C18" s="1" t="s">
        <v>200</v>
      </c>
      <c r="D18" s="1" t="s">
        <v>201</v>
      </c>
      <c r="E18" s="1" t="s">
        <v>202</v>
      </c>
      <c r="F18" s="1" t="s">
        <v>0</v>
      </c>
      <c r="G18" s="1" t="s">
        <v>0</v>
      </c>
      <c r="H18" s="1" t="s">
        <v>0</v>
      </c>
      <c r="I18" s="1" t="s">
        <v>0</v>
      </c>
      <c r="J18" s="1" t="s">
        <v>110</v>
      </c>
      <c r="K18" s="1" t="s">
        <v>137</v>
      </c>
      <c r="L18" s="1" t="s">
        <v>0</v>
      </c>
      <c r="M18" s="1" t="s">
        <v>112</v>
      </c>
      <c r="N18" s="1" t="s">
        <v>121</v>
      </c>
      <c r="O18" s="1" t="s">
        <v>122</v>
      </c>
      <c r="P18" s="1" t="s">
        <v>124</v>
      </c>
      <c r="Q18" s="1" t="s">
        <v>124</v>
      </c>
      <c r="R18" s="1" t="s">
        <v>139</v>
      </c>
      <c r="S18" s="1" t="s">
        <v>125</v>
      </c>
      <c r="T18" s="1" t="s">
        <v>124</v>
      </c>
      <c r="U18" s="1" t="s">
        <v>124</v>
      </c>
      <c r="V18" s="1" t="s">
        <v>203</v>
      </c>
      <c r="W18" s="1" t="s">
        <v>125</v>
      </c>
      <c r="X18" s="1" t="s">
        <v>203</v>
      </c>
      <c r="Y18" s="1" t="s">
        <v>125</v>
      </c>
      <c r="Z18" s="1" t="s">
        <v>125</v>
      </c>
      <c r="AA18" s="1" t="s">
        <v>125</v>
      </c>
      <c r="AB18" s="1" t="s">
        <v>142</v>
      </c>
      <c r="AC18" s="1" t="s">
        <v>142</v>
      </c>
      <c r="AD18" s="1" t="s">
        <v>142</v>
      </c>
      <c r="AE18" s="1" t="s">
        <v>142</v>
      </c>
      <c r="AF18" s="1" t="s">
        <v>128</v>
      </c>
      <c r="AG18" s="1" t="s">
        <v>141</v>
      </c>
      <c r="AH18" s="1" t="s">
        <v>143</v>
      </c>
      <c r="AI18" s="1" t="s">
        <v>152</v>
      </c>
      <c r="AJ18" s="1" t="s">
        <v>0</v>
      </c>
      <c r="AK18" s="1" t="s">
        <v>112</v>
      </c>
      <c r="AL18" s="1" t="s">
        <v>0</v>
      </c>
      <c r="AM18" s="1" t="s">
        <v>204</v>
      </c>
      <c r="AN18" s="1" t="s">
        <v>131</v>
      </c>
      <c r="AO18" s="1" t="s">
        <v>144</v>
      </c>
      <c r="AP18" s="1" t="s">
        <v>128</v>
      </c>
      <c r="AQ18" s="1" t="s">
        <v>125</v>
      </c>
      <c r="AR18" s="1" t="s">
        <v>144</v>
      </c>
      <c r="AS18" s="1" t="s">
        <v>0</v>
      </c>
    </row>
    <row r="19" spans="1:45" x14ac:dyDescent="0.25">
      <c r="A19" s="1" t="s">
        <v>205</v>
      </c>
      <c r="B19" s="1" t="s">
        <v>98</v>
      </c>
      <c r="C19" s="1" t="s">
        <v>206</v>
      </c>
      <c r="D19" s="1" t="s">
        <v>207</v>
      </c>
      <c r="E19" s="1" t="s">
        <v>208</v>
      </c>
      <c r="F19" s="1" t="s">
        <v>0</v>
      </c>
      <c r="G19" s="1" t="s">
        <v>0</v>
      </c>
      <c r="H19" s="1" t="s">
        <v>0</v>
      </c>
      <c r="I19" s="1" t="s">
        <v>0</v>
      </c>
      <c r="J19" s="1" t="s">
        <v>102</v>
      </c>
      <c r="K19" s="1" t="s">
        <v>120</v>
      </c>
      <c r="L19" s="1" t="s">
        <v>0</v>
      </c>
      <c r="M19" s="1" t="s">
        <v>113</v>
      </c>
      <c r="N19" s="1" t="s">
        <v>0</v>
      </c>
      <c r="O19" s="1" t="s">
        <v>122</v>
      </c>
      <c r="P19" s="1" t="s">
        <v>0</v>
      </c>
      <c r="Q19" s="1" t="s">
        <v>0</v>
      </c>
      <c r="R19" s="1" t="s">
        <v>0</v>
      </c>
      <c r="S19" s="1" t="s">
        <v>0</v>
      </c>
      <c r="T19" s="1" t="s">
        <v>0</v>
      </c>
      <c r="U19" s="1" t="s">
        <v>0</v>
      </c>
      <c r="V19" s="1" t="s">
        <v>0</v>
      </c>
      <c r="W19" s="1" t="s">
        <v>0</v>
      </c>
      <c r="X19" s="1" t="s">
        <v>0</v>
      </c>
      <c r="Y19" s="1" t="s">
        <v>0</v>
      </c>
      <c r="Z19" s="1" t="s">
        <v>0</v>
      </c>
      <c r="AA19" s="1" t="s">
        <v>0</v>
      </c>
      <c r="AB19" s="1" t="s">
        <v>0</v>
      </c>
      <c r="AC19" s="1" t="s">
        <v>0</v>
      </c>
      <c r="AD19" s="1" t="s">
        <v>0</v>
      </c>
      <c r="AE19" s="1" t="s">
        <v>0</v>
      </c>
      <c r="AF19" s="1" t="s">
        <v>0</v>
      </c>
      <c r="AG19" s="1" t="s">
        <v>0</v>
      </c>
      <c r="AH19" s="1" t="s">
        <v>0</v>
      </c>
      <c r="AI19" s="1" t="s">
        <v>0</v>
      </c>
      <c r="AJ19" s="1" t="s">
        <v>0</v>
      </c>
      <c r="AK19" s="1" t="s">
        <v>0</v>
      </c>
      <c r="AL19" s="1" t="s">
        <v>0</v>
      </c>
      <c r="AM19" s="1" t="s">
        <v>0</v>
      </c>
      <c r="AN19" s="1" t="s">
        <v>0</v>
      </c>
      <c r="AO19" s="1" t="s">
        <v>0</v>
      </c>
      <c r="AP19" s="1" t="s">
        <v>0</v>
      </c>
      <c r="AQ19" s="1" t="s">
        <v>0</v>
      </c>
      <c r="AR19" s="1" t="s">
        <v>0</v>
      </c>
      <c r="AS19" s="1" t="s">
        <v>0</v>
      </c>
    </row>
    <row r="20" spans="1:45" x14ac:dyDescent="0.25">
      <c r="A20" s="1" t="s">
        <v>209</v>
      </c>
      <c r="B20" s="1" t="s">
        <v>98</v>
      </c>
      <c r="C20" s="1" t="s">
        <v>210</v>
      </c>
      <c r="D20" s="1" t="s">
        <v>211</v>
      </c>
      <c r="E20" s="1" t="s">
        <v>196</v>
      </c>
      <c r="F20" s="1" t="s">
        <v>0</v>
      </c>
      <c r="G20" s="1" t="s">
        <v>0</v>
      </c>
      <c r="H20" s="1" t="s">
        <v>0</v>
      </c>
      <c r="I20" s="1" t="s">
        <v>0</v>
      </c>
      <c r="J20" s="1" t="s">
        <v>175</v>
      </c>
      <c r="K20" s="1" t="s">
        <v>120</v>
      </c>
      <c r="L20" s="1" t="s">
        <v>0</v>
      </c>
      <c r="M20" s="1" t="s">
        <v>112</v>
      </c>
      <c r="N20" s="1" t="s">
        <v>121</v>
      </c>
      <c r="O20" s="1" t="s">
        <v>122</v>
      </c>
      <c r="P20" s="1" t="s">
        <v>125</v>
      </c>
      <c r="Q20" s="1" t="s">
        <v>125</v>
      </c>
      <c r="R20" s="1" t="s">
        <v>139</v>
      </c>
      <c r="S20" s="1" t="s">
        <v>125</v>
      </c>
      <c r="T20" s="1" t="s">
        <v>125</v>
      </c>
      <c r="U20" s="1" t="s">
        <v>139</v>
      </c>
      <c r="V20" s="1" t="s">
        <v>125</v>
      </c>
      <c r="W20" s="1" t="s">
        <v>125</v>
      </c>
      <c r="X20" s="1" t="s">
        <v>140</v>
      </c>
      <c r="Y20" s="1" t="s">
        <v>125</v>
      </c>
      <c r="Z20" s="1" t="s">
        <v>140</v>
      </c>
      <c r="AA20" s="1" t="s">
        <v>125</v>
      </c>
      <c r="AB20" s="1" t="s">
        <v>212</v>
      </c>
      <c r="AC20" s="1" t="s">
        <v>142</v>
      </c>
      <c r="AD20" s="1" t="s">
        <v>142</v>
      </c>
      <c r="AE20" s="1" t="s">
        <v>141</v>
      </c>
      <c r="AF20" s="1" t="s">
        <v>128</v>
      </c>
      <c r="AG20" s="1" t="s">
        <v>128</v>
      </c>
      <c r="AH20" s="1" t="s">
        <v>143</v>
      </c>
      <c r="AI20" s="1" t="s">
        <v>143</v>
      </c>
      <c r="AJ20" s="1" t="s">
        <v>0</v>
      </c>
      <c r="AK20" s="1" t="s">
        <v>104</v>
      </c>
      <c r="AL20" s="1" t="s">
        <v>0</v>
      </c>
      <c r="AM20" s="1" t="s">
        <v>0</v>
      </c>
      <c r="AN20" s="1" t="s">
        <v>144</v>
      </c>
      <c r="AO20" s="1" t="s">
        <v>144</v>
      </c>
      <c r="AP20" s="1" t="s">
        <v>125</v>
      </c>
      <c r="AQ20" s="1" t="s">
        <v>125</v>
      </c>
      <c r="AR20" s="1" t="s">
        <v>144</v>
      </c>
      <c r="AS20" s="1" t="s">
        <v>0</v>
      </c>
    </row>
    <row r="21" spans="1:45" x14ac:dyDescent="0.25">
      <c r="A21" s="1" t="s">
        <v>213</v>
      </c>
      <c r="B21" s="1" t="s">
        <v>98</v>
      </c>
      <c r="C21" s="1" t="s">
        <v>214</v>
      </c>
      <c r="D21" s="1" t="s">
        <v>215</v>
      </c>
      <c r="E21" s="1" t="s">
        <v>216</v>
      </c>
      <c r="F21" s="1" t="s">
        <v>0</v>
      </c>
      <c r="G21" s="1" t="s">
        <v>0</v>
      </c>
      <c r="H21" s="1" t="s">
        <v>0</v>
      </c>
      <c r="I21" s="1" t="s">
        <v>0</v>
      </c>
      <c r="J21" s="1" t="s">
        <v>119</v>
      </c>
      <c r="K21" s="1" t="s">
        <v>120</v>
      </c>
      <c r="L21" s="1" t="s">
        <v>0</v>
      </c>
      <c r="M21" s="1" t="s">
        <v>112</v>
      </c>
      <c r="N21" s="1" t="s">
        <v>138</v>
      </c>
      <c r="O21" s="1" t="s">
        <v>122</v>
      </c>
      <c r="P21" s="1" t="s">
        <v>124</v>
      </c>
      <c r="Q21" s="1" t="s">
        <v>124</v>
      </c>
      <c r="R21" s="1" t="s">
        <v>125</v>
      </c>
      <c r="S21" s="1" t="s">
        <v>124</v>
      </c>
      <c r="T21" s="1" t="s">
        <v>124</v>
      </c>
      <c r="U21" s="1" t="s">
        <v>124</v>
      </c>
      <c r="V21" s="1" t="s">
        <v>124</v>
      </c>
      <c r="W21" s="1" t="s">
        <v>124</v>
      </c>
      <c r="X21" s="1" t="s">
        <v>123</v>
      </c>
      <c r="Y21" s="1" t="s">
        <v>124</v>
      </c>
      <c r="Z21" s="1" t="s">
        <v>124</v>
      </c>
      <c r="AA21" s="1" t="s">
        <v>124</v>
      </c>
      <c r="AB21" s="1" t="s">
        <v>141</v>
      </c>
      <c r="AC21" s="1" t="s">
        <v>128</v>
      </c>
      <c r="AD21" s="1" t="s">
        <v>128</v>
      </c>
      <c r="AE21" s="1" t="s">
        <v>141</v>
      </c>
      <c r="AF21" s="1" t="s">
        <v>128</v>
      </c>
      <c r="AG21" s="1" t="s">
        <v>127</v>
      </c>
      <c r="AH21" s="1" t="s">
        <v>143</v>
      </c>
      <c r="AI21" s="1" t="s">
        <v>143</v>
      </c>
      <c r="AJ21" s="1" t="s">
        <v>0</v>
      </c>
      <c r="AK21" s="1" t="s">
        <v>112</v>
      </c>
      <c r="AL21" s="1" t="s">
        <v>0</v>
      </c>
      <c r="AM21" s="1" t="s">
        <v>0</v>
      </c>
      <c r="AN21" s="1" t="s">
        <v>131</v>
      </c>
      <c r="AO21" s="1" t="s">
        <v>131</v>
      </c>
      <c r="AP21" s="1" t="s">
        <v>131</v>
      </c>
      <c r="AQ21" s="1" t="s">
        <v>131</v>
      </c>
      <c r="AR21" s="1" t="s">
        <v>131</v>
      </c>
      <c r="AS21" s="1" t="s">
        <v>0</v>
      </c>
    </row>
    <row r="22" spans="1:45" x14ac:dyDescent="0.25">
      <c r="A22" s="1" t="s">
        <v>217</v>
      </c>
      <c r="B22" s="1" t="s">
        <v>98</v>
      </c>
      <c r="C22" s="1" t="s">
        <v>218</v>
      </c>
      <c r="D22" s="1" t="s">
        <v>219</v>
      </c>
      <c r="E22" s="1" t="s">
        <v>202</v>
      </c>
      <c r="F22" s="1" t="s">
        <v>0</v>
      </c>
      <c r="G22" s="1" t="s">
        <v>0</v>
      </c>
      <c r="H22" s="1" t="s">
        <v>0</v>
      </c>
      <c r="I22" s="1" t="s">
        <v>0</v>
      </c>
      <c r="J22" s="1" t="s">
        <v>119</v>
      </c>
      <c r="K22" s="1" t="s">
        <v>120</v>
      </c>
      <c r="L22" s="1" t="s">
        <v>0</v>
      </c>
      <c r="M22" s="1" t="s">
        <v>112</v>
      </c>
      <c r="N22" s="1" t="s">
        <v>121</v>
      </c>
      <c r="O22" s="1" t="s">
        <v>122</v>
      </c>
      <c r="P22" s="1" t="s">
        <v>124</v>
      </c>
      <c r="Q22" s="1" t="s">
        <v>124</v>
      </c>
      <c r="R22" s="1" t="s">
        <v>124</v>
      </c>
      <c r="S22" s="1" t="s">
        <v>124</v>
      </c>
      <c r="T22" s="1" t="s">
        <v>124</v>
      </c>
      <c r="U22" s="1" t="s">
        <v>124</v>
      </c>
      <c r="V22" s="1" t="s">
        <v>124</v>
      </c>
      <c r="W22" s="1" t="s">
        <v>125</v>
      </c>
      <c r="X22" s="1" t="s">
        <v>125</v>
      </c>
      <c r="Y22" s="1" t="s">
        <v>124</v>
      </c>
      <c r="Z22" s="1" t="s">
        <v>125</v>
      </c>
      <c r="AA22" s="1" t="s">
        <v>124</v>
      </c>
      <c r="AB22" s="1" t="s">
        <v>127</v>
      </c>
      <c r="AC22" s="1" t="s">
        <v>141</v>
      </c>
      <c r="AD22" s="1" t="s">
        <v>127</v>
      </c>
      <c r="AE22" s="1" t="s">
        <v>142</v>
      </c>
      <c r="AF22" s="1" t="s">
        <v>141</v>
      </c>
      <c r="AG22" s="1" t="s">
        <v>128</v>
      </c>
      <c r="AH22" s="1" t="s">
        <v>143</v>
      </c>
      <c r="AI22" s="1" t="s">
        <v>129</v>
      </c>
      <c r="AJ22" s="1" t="s">
        <v>0</v>
      </c>
      <c r="AK22" s="1" t="s">
        <v>104</v>
      </c>
      <c r="AL22" s="1" t="s">
        <v>0</v>
      </c>
      <c r="AM22" s="1" t="s">
        <v>220</v>
      </c>
      <c r="AN22" s="1" t="s">
        <v>131</v>
      </c>
      <c r="AO22" s="1" t="s">
        <v>144</v>
      </c>
      <c r="AP22" s="1" t="s">
        <v>125</v>
      </c>
      <c r="AQ22" s="1" t="s">
        <v>144</v>
      </c>
      <c r="AR22" s="1" t="s">
        <v>144</v>
      </c>
      <c r="AS22" s="1" t="s">
        <v>0</v>
      </c>
    </row>
    <row r="23" spans="1:45" x14ac:dyDescent="0.25">
      <c r="A23" s="1" t="s">
        <v>221</v>
      </c>
      <c r="B23" s="1" t="s">
        <v>98</v>
      </c>
      <c r="C23" s="1" t="s">
        <v>222</v>
      </c>
      <c r="D23" s="1" t="s">
        <v>223</v>
      </c>
      <c r="E23" s="1" t="s">
        <v>224</v>
      </c>
      <c r="F23" s="1" t="s">
        <v>0</v>
      </c>
      <c r="G23" s="1" t="s">
        <v>0</v>
      </c>
      <c r="H23" s="1" t="s">
        <v>0</v>
      </c>
      <c r="I23" s="1" t="s">
        <v>0</v>
      </c>
      <c r="J23" s="1" t="s">
        <v>149</v>
      </c>
      <c r="K23" s="1" t="s">
        <v>120</v>
      </c>
      <c r="L23" s="1" t="s">
        <v>0</v>
      </c>
      <c r="M23" s="1" t="s">
        <v>112</v>
      </c>
      <c r="N23" s="1" t="s">
        <v>121</v>
      </c>
      <c r="O23" s="1" t="s">
        <v>158</v>
      </c>
      <c r="P23" s="1" t="s">
        <v>124</v>
      </c>
      <c r="Q23" s="1" t="s">
        <v>124</v>
      </c>
      <c r="R23" s="1" t="s">
        <v>124</v>
      </c>
      <c r="S23" s="1" t="s">
        <v>124</v>
      </c>
      <c r="T23" s="1" t="s">
        <v>125</v>
      </c>
      <c r="U23" s="1" t="s">
        <v>125</v>
      </c>
      <c r="V23" s="1" t="s">
        <v>125</v>
      </c>
      <c r="W23" s="1" t="s">
        <v>123</v>
      </c>
      <c r="X23" s="1" t="s">
        <v>124</v>
      </c>
      <c r="Y23" s="1" t="s">
        <v>124</v>
      </c>
      <c r="Z23" s="1" t="s">
        <v>124</v>
      </c>
      <c r="AA23" s="1" t="s">
        <v>125</v>
      </c>
      <c r="AB23" s="1" t="s">
        <v>126</v>
      </c>
      <c r="AC23" s="1" t="s">
        <v>127</v>
      </c>
      <c r="AD23" s="1" t="s">
        <v>127</v>
      </c>
      <c r="AE23" s="1" t="s">
        <v>127</v>
      </c>
      <c r="AF23" s="1" t="s">
        <v>141</v>
      </c>
      <c r="AG23" s="1" t="s">
        <v>127</v>
      </c>
      <c r="AH23" s="1" t="s">
        <v>143</v>
      </c>
      <c r="AI23" s="1" t="s">
        <v>129</v>
      </c>
      <c r="AJ23" s="1" t="s">
        <v>0</v>
      </c>
      <c r="AK23" s="1" t="s">
        <v>104</v>
      </c>
      <c r="AL23" s="1" t="s">
        <v>0</v>
      </c>
      <c r="AM23" s="1" t="s">
        <v>0</v>
      </c>
      <c r="AN23" s="1" t="s">
        <v>131</v>
      </c>
      <c r="AO23" s="1" t="s">
        <v>125</v>
      </c>
      <c r="AP23" s="1" t="s">
        <v>131</v>
      </c>
      <c r="AQ23" s="1" t="s">
        <v>131</v>
      </c>
      <c r="AR23" s="1" t="s">
        <v>131</v>
      </c>
      <c r="AS23" s="1" t="s">
        <v>0</v>
      </c>
    </row>
    <row r="24" spans="1:45" x14ac:dyDescent="0.25">
      <c r="A24" s="1" t="s">
        <v>225</v>
      </c>
      <c r="B24" s="1" t="s">
        <v>98</v>
      </c>
      <c r="C24" s="1" t="s">
        <v>226</v>
      </c>
      <c r="D24" s="1" t="s">
        <v>227</v>
      </c>
      <c r="E24" s="1" t="s">
        <v>228</v>
      </c>
      <c r="F24" s="1" t="s">
        <v>0</v>
      </c>
      <c r="G24" s="1" t="s">
        <v>0</v>
      </c>
      <c r="H24" s="1" t="s">
        <v>0</v>
      </c>
      <c r="I24" s="1" t="s">
        <v>0</v>
      </c>
      <c r="J24" s="1" t="s">
        <v>163</v>
      </c>
      <c r="K24" s="1" t="s">
        <v>120</v>
      </c>
      <c r="L24" s="1" t="s">
        <v>0</v>
      </c>
      <c r="M24" s="1" t="s">
        <v>112</v>
      </c>
      <c r="N24" s="1" t="s">
        <v>150</v>
      </c>
      <c r="O24" s="1" t="s">
        <v>151</v>
      </c>
      <c r="P24" s="1" t="s">
        <v>139</v>
      </c>
      <c r="Q24" s="1" t="s">
        <v>139</v>
      </c>
      <c r="R24" s="1" t="s">
        <v>124</v>
      </c>
      <c r="S24" s="1" t="s">
        <v>123</v>
      </c>
      <c r="T24" s="1" t="s">
        <v>123</v>
      </c>
      <c r="U24" s="1" t="s">
        <v>124</v>
      </c>
      <c r="V24" s="1" t="s">
        <v>123</v>
      </c>
      <c r="W24" s="1" t="s">
        <v>125</v>
      </c>
      <c r="X24" s="1" t="s">
        <v>124</v>
      </c>
      <c r="Y24" s="1" t="s">
        <v>203</v>
      </c>
      <c r="Z24" s="1" t="s">
        <v>123</v>
      </c>
      <c r="AA24" s="1" t="s">
        <v>203</v>
      </c>
      <c r="AB24" s="1" t="s">
        <v>127</v>
      </c>
      <c r="AC24" s="1" t="s">
        <v>127</v>
      </c>
      <c r="AD24" s="1" t="s">
        <v>127</v>
      </c>
      <c r="AE24" s="1" t="s">
        <v>127</v>
      </c>
      <c r="AF24" s="1" t="s">
        <v>141</v>
      </c>
      <c r="AG24" s="1" t="s">
        <v>141</v>
      </c>
      <c r="AH24" s="1" t="s">
        <v>129</v>
      </c>
      <c r="AI24" s="1" t="s">
        <v>152</v>
      </c>
      <c r="AJ24" s="1" t="s">
        <v>0</v>
      </c>
      <c r="AK24" s="1" t="s">
        <v>112</v>
      </c>
      <c r="AL24" s="1" t="s">
        <v>0</v>
      </c>
      <c r="AM24" s="1" t="s">
        <v>0</v>
      </c>
      <c r="AN24" s="1" t="s">
        <v>131</v>
      </c>
      <c r="AO24" s="1" t="s">
        <v>128</v>
      </c>
      <c r="AP24" s="1" t="s">
        <v>131</v>
      </c>
      <c r="AQ24" s="1" t="s">
        <v>131</v>
      </c>
      <c r="AR24" s="1" t="s">
        <v>131</v>
      </c>
      <c r="AS24" s="1" t="s">
        <v>0</v>
      </c>
    </row>
    <row r="25" spans="1:45" x14ac:dyDescent="0.25">
      <c r="A25" s="1" t="s">
        <v>229</v>
      </c>
      <c r="B25" s="1" t="s">
        <v>98</v>
      </c>
      <c r="C25" s="1" t="s">
        <v>230</v>
      </c>
      <c r="D25" s="1" t="s">
        <v>231</v>
      </c>
      <c r="E25" s="1" t="s">
        <v>232</v>
      </c>
      <c r="F25" s="1" t="s">
        <v>0</v>
      </c>
      <c r="G25" s="1" t="s">
        <v>0</v>
      </c>
      <c r="H25" s="1" t="s">
        <v>0</v>
      </c>
      <c r="I25" s="1" t="s">
        <v>0</v>
      </c>
      <c r="J25" s="1" t="s">
        <v>102</v>
      </c>
      <c r="K25" s="1" t="s">
        <v>120</v>
      </c>
      <c r="L25" s="1" t="s">
        <v>0</v>
      </c>
      <c r="M25" s="1" t="s">
        <v>104</v>
      </c>
      <c r="N25" s="1" t="s">
        <v>0</v>
      </c>
      <c r="O25" s="1" t="s">
        <v>114</v>
      </c>
      <c r="P25" s="1" t="s">
        <v>124</v>
      </c>
      <c r="Q25" s="1" t="s">
        <v>124</v>
      </c>
      <c r="R25" s="1" t="s">
        <v>124</v>
      </c>
      <c r="S25" s="1" t="s">
        <v>123</v>
      </c>
      <c r="T25" s="1" t="s">
        <v>123</v>
      </c>
      <c r="U25" s="1" t="s">
        <v>123</v>
      </c>
      <c r="V25" s="1" t="s">
        <v>123</v>
      </c>
      <c r="W25" s="1" t="s">
        <v>123</v>
      </c>
      <c r="X25" s="1" t="s">
        <v>123</v>
      </c>
      <c r="Y25" s="1" t="s">
        <v>123</v>
      </c>
      <c r="Z25" s="1" t="s">
        <v>123</v>
      </c>
      <c r="AA25" s="1" t="s">
        <v>123</v>
      </c>
      <c r="AB25" s="1" t="s">
        <v>127</v>
      </c>
      <c r="AC25" s="1" t="s">
        <v>127</v>
      </c>
      <c r="AD25" s="1" t="s">
        <v>127</v>
      </c>
      <c r="AE25" s="1" t="s">
        <v>127</v>
      </c>
      <c r="AF25" s="1" t="s">
        <v>127</v>
      </c>
      <c r="AG25" s="1" t="s">
        <v>127</v>
      </c>
      <c r="AH25" s="1" t="s">
        <v>143</v>
      </c>
      <c r="AI25" s="1" t="s">
        <v>143</v>
      </c>
      <c r="AJ25" s="1" t="s">
        <v>0</v>
      </c>
      <c r="AK25" s="1" t="s">
        <v>70</v>
      </c>
      <c r="AL25" s="1" t="s">
        <v>233</v>
      </c>
      <c r="AM25" s="1" t="s">
        <v>0</v>
      </c>
      <c r="AN25" s="1" t="s">
        <v>131</v>
      </c>
      <c r="AO25" s="1" t="s">
        <v>131</v>
      </c>
      <c r="AP25" s="1" t="s">
        <v>131</v>
      </c>
      <c r="AQ25" s="1" t="s">
        <v>131</v>
      </c>
      <c r="AR25" s="1" t="s">
        <v>131</v>
      </c>
      <c r="AS25" s="1" t="s">
        <v>234</v>
      </c>
    </row>
    <row r="26" spans="1:45" x14ac:dyDescent="0.25">
      <c r="A26" s="1" t="s">
        <v>235</v>
      </c>
      <c r="B26" s="1" t="s">
        <v>98</v>
      </c>
      <c r="C26" s="1" t="s">
        <v>236</v>
      </c>
      <c r="D26" s="1" t="s">
        <v>237</v>
      </c>
      <c r="E26" s="1" t="s">
        <v>238</v>
      </c>
      <c r="F26" s="1" t="s">
        <v>0</v>
      </c>
      <c r="G26" s="1" t="s">
        <v>0</v>
      </c>
      <c r="H26" s="1" t="s">
        <v>0</v>
      </c>
      <c r="I26" s="1" t="s">
        <v>0</v>
      </c>
      <c r="J26" s="1" t="s">
        <v>119</v>
      </c>
      <c r="K26" s="1" t="s">
        <v>120</v>
      </c>
      <c r="L26" s="1" t="s">
        <v>0</v>
      </c>
      <c r="M26" s="1" t="s">
        <v>112</v>
      </c>
      <c r="N26" s="1" t="s">
        <v>121</v>
      </c>
      <c r="O26" s="1" t="s">
        <v>122</v>
      </c>
      <c r="P26" s="1" t="s">
        <v>125</v>
      </c>
      <c r="Q26" s="1" t="s">
        <v>123</v>
      </c>
      <c r="R26" s="1" t="s">
        <v>123</v>
      </c>
      <c r="S26" s="1" t="s">
        <v>125</v>
      </c>
      <c r="T26" s="1" t="s">
        <v>124</v>
      </c>
      <c r="U26" s="1" t="s">
        <v>124</v>
      </c>
      <c r="V26" s="1" t="s">
        <v>124</v>
      </c>
      <c r="W26" s="1" t="s">
        <v>124</v>
      </c>
      <c r="X26" s="1" t="s">
        <v>123</v>
      </c>
      <c r="Y26" s="1" t="s">
        <v>125</v>
      </c>
      <c r="Z26" s="1" t="s">
        <v>125</v>
      </c>
      <c r="AA26" s="1" t="s">
        <v>125</v>
      </c>
      <c r="AB26" s="1" t="s">
        <v>127</v>
      </c>
      <c r="AC26" s="1" t="s">
        <v>127</v>
      </c>
      <c r="AD26" s="1" t="s">
        <v>126</v>
      </c>
      <c r="AE26" s="1" t="s">
        <v>141</v>
      </c>
      <c r="AF26" s="1" t="s">
        <v>141</v>
      </c>
      <c r="AG26" s="1" t="s">
        <v>127</v>
      </c>
      <c r="AH26" s="1" t="s">
        <v>143</v>
      </c>
      <c r="AI26" s="1" t="s">
        <v>143</v>
      </c>
      <c r="AJ26" s="1" t="s">
        <v>0</v>
      </c>
      <c r="AK26" s="1" t="s">
        <v>104</v>
      </c>
      <c r="AL26" s="1" t="s">
        <v>0</v>
      </c>
      <c r="AM26" s="1" t="s">
        <v>0</v>
      </c>
      <c r="AN26" s="1" t="s">
        <v>131</v>
      </c>
      <c r="AO26" s="1" t="s">
        <v>131</v>
      </c>
      <c r="AP26" s="1" t="s">
        <v>131</v>
      </c>
      <c r="AQ26" s="1" t="s">
        <v>131</v>
      </c>
      <c r="AR26" s="1" t="s">
        <v>131</v>
      </c>
      <c r="AS26" s="1" t="s">
        <v>239</v>
      </c>
    </row>
    <row r="27" spans="1:45" x14ac:dyDescent="0.25">
      <c r="A27" s="1" t="s">
        <v>240</v>
      </c>
      <c r="B27" s="1" t="s">
        <v>98</v>
      </c>
      <c r="C27" s="1" t="s">
        <v>241</v>
      </c>
      <c r="D27" s="1" t="s">
        <v>242</v>
      </c>
      <c r="E27" s="1" t="s">
        <v>243</v>
      </c>
      <c r="F27" s="1" t="s">
        <v>0</v>
      </c>
      <c r="G27" s="1" t="s">
        <v>0</v>
      </c>
      <c r="H27" s="1" t="s">
        <v>0</v>
      </c>
      <c r="I27" s="1" t="s">
        <v>0</v>
      </c>
      <c r="J27" s="1" t="s">
        <v>163</v>
      </c>
      <c r="K27" s="1" t="s">
        <v>120</v>
      </c>
      <c r="L27" s="1" t="s">
        <v>0</v>
      </c>
      <c r="M27" s="1" t="s">
        <v>112</v>
      </c>
      <c r="N27" s="1" t="s">
        <v>138</v>
      </c>
      <c r="O27" s="1" t="s">
        <v>122</v>
      </c>
      <c r="P27" s="1" t="s">
        <v>124</v>
      </c>
      <c r="Q27" s="1" t="s">
        <v>124</v>
      </c>
      <c r="R27" s="1" t="s">
        <v>125</v>
      </c>
      <c r="S27" s="1" t="s">
        <v>125</v>
      </c>
      <c r="T27" s="1" t="s">
        <v>124</v>
      </c>
      <c r="U27" s="1" t="s">
        <v>125</v>
      </c>
      <c r="V27" s="1" t="s">
        <v>139</v>
      </c>
      <c r="W27" s="1" t="s">
        <v>125</v>
      </c>
      <c r="X27" s="1" t="s">
        <v>125</v>
      </c>
      <c r="Y27" s="1" t="s">
        <v>125</v>
      </c>
      <c r="Z27" s="1" t="s">
        <v>125</v>
      </c>
      <c r="AA27" s="1" t="s">
        <v>124</v>
      </c>
      <c r="AB27" s="1" t="s">
        <v>127</v>
      </c>
      <c r="AC27" s="1" t="s">
        <v>141</v>
      </c>
      <c r="AD27" s="1" t="s">
        <v>141</v>
      </c>
      <c r="AE27" s="1" t="s">
        <v>127</v>
      </c>
      <c r="AF27" s="1" t="s">
        <v>127</v>
      </c>
      <c r="AG27" s="1" t="s">
        <v>141</v>
      </c>
      <c r="AH27" s="1" t="s">
        <v>152</v>
      </c>
      <c r="AI27" s="1" t="s">
        <v>152</v>
      </c>
      <c r="AJ27" s="1" t="s">
        <v>0</v>
      </c>
      <c r="AK27" s="1" t="s">
        <v>112</v>
      </c>
      <c r="AL27" s="1" t="s">
        <v>0</v>
      </c>
      <c r="AM27" s="1" t="s">
        <v>244</v>
      </c>
      <c r="AN27" s="1" t="s">
        <v>131</v>
      </c>
      <c r="AO27" s="1" t="s">
        <v>131</v>
      </c>
      <c r="AP27" s="1" t="s">
        <v>131</v>
      </c>
      <c r="AQ27" s="1" t="s">
        <v>131</v>
      </c>
      <c r="AR27" s="1" t="s">
        <v>144</v>
      </c>
      <c r="AS27" s="1" t="s">
        <v>245</v>
      </c>
    </row>
    <row r="28" spans="1:45" x14ac:dyDescent="0.25">
      <c r="A28" s="1" t="s">
        <v>246</v>
      </c>
      <c r="B28" s="1" t="s">
        <v>98</v>
      </c>
      <c r="C28" s="1" t="s">
        <v>247</v>
      </c>
      <c r="D28" s="1" t="s">
        <v>248</v>
      </c>
      <c r="E28" s="1" t="s">
        <v>249</v>
      </c>
      <c r="F28" s="1" t="s">
        <v>0</v>
      </c>
      <c r="G28" s="1" t="s">
        <v>0</v>
      </c>
      <c r="H28" s="1" t="s">
        <v>0</v>
      </c>
      <c r="I28" s="1" t="s">
        <v>0</v>
      </c>
      <c r="J28" s="1" t="s">
        <v>163</v>
      </c>
      <c r="K28" s="1" t="s">
        <v>120</v>
      </c>
      <c r="L28" s="1" t="s">
        <v>0</v>
      </c>
      <c r="M28" s="1" t="s">
        <v>112</v>
      </c>
      <c r="N28" s="1" t="s">
        <v>138</v>
      </c>
      <c r="O28" s="1" t="s">
        <v>158</v>
      </c>
      <c r="P28" s="1" t="s">
        <v>124</v>
      </c>
      <c r="Q28" s="1" t="s">
        <v>124</v>
      </c>
      <c r="R28" s="1" t="s">
        <v>124</v>
      </c>
      <c r="S28" s="1" t="s">
        <v>124</v>
      </c>
      <c r="T28" s="1" t="s">
        <v>124</v>
      </c>
      <c r="U28" s="1" t="s">
        <v>124</v>
      </c>
      <c r="V28" s="1" t="s">
        <v>124</v>
      </c>
      <c r="W28" s="1" t="s">
        <v>125</v>
      </c>
      <c r="X28" s="1" t="s">
        <v>124</v>
      </c>
      <c r="Y28" s="1" t="s">
        <v>124</v>
      </c>
      <c r="Z28" s="1" t="s">
        <v>124</v>
      </c>
      <c r="AA28" s="1" t="s">
        <v>124</v>
      </c>
      <c r="AB28" s="1" t="s">
        <v>127</v>
      </c>
      <c r="AC28" s="1" t="s">
        <v>127</v>
      </c>
      <c r="AD28" s="1" t="s">
        <v>127</v>
      </c>
      <c r="AE28" s="1" t="s">
        <v>127</v>
      </c>
      <c r="AF28" s="1" t="s">
        <v>127</v>
      </c>
      <c r="AG28" s="1" t="s">
        <v>127</v>
      </c>
      <c r="AH28" s="1" t="s">
        <v>129</v>
      </c>
      <c r="AI28" s="1" t="s">
        <v>129</v>
      </c>
      <c r="AJ28" s="1" t="s">
        <v>0</v>
      </c>
      <c r="AK28" s="1" t="s">
        <v>112</v>
      </c>
      <c r="AL28" s="1" t="s">
        <v>0</v>
      </c>
      <c r="AM28" s="1" t="s">
        <v>250</v>
      </c>
      <c r="AN28" s="1" t="s">
        <v>131</v>
      </c>
      <c r="AO28" s="1" t="s">
        <v>128</v>
      </c>
      <c r="AP28" s="1" t="s">
        <v>125</v>
      </c>
      <c r="AQ28" s="1" t="s">
        <v>131</v>
      </c>
      <c r="AR28" s="1" t="s">
        <v>125</v>
      </c>
      <c r="AS28" s="1" t="s">
        <v>0</v>
      </c>
    </row>
    <row r="29" spans="1:45" x14ac:dyDescent="0.25">
      <c r="A29" s="1" t="s">
        <v>251</v>
      </c>
      <c r="B29" s="1" t="s">
        <v>98</v>
      </c>
      <c r="C29" s="1" t="s">
        <v>252</v>
      </c>
      <c r="D29" s="1" t="s">
        <v>253</v>
      </c>
      <c r="E29" s="1" t="s">
        <v>254</v>
      </c>
      <c r="F29" s="1" t="s">
        <v>0</v>
      </c>
      <c r="G29" s="1" t="s">
        <v>0</v>
      </c>
      <c r="H29" s="1" t="s">
        <v>0</v>
      </c>
      <c r="I29" s="1" t="s">
        <v>0</v>
      </c>
      <c r="J29" s="1" t="s">
        <v>163</v>
      </c>
      <c r="K29" s="1" t="s">
        <v>137</v>
      </c>
      <c r="L29" s="1" t="s">
        <v>0</v>
      </c>
      <c r="M29" s="1" t="s">
        <v>112</v>
      </c>
      <c r="N29" s="1" t="s">
        <v>138</v>
      </c>
      <c r="O29" s="1" t="s">
        <v>122</v>
      </c>
      <c r="P29" s="1" t="s">
        <v>124</v>
      </c>
      <c r="Q29" s="1" t="s">
        <v>124</v>
      </c>
      <c r="R29" s="1" t="s">
        <v>124</v>
      </c>
      <c r="S29" s="1" t="s">
        <v>123</v>
      </c>
      <c r="T29" s="1" t="s">
        <v>123</v>
      </c>
      <c r="U29" s="1" t="s">
        <v>124</v>
      </c>
      <c r="V29" s="1" t="s">
        <v>124</v>
      </c>
      <c r="W29" s="1" t="s">
        <v>123</v>
      </c>
      <c r="X29" s="1" t="s">
        <v>123</v>
      </c>
      <c r="Y29" s="1" t="s">
        <v>123</v>
      </c>
      <c r="Z29" s="1" t="s">
        <v>124</v>
      </c>
      <c r="AA29" s="1" t="s">
        <v>124</v>
      </c>
      <c r="AB29" s="1" t="s">
        <v>127</v>
      </c>
      <c r="AC29" s="1" t="s">
        <v>141</v>
      </c>
      <c r="AD29" s="1" t="s">
        <v>126</v>
      </c>
      <c r="AE29" s="1" t="s">
        <v>126</v>
      </c>
      <c r="AF29" s="1" t="s">
        <v>141</v>
      </c>
      <c r="AG29" s="1" t="s">
        <v>127</v>
      </c>
      <c r="AH29" s="1" t="s">
        <v>0</v>
      </c>
      <c r="AI29" s="1" t="s">
        <v>0</v>
      </c>
      <c r="AJ29" s="1" t="s">
        <v>0</v>
      </c>
      <c r="AK29" s="1" t="s">
        <v>0</v>
      </c>
      <c r="AL29" s="1" t="s">
        <v>0</v>
      </c>
      <c r="AM29" s="1" t="s">
        <v>0</v>
      </c>
      <c r="AN29" s="1" t="s">
        <v>0</v>
      </c>
      <c r="AO29" s="1" t="s">
        <v>0</v>
      </c>
      <c r="AP29" s="1" t="s">
        <v>0</v>
      </c>
      <c r="AQ29" s="1" t="s">
        <v>0</v>
      </c>
      <c r="AR29" s="1" t="s">
        <v>0</v>
      </c>
      <c r="AS29" s="1" t="s">
        <v>0</v>
      </c>
    </row>
    <row r="30" spans="1:45" x14ac:dyDescent="0.25">
      <c r="A30" s="1" t="s">
        <v>255</v>
      </c>
      <c r="B30" s="1" t="s">
        <v>98</v>
      </c>
      <c r="C30" s="1" t="s">
        <v>256</v>
      </c>
      <c r="D30" s="1" t="s">
        <v>257</v>
      </c>
      <c r="E30" s="1" t="s">
        <v>101</v>
      </c>
      <c r="F30" s="1" t="s">
        <v>0</v>
      </c>
      <c r="G30" s="1" t="s">
        <v>0</v>
      </c>
      <c r="H30" s="1" t="s">
        <v>0</v>
      </c>
      <c r="I30" s="1" t="s">
        <v>0</v>
      </c>
      <c r="J30" s="1" t="s">
        <v>102</v>
      </c>
      <c r="K30" s="1" t="s">
        <v>120</v>
      </c>
      <c r="L30" s="1" t="s">
        <v>0</v>
      </c>
      <c r="M30" s="1" t="s">
        <v>112</v>
      </c>
      <c r="N30" s="1" t="s">
        <v>138</v>
      </c>
      <c r="O30" s="1" t="s">
        <v>122</v>
      </c>
      <c r="P30" s="1" t="s">
        <v>125</v>
      </c>
      <c r="Q30" s="1" t="s">
        <v>124</v>
      </c>
      <c r="R30" s="1" t="s">
        <v>125</v>
      </c>
      <c r="S30" s="1" t="s">
        <v>125</v>
      </c>
      <c r="T30" s="1" t="s">
        <v>125</v>
      </c>
      <c r="U30" s="1" t="s">
        <v>125</v>
      </c>
      <c r="V30" s="1" t="s">
        <v>125</v>
      </c>
      <c r="W30" s="1" t="s">
        <v>124</v>
      </c>
      <c r="X30" s="1" t="s">
        <v>124</v>
      </c>
      <c r="Y30" s="1" t="s">
        <v>124</v>
      </c>
      <c r="Z30" s="1" t="s">
        <v>124</v>
      </c>
      <c r="AA30" s="1" t="s">
        <v>124</v>
      </c>
      <c r="AB30" s="1" t="s">
        <v>127</v>
      </c>
      <c r="AC30" s="1" t="s">
        <v>127</v>
      </c>
      <c r="AD30" s="1" t="s">
        <v>127</v>
      </c>
      <c r="AE30" s="1" t="s">
        <v>127</v>
      </c>
      <c r="AF30" s="1" t="s">
        <v>127</v>
      </c>
      <c r="AG30" s="1" t="s">
        <v>127</v>
      </c>
      <c r="AH30" s="1" t="s">
        <v>129</v>
      </c>
      <c r="AI30" s="1" t="s">
        <v>129</v>
      </c>
      <c r="AJ30" s="1" t="s">
        <v>0</v>
      </c>
      <c r="AK30" s="1" t="s">
        <v>104</v>
      </c>
      <c r="AL30" s="1" t="s">
        <v>0</v>
      </c>
      <c r="AM30" s="1" t="s">
        <v>0</v>
      </c>
      <c r="AN30" s="1" t="s">
        <v>131</v>
      </c>
      <c r="AO30" s="1" t="s">
        <v>131</v>
      </c>
      <c r="AP30" s="1" t="s">
        <v>131</v>
      </c>
      <c r="AQ30" s="1" t="s">
        <v>131</v>
      </c>
      <c r="AR30" s="1" t="s">
        <v>131</v>
      </c>
      <c r="AS30" s="1" t="s">
        <v>0</v>
      </c>
    </row>
    <row r="31" spans="1:45" x14ac:dyDescent="0.25">
      <c r="A31" s="1" t="s">
        <v>258</v>
      </c>
      <c r="B31" s="1" t="s">
        <v>98</v>
      </c>
      <c r="C31" s="1" t="s">
        <v>259</v>
      </c>
      <c r="D31" s="1" t="s">
        <v>260</v>
      </c>
      <c r="E31" s="1" t="s">
        <v>261</v>
      </c>
      <c r="F31" s="1" t="s">
        <v>0</v>
      </c>
      <c r="G31" s="1" t="s">
        <v>0</v>
      </c>
      <c r="H31" s="1" t="s">
        <v>0</v>
      </c>
      <c r="I31" s="1" t="s">
        <v>0</v>
      </c>
      <c r="J31" s="1" t="s">
        <v>102</v>
      </c>
      <c r="K31" s="1" t="s">
        <v>120</v>
      </c>
      <c r="L31" s="1" t="s">
        <v>0</v>
      </c>
      <c r="M31" s="1" t="s">
        <v>113</v>
      </c>
      <c r="N31" s="1" t="s">
        <v>121</v>
      </c>
      <c r="O31" s="1" t="s">
        <v>114</v>
      </c>
      <c r="P31" s="1" t="s">
        <v>123</v>
      </c>
      <c r="Q31" s="1" t="s">
        <v>124</v>
      </c>
      <c r="R31" s="1" t="s">
        <v>124</v>
      </c>
      <c r="S31" s="1" t="s">
        <v>123</v>
      </c>
      <c r="T31" s="1" t="s">
        <v>124</v>
      </c>
      <c r="U31" s="1" t="s">
        <v>123</v>
      </c>
      <c r="V31" s="1" t="s">
        <v>125</v>
      </c>
      <c r="W31" s="1" t="s">
        <v>123</v>
      </c>
      <c r="X31" s="1" t="s">
        <v>123</v>
      </c>
      <c r="Y31" s="1" t="s">
        <v>123</v>
      </c>
      <c r="Z31" s="1" t="s">
        <v>124</v>
      </c>
      <c r="AA31" s="1" t="s">
        <v>123</v>
      </c>
      <c r="AB31" s="1" t="s">
        <v>126</v>
      </c>
      <c r="AC31" s="1" t="s">
        <v>127</v>
      </c>
      <c r="AD31" s="1" t="s">
        <v>127</v>
      </c>
      <c r="AE31" s="1" t="s">
        <v>127</v>
      </c>
      <c r="AF31" s="1" t="s">
        <v>141</v>
      </c>
      <c r="AG31" s="1" t="s">
        <v>126</v>
      </c>
      <c r="AH31" s="1" t="s">
        <v>143</v>
      </c>
      <c r="AI31" s="1" t="s">
        <v>152</v>
      </c>
      <c r="AJ31" s="1" t="s">
        <v>0</v>
      </c>
      <c r="AK31" s="1" t="s">
        <v>112</v>
      </c>
      <c r="AL31" s="1" t="s">
        <v>0</v>
      </c>
      <c r="AM31" s="1" t="s">
        <v>262</v>
      </c>
      <c r="AN31" s="1" t="s">
        <v>131</v>
      </c>
      <c r="AO31" s="1" t="s">
        <v>131</v>
      </c>
      <c r="AP31" s="1" t="s">
        <v>131</v>
      </c>
      <c r="AQ31" s="1" t="s">
        <v>131</v>
      </c>
      <c r="AR31" s="1" t="s">
        <v>131</v>
      </c>
      <c r="AS31" s="1" t="s">
        <v>263</v>
      </c>
    </row>
    <row r="32" spans="1:45" x14ac:dyDescent="0.25">
      <c r="A32" s="1" t="s">
        <v>264</v>
      </c>
      <c r="B32" s="1" t="s">
        <v>98</v>
      </c>
      <c r="C32" s="1" t="s">
        <v>265</v>
      </c>
      <c r="D32" s="1" t="s">
        <v>266</v>
      </c>
      <c r="E32" s="1" t="s">
        <v>267</v>
      </c>
      <c r="F32" s="1" t="s">
        <v>0</v>
      </c>
      <c r="G32" s="1" t="s">
        <v>0</v>
      </c>
      <c r="H32" s="1" t="s">
        <v>0</v>
      </c>
      <c r="I32" s="1" t="s">
        <v>0</v>
      </c>
      <c r="J32" s="1" t="s">
        <v>149</v>
      </c>
      <c r="K32" s="1" t="s">
        <v>120</v>
      </c>
      <c r="L32" s="1" t="s">
        <v>0</v>
      </c>
      <c r="M32" s="1" t="s">
        <v>112</v>
      </c>
      <c r="N32" s="1" t="s">
        <v>121</v>
      </c>
      <c r="O32" s="1" t="s">
        <v>122</v>
      </c>
      <c r="P32" s="1" t="s">
        <v>124</v>
      </c>
      <c r="Q32" s="1" t="s">
        <v>124</v>
      </c>
      <c r="R32" s="1" t="s">
        <v>124</v>
      </c>
      <c r="S32" s="1" t="s">
        <v>124</v>
      </c>
      <c r="T32" s="1" t="s">
        <v>124</v>
      </c>
      <c r="U32" s="1" t="s">
        <v>124</v>
      </c>
      <c r="V32" s="1" t="s">
        <v>124</v>
      </c>
      <c r="W32" s="1" t="s">
        <v>125</v>
      </c>
      <c r="X32" s="1" t="s">
        <v>125</v>
      </c>
      <c r="Y32" s="1" t="s">
        <v>125</v>
      </c>
      <c r="Z32" s="1" t="s">
        <v>125</v>
      </c>
      <c r="AA32" s="1" t="s">
        <v>125</v>
      </c>
      <c r="AB32" s="1" t="s">
        <v>127</v>
      </c>
      <c r="AC32" s="1" t="s">
        <v>127</v>
      </c>
      <c r="AD32" s="1" t="s">
        <v>127</v>
      </c>
      <c r="AE32" s="1" t="s">
        <v>127</v>
      </c>
      <c r="AF32" s="1" t="s">
        <v>127</v>
      </c>
      <c r="AG32" s="1" t="s">
        <v>126</v>
      </c>
      <c r="AH32" s="1" t="s">
        <v>152</v>
      </c>
      <c r="AI32" s="1" t="s">
        <v>152</v>
      </c>
      <c r="AJ32" s="1" t="s">
        <v>0</v>
      </c>
      <c r="AK32" s="1" t="s">
        <v>104</v>
      </c>
      <c r="AL32" s="1" t="s">
        <v>0</v>
      </c>
      <c r="AM32" s="1" t="s">
        <v>268</v>
      </c>
      <c r="AN32" s="1" t="s">
        <v>131</v>
      </c>
      <c r="AO32" s="1" t="s">
        <v>125</v>
      </c>
      <c r="AP32" s="1" t="s">
        <v>131</v>
      </c>
      <c r="AQ32" s="1" t="s">
        <v>131</v>
      </c>
      <c r="AR32" s="1" t="s">
        <v>131</v>
      </c>
      <c r="AS32" s="1" t="s">
        <v>0</v>
      </c>
    </row>
    <row r="33" spans="1:45" x14ac:dyDescent="0.25">
      <c r="A33" s="1" t="s">
        <v>269</v>
      </c>
      <c r="B33" s="1" t="s">
        <v>98</v>
      </c>
      <c r="C33" s="1" t="s">
        <v>270</v>
      </c>
      <c r="D33" s="1" t="s">
        <v>271</v>
      </c>
      <c r="E33" s="1" t="s">
        <v>272</v>
      </c>
      <c r="F33" s="1" t="s">
        <v>0</v>
      </c>
      <c r="G33" s="1" t="s">
        <v>0</v>
      </c>
      <c r="H33" s="1" t="s">
        <v>0</v>
      </c>
      <c r="I33" s="1" t="s">
        <v>0</v>
      </c>
      <c r="J33" s="1" t="s">
        <v>175</v>
      </c>
      <c r="K33" s="1" t="s">
        <v>137</v>
      </c>
      <c r="L33" s="1" t="s">
        <v>0</v>
      </c>
      <c r="M33" s="1" t="s">
        <v>113</v>
      </c>
      <c r="N33" s="1" t="s">
        <v>0</v>
      </c>
      <c r="O33" s="1" t="s">
        <v>105</v>
      </c>
      <c r="P33" s="1" t="s">
        <v>0</v>
      </c>
      <c r="Q33" s="1" t="s">
        <v>0</v>
      </c>
      <c r="R33" s="1" t="s">
        <v>0</v>
      </c>
      <c r="S33" s="1" t="s">
        <v>0</v>
      </c>
      <c r="T33" s="1" t="s">
        <v>0</v>
      </c>
      <c r="U33" s="1" t="s">
        <v>0</v>
      </c>
      <c r="V33" s="1" t="s">
        <v>0</v>
      </c>
      <c r="W33" s="1" t="s">
        <v>0</v>
      </c>
      <c r="X33" s="1" t="s">
        <v>0</v>
      </c>
      <c r="Y33" s="1" t="s">
        <v>0</v>
      </c>
      <c r="Z33" s="1" t="s">
        <v>0</v>
      </c>
      <c r="AA33" s="1" t="s">
        <v>0</v>
      </c>
      <c r="AB33" s="1" t="s">
        <v>0</v>
      </c>
      <c r="AC33" s="1" t="s">
        <v>0</v>
      </c>
      <c r="AD33" s="1" t="s">
        <v>0</v>
      </c>
      <c r="AE33" s="1" t="s">
        <v>0</v>
      </c>
      <c r="AF33" s="1" t="s">
        <v>0</v>
      </c>
      <c r="AG33" s="1" t="s">
        <v>0</v>
      </c>
      <c r="AH33" s="1" t="s">
        <v>0</v>
      </c>
      <c r="AI33" s="1" t="s">
        <v>0</v>
      </c>
      <c r="AJ33" s="1" t="s">
        <v>0</v>
      </c>
      <c r="AK33" s="1" t="s">
        <v>0</v>
      </c>
      <c r="AL33" s="1" t="s">
        <v>0</v>
      </c>
      <c r="AM33" s="1" t="s">
        <v>0</v>
      </c>
      <c r="AN33" s="1" t="s">
        <v>0</v>
      </c>
      <c r="AO33" s="1" t="s">
        <v>0</v>
      </c>
      <c r="AP33" s="1" t="s">
        <v>0</v>
      </c>
      <c r="AQ33" s="1" t="s">
        <v>0</v>
      </c>
      <c r="AR33" s="1" t="s">
        <v>0</v>
      </c>
      <c r="AS33" s="1" t="s">
        <v>0</v>
      </c>
    </row>
    <row r="34" spans="1:45" x14ac:dyDescent="0.25">
      <c r="A34" s="1" t="s">
        <v>273</v>
      </c>
      <c r="B34" s="1" t="s">
        <v>98</v>
      </c>
      <c r="C34" s="1" t="s">
        <v>274</v>
      </c>
      <c r="D34" s="1" t="s">
        <v>275</v>
      </c>
      <c r="E34" s="1" t="s">
        <v>276</v>
      </c>
      <c r="F34" s="1" t="s">
        <v>0</v>
      </c>
      <c r="G34" s="1" t="s">
        <v>0</v>
      </c>
      <c r="H34" s="1" t="s">
        <v>0</v>
      </c>
      <c r="I34" s="1" t="s">
        <v>0</v>
      </c>
      <c r="J34" s="1" t="s">
        <v>163</v>
      </c>
      <c r="K34" s="1" t="s">
        <v>120</v>
      </c>
      <c r="L34" s="1" t="s">
        <v>0</v>
      </c>
      <c r="M34" s="1" t="s">
        <v>112</v>
      </c>
      <c r="N34" s="1" t="s">
        <v>121</v>
      </c>
      <c r="O34" s="1" t="s">
        <v>158</v>
      </c>
      <c r="P34" s="1" t="s">
        <v>124</v>
      </c>
      <c r="Q34" s="1" t="s">
        <v>124</v>
      </c>
      <c r="R34" s="1" t="s">
        <v>124</v>
      </c>
      <c r="S34" s="1" t="s">
        <v>124</v>
      </c>
      <c r="T34" s="1" t="s">
        <v>124</v>
      </c>
      <c r="U34" s="1" t="s">
        <v>124</v>
      </c>
      <c r="V34" s="1" t="s">
        <v>124</v>
      </c>
      <c r="W34" s="1" t="s">
        <v>125</v>
      </c>
      <c r="X34" s="1" t="s">
        <v>124</v>
      </c>
      <c r="Y34" s="1" t="s">
        <v>124</v>
      </c>
      <c r="Z34" s="1" t="s">
        <v>125</v>
      </c>
      <c r="AA34" s="1" t="s">
        <v>125</v>
      </c>
      <c r="AB34" s="1" t="s">
        <v>127</v>
      </c>
      <c r="AC34" s="1" t="s">
        <v>127</v>
      </c>
      <c r="AD34" s="1" t="s">
        <v>127</v>
      </c>
      <c r="AE34" s="1" t="s">
        <v>127</v>
      </c>
      <c r="AF34" s="1" t="s">
        <v>141</v>
      </c>
      <c r="AG34" s="1" t="s">
        <v>141</v>
      </c>
      <c r="AH34" s="1" t="s">
        <v>129</v>
      </c>
      <c r="AI34" s="1" t="s">
        <v>129</v>
      </c>
      <c r="AJ34" s="1" t="s">
        <v>0</v>
      </c>
      <c r="AK34" s="1" t="s">
        <v>104</v>
      </c>
      <c r="AL34" s="1" t="s">
        <v>0</v>
      </c>
      <c r="AM34" s="1" t="s">
        <v>0</v>
      </c>
      <c r="AN34" s="1" t="s">
        <v>125</v>
      </c>
      <c r="AO34" s="1" t="s">
        <v>125</v>
      </c>
      <c r="AP34" s="1" t="s">
        <v>125</v>
      </c>
      <c r="AQ34" s="1" t="s">
        <v>125</v>
      </c>
      <c r="AR34" s="1" t="s">
        <v>125</v>
      </c>
      <c r="AS34" s="1" t="s">
        <v>0</v>
      </c>
    </row>
    <row r="35" spans="1:45" x14ac:dyDescent="0.25">
      <c r="A35" s="1" t="s">
        <v>277</v>
      </c>
      <c r="B35" s="1" t="s">
        <v>98</v>
      </c>
      <c r="C35" s="1" t="s">
        <v>278</v>
      </c>
      <c r="D35" s="1" t="s">
        <v>279</v>
      </c>
      <c r="E35" s="1" t="s">
        <v>280</v>
      </c>
      <c r="F35" s="1" t="s">
        <v>0</v>
      </c>
      <c r="G35" s="1" t="s">
        <v>0</v>
      </c>
      <c r="H35" s="1" t="s">
        <v>0</v>
      </c>
      <c r="I35" s="1" t="s">
        <v>0</v>
      </c>
      <c r="J35" s="1" t="s">
        <v>110</v>
      </c>
      <c r="K35" s="1" t="s">
        <v>120</v>
      </c>
      <c r="L35" s="1" t="s">
        <v>0</v>
      </c>
      <c r="M35" s="1" t="s">
        <v>112</v>
      </c>
      <c r="N35" s="1" t="s">
        <v>150</v>
      </c>
      <c r="O35" s="1" t="s">
        <v>114</v>
      </c>
      <c r="P35" s="1" t="s">
        <v>124</v>
      </c>
      <c r="Q35" s="1" t="s">
        <v>124</v>
      </c>
      <c r="R35" s="1" t="s">
        <v>125</v>
      </c>
      <c r="S35" s="1" t="s">
        <v>124</v>
      </c>
      <c r="T35" s="1" t="s">
        <v>124</v>
      </c>
      <c r="U35" s="1" t="s">
        <v>124</v>
      </c>
      <c r="V35" s="1" t="s">
        <v>125</v>
      </c>
      <c r="W35" s="1" t="s">
        <v>124</v>
      </c>
      <c r="X35" s="1" t="s">
        <v>124</v>
      </c>
      <c r="Y35" s="1" t="s">
        <v>123</v>
      </c>
      <c r="Z35" s="1" t="s">
        <v>123</v>
      </c>
      <c r="AA35" s="1" t="s">
        <v>123</v>
      </c>
      <c r="AB35" s="1" t="s">
        <v>127</v>
      </c>
      <c r="AC35" s="1" t="s">
        <v>127</v>
      </c>
      <c r="AD35" s="1" t="s">
        <v>127</v>
      </c>
      <c r="AE35" s="1" t="s">
        <v>127</v>
      </c>
      <c r="AF35" s="1" t="s">
        <v>141</v>
      </c>
      <c r="AG35" s="1" t="s">
        <v>141</v>
      </c>
      <c r="AH35" s="1" t="s">
        <v>143</v>
      </c>
      <c r="AI35" s="1" t="s">
        <v>143</v>
      </c>
      <c r="AJ35" s="1" t="s">
        <v>0</v>
      </c>
      <c r="AK35" s="1" t="s">
        <v>112</v>
      </c>
      <c r="AL35" s="1" t="s">
        <v>0</v>
      </c>
      <c r="AM35" s="1" t="s">
        <v>281</v>
      </c>
      <c r="AN35" s="1" t="s">
        <v>131</v>
      </c>
      <c r="AO35" s="1" t="s">
        <v>131</v>
      </c>
      <c r="AP35" s="1" t="s">
        <v>144</v>
      </c>
      <c r="AQ35" s="1" t="s">
        <v>131</v>
      </c>
      <c r="AR35" s="1" t="s">
        <v>144</v>
      </c>
      <c r="AS35" s="1" t="s">
        <v>0</v>
      </c>
    </row>
    <row r="36" spans="1:45" x14ac:dyDescent="0.25">
      <c r="A36" s="1" t="s">
        <v>282</v>
      </c>
      <c r="B36" s="1" t="s">
        <v>98</v>
      </c>
      <c r="C36" s="1" t="s">
        <v>283</v>
      </c>
      <c r="D36" s="1" t="s">
        <v>284</v>
      </c>
      <c r="E36" s="1" t="s">
        <v>285</v>
      </c>
      <c r="F36" s="1" t="s">
        <v>0</v>
      </c>
      <c r="G36" s="1" t="s">
        <v>0</v>
      </c>
      <c r="H36" s="1" t="s">
        <v>0</v>
      </c>
      <c r="I36" s="1" t="s">
        <v>0</v>
      </c>
      <c r="J36" s="1" t="s">
        <v>163</v>
      </c>
      <c r="K36" s="1" t="s">
        <v>286</v>
      </c>
      <c r="L36" s="1" t="s">
        <v>0</v>
      </c>
      <c r="M36" s="1" t="s">
        <v>112</v>
      </c>
      <c r="N36" s="1" t="s">
        <v>0</v>
      </c>
      <c r="O36" s="1" t="s">
        <v>158</v>
      </c>
      <c r="P36" s="1" t="s">
        <v>124</v>
      </c>
      <c r="Q36" s="1" t="s">
        <v>125</v>
      </c>
      <c r="R36" s="1" t="s">
        <v>125</v>
      </c>
      <c r="S36" s="1" t="s">
        <v>125</v>
      </c>
      <c r="T36" s="1" t="s">
        <v>124</v>
      </c>
      <c r="U36" s="1" t="s">
        <v>124</v>
      </c>
      <c r="V36" s="1" t="s">
        <v>125</v>
      </c>
      <c r="W36" s="1" t="s">
        <v>124</v>
      </c>
      <c r="X36" s="1" t="s">
        <v>124</v>
      </c>
      <c r="Y36" s="1" t="s">
        <v>124</v>
      </c>
      <c r="Z36" s="1" t="s">
        <v>124</v>
      </c>
      <c r="AA36" s="1" t="s">
        <v>125</v>
      </c>
      <c r="AB36" s="1" t="s">
        <v>141</v>
      </c>
      <c r="AC36" s="1" t="s">
        <v>127</v>
      </c>
      <c r="AD36" s="1" t="s">
        <v>127</v>
      </c>
      <c r="AE36" s="1" t="s">
        <v>142</v>
      </c>
      <c r="AF36" s="1" t="s">
        <v>141</v>
      </c>
      <c r="AG36" s="1" t="s">
        <v>141</v>
      </c>
      <c r="AH36" s="1" t="s">
        <v>129</v>
      </c>
      <c r="AI36" s="1" t="s">
        <v>129</v>
      </c>
      <c r="AJ36" s="1" t="s">
        <v>0</v>
      </c>
      <c r="AK36" s="1" t="s">
        <v>112</v>
      </c>
      <c r="AL36" s="1" t="s">
        <v>0</v>
      </c>
      <c r="AM36" s="1" t="s">
        <v>287</v>
      </c>
      <c r="AN36" s="1" t="s">
        <v>131</v>
      </c>
      <c r="AO36" s="1" t="s">
        <v>131</v>
      </c>
      <c r="AP36" s="1" t="s">
        <v>131</v>
      </c>
      <c r="AQ36" s="1" t="s">
        <v>131</v>
      </c>
      <c r="AR36" s="1" t="s">
        <v>131</v>
      </c>
      <c r="AS36" s="1" t="s">
        <v>288</v>
      </c>
    </row>
    <row r="37" spans="1:45" x14ac:dyDescent="0.25">
      <c r="A37" s="1" t="s">
        <v>289</v>
      </c>
      <c r="B37" s="1" t="s">
        <v>98</v>
      </c>
      <c r="C37" s="1" t="s">
        <v>290</v>
      </c>
      <c r="D37" s="1" t="s">
        <v>291</v>
      </c>
      <c r="E37" s="1" t="s">
        <v>292</v>
      </c>
      <c r="F37" s="1" t="s">
        <v>0</v>
      </c>
      <c r="G37" s="1" t="s">
        <v>0</v>
      </c>
      <c r="H37" s="1" t="s">
        <v>0</v>
      </c>
      <c r="I37" s="1" t="s">
        <v>0</v>
      </c>
      <c r="J37" s="1" t="s">
        <v>170</v>
      </c>
      <c r="K37" s="1" t="s">
        <v>120</v>
      </c>
      <c r="L37" s="1" t="s">
        <v>0</v>
      </c>
      <c r="M37" s="1" t="s">
        <v>113</v>
      </c>
      <c r="N37" s="1" t="s">
        <v>113</v>
      </c>
      <c r="O37" s="1" t="s">
        <v>105</v>
      </c>
      <c r="P37" s="1" t="s">
        <v>203</v>
      </c>
      <c r="Q37" s="1" t="s">
        <v>203</v>
      </c>
      <c r="R37" s="1" t="s">
        <v>203</v>
      </c>
      <c r="S37" s="1" t="s">
        <v>203</v>
      </c>
      <c r="T37" s="1" t="s">
        <v>203</v>
      </c>
      <c r="U37" s="1" t="s">
        <v>203</v>
      </c>
      <c r="V37" s="1" t="s">
        <v>203</v>
      </c>
      <c r="W37" s="1" t="s">
        <v>203</v>
      </c>
      <c r="X37" s="1" t="s">
        <v>203</v>
      </c>
      <c r="Y37" s="1" t="s">
        <v>203</v>
      </c>
      <c r="Z37" s="1" t="s">
        <v>203</v>
      </c>
      <c r="AA37" s="1" t="s">
        <v>203</v>
      </c>
      <c r="AB37" s="1" t="s">
        <v>128</v>
      </c>
      <c r="AC37" s="1" t="s">
        <v>128</v>
      </c>
      <c r="AD37" s="1" t="s">
        <v>128</v>
      </c>
      <c r="AE37" s="1" t="s">
        <v>128</v>
      </c>
      <c r="AF37" s="1" t="s">
        <v>128</v>
      </c>
      <c r="AG37" s="1" t="s">
        <v>128</v>
      </c>
      <c r="AH37" s="1" t="s">
        <v>293</v>
      </c>
      <c r="AI37" s="1" t="s">
        <v>293</v>
      </c>
      <c r="AJ37" s="1" t="s">
        <v>0</v>
      </c>
      <c r="AK37" s="1" t="s">
        <v>104</v>
      </c>
      <c r="AL37" s="1" t="s">
        <v>0</v>
      </c>
      <c r="AM37" s="1" t="s">
        <v>294</v>
      </c>
      <c r="AN37" s="1" t="s">
        <v>144</v>
      </c>
      <c r="AO37" s="1" t="s">
        <v>144</v>
      </c>
      <c r="AP37" s="1" t="s">
        <v>144</v>
      </c>
      <c r="AQ37" s="1" t="s">
        <v>144</v>
      </c>
      <c r="AR37" s="1" t="s">
        <v>144</v>
      </c>
      <c r="AS37" s="1" t="s">
        <v>295</v>
      </c>
    </row>
    <row r="38" spans="1:45" x14ac:dyDescent="0.25">
      <c r="A38" s="1" t="s">
        <v>296</v>
      </c>
      <c r="B38" s="1" t="s">
        <v>98</v>
      </c>
      <c r="C38" s="1" t="s">
        <v>297</v>
      </c>
      <c r="D38" s="1" t="s">
        <v>298</v>
      </c>
      <c r="E38" s="1" t="s">
        <v>299</v>
      </c>
      <c r="F38" s="1" t="s">
        <v>0</v>
      </c>
      <c r="G38" s="1" t="s">
        <v>0</v>
      </c>
      <c r="H38" s="1" t="s">
        <v>0</v>
      </c>
      <c r="I38" s="1" t="s">
        <v>0</v>
      </c>
      <c r="J38" s="1" t="s">
        <v>119</v>
      </c>
      <c r="K38" s="1" t="s">
        <v>120</v>
      </c>
      <c r="L38" s="1" t="s">
        <v>0</v>
      </c>
      <c r="M38" s="1" t="s">
        <v>112</v>
      </c>
      <c r="N38" s="1" t="s">
        <v>0</v>
      </c>
      <c r="O38" s="1" t="s">
        <v>158</v>
      </c>
      <c r="P38" s="1" t="s">
        <v>124</v>
      </c>
      <c r="Q38" s="1" t="s">
        <v>124</v>
      </c>
      <c r="R38" s="1" t="s">
        <v>124</v>
      </c>
      <c r="S38" s="1" t="s">
        <v>124</v>
      </c>
      <c r="T38" s="1" t="s">
        <v>124</v>
      </c>
      <c r="U38" s="1" t="s">
        <v>124</v>
      </c>
      <c r="V38" s="1" t="s">
        <v>124</v>
      </c>
      <c r="W38" s="1" t="s">
        <v>124</v>
      </c>
      <c r="X38" s="1" t="s">
        <v>124</v>
      </c>
      <c r="Y38" s="1" t="s">
        <v>124</v>
      </c>
      <c r="Z38" s="1" t="s">
        <v>124</v>
      </c>
      <c r="AA38" s="1" t="s">
        <v>124</v>
      </c>
      <c r="AB38" s="1" t="s">
        <v>127</v>
      </c>
      <c r="AC38" s="1" t="s">
        <v>127</v>
      </c>
      <c r="AD38" s="1" t="s">
        <v>127</v>
      </c>
      <c r="AE38" s="1" t="s">
        <v>127</v>
      </c>
      <c r="AF38" s="1" t="s">
        <v>127</v>
      </c>
      <c r="AG38" s="1" t="s">
        <v>127</v>
      </c>
      <c r="AH38" s="1" t="s">
        <v>143</v>
      </c>
      <c r="AI38" s="1" t="s">
        <v>143</v>
      </c>
      <c r="AJ38" s="1" t="s">
        <v>0</v>
      </c>
      <c r="AK38" s="1" t="s">
        <v>112</v>
      </c>
      <c r="AL38" s="1" t="s">
        <v>0</v>
      </c>
      <c r="AM38" s="1" t="s">
        <v>287</v>
      </c>
      <c r="AN38" s="1" t="s">
        <v>131</v>
      </c>
      <c r="AO38" s="1" t="s">
        <v>131</v>
      </c>
      <c r="AP38" s="1" t="s">
        <v>131</v>
      </c>
      <c r="AQ38" s="1" t="s">
        <v>131</v>
      </c>
      <c r="AR38" s="1" t="s">
        <v>131</v>
      </c>
      <c r="AS38" s="1" t="s">
        <v>287</v>
      </c>
    </row>
    <row r="39" spans="1:45" x14ac:dyDescent="0.25">
      <c r="A39" s="1" t="s">
        <v>300</v>
      </c>
      <c r="B39" s="1" t="s">
        <v>98</v>
      </c>
      <c r="C39" s="1" t="s">
        <v>301</v>
      </c>
      <c r="D39" s="1" t="s">
        <v>302</v>
      </c>
      <c r="E39" s="1" t="s">
        <v>299</v>
      </c>
      <c r="F39" s="1" t="s">
        <v>0</v>
      </c>
      <c r="G39" s="1" t="s">
        <v>0</v>
      </c>
      <c r="H39" s="1" t="s">
        <v>0</v>
      </c>
      <c r="I39" s="1" t="s">
        <v>0</v>
      </c>
      <c r="J39" s="1" t="s">
        <v>119</v>
      </c>
      <c r="K39" s="1" t="s">
        <v>120</v>
      </c>
      <c r="L39" s="1" t="s">
        <v>0</v>
      </c>
      <c r="M39" s="1" t="s">
        <v>112</v>
      </c>
      <c r="N39" s="1" t="s">
        <v>121</v>
      </c>
      <c r="O39" s="1" t="s">
        <v>122</v>
      </c>
      <c r="P39" s="1" t="s">
        <v>123</v>
      </c>
      <c r="Q39" s="1" t="s">
        <v>123</v>
      </c>
      <c r="R39" s="1" t="s">
        <v>123</v>
      </c>
      <c r="S39" s="1" t="s">
        <v>123</v>
      </c>
      <c r="T39" s="1" t="s">
        <v>123</v>
      </c>
      <c r="U39" s="1" t="s">
        <v>123</v>
      </c>
      <c r="V39" s="1" t="s">
        <v>123</v>
      </c>
      <c r="W39" s="1" t="s">
        <v>123</v>
      </c>
      <c r="X39" s="1" t="s">
        <v>124</v>
      </c>
      <c r="Y39" s="1" t="s">
        <v>124</v>
      </c>
      <c r="Z39" s="1" t="s">
        <v>124</v>
      </c>
      <c r="AA39" s="1" t="s">
        <v>124</v>
      </c>
      <c r="AB39" s="1" t="s">
        <v>126</v>
      </c>
      <c r="AC39" s="1" t="s">
        <v>126</v>
      </c>
      <c r="AD39" s="1" t="s">
        <v>126</v>
      </c>
      <c r="AE39" s="1" t="s">
        <v>127</v>
      </c>
      <c r="AF39" s="1" t="s">
        <v>127</v>
      </c>
      <c r="AG39" s="1" t="s">
        <v>127</v>
      </c>
      <c r="AH39" s="1" t="s">
        <v>143</v>
      </c>
      <c r="AI39" s="1" t="s">
        <v>129</v>
      </c>
      <c r="AJ39" s="1" t="s">
        <v>0</v>
      </c>
      <c r="AK39" s="1" t="s">
        <v>112</v>
      </c>
      <c r="AL39" s="1" t="s">
        <v>0</v>
      </c>
      <c r="AM39" s="1" t="s">
        <v>0</v>
      </c>
      <c r="AN39" s="1" t="s">
        <v>131</v>
      </c>
      <c r="AO39" s="1" t="s">
        <v>131</v>
      </c>
      <c r="AP39" s="1" t="s">
        <v>131</v>
      </c>
      <c r="AQ39" s="1" t="s">
        <v>131</v>
      </c>
      <c r="AR39" s="1" t="s">
        <v>131</v>
      </c>
      <c r="AS39" s="1" t="s">
        <v>0</v>
      </c>
    </row>
    <row r="40" spans="1:45" x14ac:dyDescent="0.25">
      <c r="A40" s="1" t="s">
        <v>303</v>
      </c>
      <c r="B40" s="1" t="s">
        <v>98</v>
      </c>
      <c r="C40" s="1" t="s">
        <v>304</v>
      </c>
      <c r="D40" s="1" t="s">
        <v>305</v>
      </c>
      <c r="E40" s="1" t="s">
        <v>306</v>
      </c>
      <c r="F40" s="1" t="s">
        <v>0</v>
      </c>
      <c r="G40" s="1" t="s">
        <v>0</v>
      </c>
      <c r="H40" s="1" t="s">
        <v>0</v>
      </c>
      <c r="I40" s="1" t="s">
        <v>0</v>
      </c>
      <c r="J40" s="1" t="s">
        <v>175</v>
      </c>
      <c r="K40" s="1" t="s">
        <v>120</v>
      </c>
      <c r="L40" s="1" t="s">
        <v>0</v>
      </c>
      <c r="M40" s="1" t="s">
        <v>112</v>
      </c>
      <c r="N40" s="1" t="s">
        <v>121</v>
      </c>
      <c r="O40" s="1" t="s">
        <v>122</v>
      </c>
      <c r="P40" s="1" t="s">
        <v>125</v>
      </c>
      <c r="Q40" s="1" t="s">
        <v>125</v>
      </c>
      <c r="R40" s="1" t="s">
        <v>125</v>
      </c>
      <c r="S40" s="1" t="s">
        <v>124</v>
      </c>
      <c r="T40" s="1" t="s">
        <v>123</v>
      </c>
      <c r="U40" s="1" t="s">
        <v>124</v>
      </c>
      <c r="V40" s="1" t="s">
        <v>124</v>
      </c>
      <c r="W40" s="1" t="s">
        <v>125</v>
      </c>
      <c r="X40" s="1" t="s">
        <v>140</v>
      </c>
      <c r="Y40" s="1" t="s">
        <v>124</v>
      </c>
      <c r="Z40" s="1" t="s">
        <v>124</v>
      </c>
      <c r="AA40" s="1" t="s">
        <v>125</v>
      </c>
      <c r="AB40" s="1" t="s">
        <v>127</v>
      </c>
      <c r="AC40" s="1" t="s">
        <v>127</v>
      </c>
      <c r="AD40" s="1" t="s">
        <v>141</v>
      </c>
      <c r="AE40" s="1" t="s">
        <v>141</v>
      </c>
      <c r="AF40" s="1" t="s">
        <v>127</v>
      </c>
      <c r="AG40" s="1" t="s">
        <v>141</v>
      </c>
      <c r="AH40" s="1" t="s">
        <v>143</v>
      </c>
      <c r="AI40" s="1" t="s">
        <v>143</v>
      </c>
      <c r="AJ40" s="1" t="s">
        <v>0</v>
      </c>
      <c r="AK40" s="1" t="s">
        <v>112</v>
      </c>
      <c r="AL40" s="1" t="s">
        <v>0</v>
      </c>
      <c r="AM40" s="1" t="s">
        <v>0</v>
      </c>
      <c r="AN40" s="1" t="s">
        <v>131</v>
      </c>
      <c r="AO40" s="1" t="s">
        <v>131</v>
      </c>
      <c r="AP40" s="1" t="s">
        <v>125</v>
      </c>
      <c r="AQ40" s="1" t="s">
        <v>125</v>
      </c>
      <c r="AR40" s="1" t="s">
        <v>128</v>
      </c>
      <c r="AS40" s="1" t="s">
        <v>0</v>
      </c>
    </row>
    <row r="41" spans="1:45" x14ac:dyDescent="0.25">
      <c r="A41" s="1" t="s">
        <v>307</v>
      </c>
      <c r="B41" s="1" t="s">
        <v>98</v>
      </c>
      <c r="C41" s="1" t="s">
        <v>308</v>
      </c>
      <c r="D41" s="1" t="s">
        <v>309</v>
      </c>
      <c r="E41" s="1" t="s">
        <v>310</v>
      </c>
      <c r="F41" s="1" t="s">
        <v>0</v>
      </c>
      <c r="G41" s="1" t="s">
        <v>0</v>
      </c>
      <c r="H41" s="1" t="s">
        <v>0</v>
      </c>
      <c r="I41" s="1" t="s">
        <v>0</v>
      </c>
      <c r="J41" s="1" t="s">
        <v>136</v>
      </c>
      <c r="K41" s="1" t="s">
        <v>137</v>
      </c>
      <c r="L41" s="1" t="s">
        <v>0</v>
      </c>
      <c r="M41" s="1" t="s">
        <v>112</v>
      </c>
      <c r="N41" s="1" t="s">
        <v>113</v>
      </c>
      <c r="O41" s="1" t="s">
        <v>158</v>
      </c>
      <c r="P41" s="1" t="s">
        <v>0</v>
      </c>
      <c r="Q41" s="1" t="s">
        <v>0</v>
      </c>
      <c r="R41" s="1" t="s">
        <v>0</v>
      </c>
      <c r="S41" s="1" t="s">
        <v>0</v>
      </c>
      <c r="T41" s="1" t="s">
        <v>0</v>
      </c>
      <c r="U41" s="1" t="s">
        <v>0</v>
      </c>
      <c r="V41" s="1" t="s">
        <v>0</v>
      </c>
      <c r="W41" s="1" t="s">
        <v>0</v>
      </c>
      <c r="X41" s="1" t="s">
        <v>0</v>
      </c>
      <c r="Y41" s="1" t="s">
        <v>0</v>
      </c>
      <c r="Z41" s="1" t="s">
        <v>0</v>
      </c>
      <c r="AA41" s="1" t="s">
        <v>0</v>
      </c>
      <c r="AB41" s="1" t="s">
        <v>0</v>
      </c>
      <c r="AC41" s="1" t="s">
        <v>0</v>
      </c>
      <c r="AD41" s="1" t="s">
        <v>0</v>
      </c>
      <c r="AE41" s="1" t="s">
        <v>0</v>
      </c>
      <c r="AF41" s="1" t="s">
        <v>0</v>
      </c>
      <c r="AG41" s="1" t="s">
        <v>0</v>
      </c>
      <c r="AH41" s="1" t="s">
        <v>0</v>
      </c>
      <c r="AI41" s="1" t="s">
        <v>0</v>
      </c>
      <c r="AJ41" s="1" t="s">
        <v>0</v>
      </c>
      <c r="AK41" s="1" t="s">
        <v>0</v>
      </c>
      <c r="AL41" s="1" t="s">
        <v>0</v>
      </c>
      <c r="AM41" s="1" t="s">
        <v>0</v>
      </c>
      <c r="AN41" s="1" t="s">
        <v>0</v>
      </c>
      <c r="AO41" s="1" t="s">
        <v>0</v>
      </c>
      <c r="AP41" s="1" t="s">
        <v>0</v>
      </c>
      <c r="AQ41" s="1" t="s">
        <v>0</v>
      </c>
      <c r="AR41" s="1" t="s">
        <v>0</v>
      </c>
      <c r="AS41" s="1" t="s">
        <v>0</v>
      </c>
    </row>
    <row r="42" spans="1:45" x14ac:dyDescent="0.25">
      <c r="A42" s="1" t="s">
        <v>311</v>
      </c>
      <c r="B42" s="1" t="s">
        <v>98</v>
      </c>
      <c r="C42" s="1" t="s">
        <v>312</v>
      </c>
      <c r="D42" s="1" t="s">
        <v>313</v>
      </c>
      <c r="E42" s="1" t="s">
        <v>314</v>
      </c>
      <c r="F42" s="1" t="s">
        <v>0</v>
      </c>
      <c r="G42" s="1" t="s">
        <v>0</v>
      </c>
      <c r="H42" s="1" t="s">
        <v>0</v>
      </c>
      <c r="I42" s="1" t="s">
        <v>0</v>
      </c>
      <c r="J42" s="1" t="s">
        <v>170</v>
      </c>
      <c r="K42" s="1" t="s">
        <v>120</v>
      </c>
      <c r="L42" s="1" t="s">
        <v>0</v>
      </c>
      <c r="M42" s="1" t="s">
        <v>112</v>
      </c>
      <c r="N42" s="1" t="s">
        <v>315</v>
      </c>
      <c r="O42" s="1" t="s">
        <v>114</v>
      </c>
      <c r="P42" s="1" t="s">
        <v>124</v>
      </c>
      <c r="Q42" s="1" t="s">
        <v>125</v>
      </c>
      <c r="R42" s="1" t="s">
        <v>125</v>
      </c>
      <c r="S42" s="1" t="s">
        <v>125</v>
      </c>
      <c r="T42" s="1" t="s">
        <v>124</v>
      </c>
      <c r="U42" s="1" t="s">
        <v>125</v>
      </c>
      <c r="V42" s="1" t="s">
        <v>125</v>
      </c>
      <c r="W42" s="1" t="s">
        <v>125</v>
      </c>
      <c r="X42" s="1" t="s">
        <v>124</v>
      </c>
      <c r="Y42" s="1" t="s">
        <v>125</v>
      </c>
      <c r="Z42" s="1" t="s">
        <v>124</v>
      </c>
      <c r="AA42" s="1" t="s">
        <v>125</v>
      </c>
      <c r="AB42" s="1" t="s">
        <v>127</v>
      </c>
      <c r="AC42" s="1" t="s">
        <v>127</v>
      </c>
      <c r="AD42" s="1" t="s">
        <v>127</v>
      </c>
      <c r="AE42" s="1" t="s">
        <v>141</v>
      </c>
      <c r="AF42" s="1" t="s">
        <v>141</v>
      </c>
      <c r="AG42" s="1" t="s">
        <v>141</v>
      </c>
      <c r="AH42" s="1" t="s">
        <v>152</v>
      </c>
      <c r="AI42" s="1" t="s">
        <v>293</v>
      </c>
      <c r="AJ42" s="1" t="s">
        <v>316</v>
      </c>
      <c r="AK42" s="1" t="s">
        <v>112</v>
      </c>
      <c r="AL42" s="1" t="s">
        <v>0</v>
      </c>
      <c r="AM42" s="1" t="s">
        <v>0</v>
      </c>
      <c r="AN42" s="1" t="s">
        <v>131</v>
      </c>
      <c r="AO42" s="1" t="s">
        <v>125</v>
      </c>
      <c r="AP42" s="1" t="s">
        <v>131</v>
      </c>
      <c r="AQ42" s="1" t="s">
        <v>131</v>
      </c>
      <c r="AR42" s="1" t="s">
        <v>131</v>
      </c>
      <c r="AS42" s="1" t="s">
        <v>0</v>
      </c>
    </row>
    <row r="43" spans="1:45" x14ac:dyDescent="0.25">
      <c r="A43" s="1" t="s">
        <v>317</v>
      </c>
      <c r="B43" s="1" t="s">
        <v>98</v>
      </c>
      <c r="C43" s="1" t="s">
        <v>318</v>
      </c>
      <c r="D43" s="1" t="s">
        <v>319</v>
      </c>
      <c r="E43" s="1" t="s">
        <v>320</v>
      </c>
      <c r="F43" s="1" t="s">
        <v>0</v>
      </c>
      <c r="G43" s="1" t="s">
        <v>0</v>
      </c>
      <c r="H43" s="1" t="s">
        <v>0</v>
      </c>
      <c r="I43" s="1" t="s">
        <v>0</v>
      </c>
      <c r="J43" s="1" t="s">
        <v>157</v>
      </c>
      <c r="K43" s="1" t="s">
        <v>120</v>
      </c>
      <c r="L43" s="1" t="s">
        <v>0</v>
      </c>
      <c r="M43" s="1" t="s">
        <v>112</v>
      </c>
      <c r="N43" s="1" t="s">
        <v>121</v>
      </c>
      <c r="O43" s="1" t="s">
        <v>122</v>
      </c>
      <c r="P43" s="1" t="s">
        <v>124</v>
      </c>
      <c r="Q43" s="1" t="s">
        <v>124</v>
      </c>
      <c r="R43" s="1" t="s">
        <v>124</v>
      </c>
      <c r="S43" s="1" t="s">
        <v>124</v>
      </c>
      <c r="T43" s="1" t="s">
        <v>123</v>
      </c>
      <c r="U43" s="1" t="s">
        <v>124</v>
      </c>
      <c r="V43" s="1" t="s">
        <v>124</v>
      </c>
      <c r="W43" s="1" t="s">
        <v>124</v>
      </c>
      <c r="X43" s="1" t="s">
        <v>123</v>
      </c>
      <c r="Y43" s="1" t="s">
        <v>124</v>
      </c>
      <c r="Z43" s="1" t="s">
        <v>124</v>
      </c>
      <c r="AA43" s="1" t="s">
        <v>124</v>
      </c>
      <c r="AB43" s="1" t="s">
        <v>127</v>
      </c>
      <c r="AC43" s="1" t="s">
        <v>127</v>
      </c>
      <c r="AD43" s="1" t="s">
        <v>126</v>
      </c>
      <c r="AE43" s="1" t="s">
        <v>141</v>
      </c>
      <c r="AF43" s="1" t="s">
        <v>141</v>
      </c>
      <c r="AG43" s="1" t="s">
        <v>127</v>
      </c>
      <c r="AH43" s="1" t="s">
        <v>129</v>
      </c>
      <c r="AI43" s="1" t="s">
        <v>129</v>
      </c>
      <c r="AJ43" s="1" t="s">
        <v>321</v>
      </c>
      <c r="AK43" s="1" t="s">
        <v>112</v>
      </c>
      <c r="AL43" s="1" t="s">
        <v>0</v>
      </c>
      <c r="AM43" s="1" t="s">
        <v>322</v>
      </c>
      <c r="AN43" s="1" t="s">
        <v>131</v>
      </c>
      <c r="AO43" s="1" t="s">
        <v>125</v>
      </c>
      <c r="AP43" s="1" t="s">
        <v>125</v>
      </c>
      <c r="AQ43" s="1" t="s">
        <v>125</v>
      </c>
      <c r="AR43" s="1" t="s">
        <v>131</v>
      </c>
      <c r="AS43" s="1" t="s">
        <v>322</v>
      </c>
    </row>
    <row r="44" spans="1:45" x14ac:dyDescent="0.25">
      <c r="A44" s="1" t="s">
        <v>323</v>
      </c>
      <c r="B44" s="1" t="s">
        <v>98</v>
      </c>
      <c r="C44" s="1" t="s">
        <v>324</v>
      </c>
      <c r="D44" s="1" t="s">
        <v>325</v>
      </c>
      <c r="E44" s="1" t="s">
        <v>276</v>
      </c>
      <c r="F44" s="1" t="s">
        <v>0</v>
      </c>
      <c r="G44" s="1" t="s">
        <v>0</v>
      </c>
      <c r="H44" s="1" t="s">
        <v>0</v>
      </c>
      <c r="I44" s="1" t="s">
        <v>0</v>
      </c>
      <c r="J44" s="1" t="s">
        <v>163</v>
      </c>
      <c r="K44" s="1" t="s">
        <v>120</v>
      </c>
      <c r="L44" s="1" t="s">
        <v>0</v>
      </c>
      <c r="M44" s="1" t="s">
        <v>112</v>
      </c>
      <c r="N44" s="1" t="s">
        <v>121</v>
      </c>
      <c r="O44" s="1" t="s">
        <v>122</v>
      </c>
      <c r="P44" s="1" t="s">
        <v>125</v>
      </c>
      <c r="Q44" s="1" t="s">
        <v>125</v>
      </c>
      <c r="R44" s="1" t="s">
        <v>125</v>
      </c>
      <c r="S44" s="1" t="s">
        <v>139</v>
      </c>
      <c r="T44" s="1" t="s">
        <v>124</v>
      </c>
      <c r="U44" s="1" t="s">
        <v>124</v>
      </c>
      <c r="V44" s="1" t="s">
        <v>125</v>
      </c>
      <c r="W44" s="1" t="s">
        <v>125</v>
      </c>
      <c r="X44" s="1" t="s">
        <v>124</v>
      </c>
      <c r="Y44" s="1" t="s">
        <v>124</v>
      </c>
      <c r="Z44" s="1" t="s">
        <v>124</v>
      </c>
      <c r="AA44" s="1" t="s">
        <v>124</v>
      </c>
      <c r="AB44" s="1" t="s">
        <v>127</v>
      </c>
      <c r="AC44" s="1" t="s">
        <v>141</v>
      </c>
      <c r="AD44" s="1" t="s">
        <v>127</v>
      </c>
      <c r="AE44" s="1" t="s">
        <v>141</v>
      </c>
      <c r="AF44" s="1" t="s">
        <v>142</v>
      </c>
      <c r="AG44" s="1" t="s">
        <v>142</v>
      </c>
      <c r="AH44" s="1" t="s">
        <v>143</v>
      </c>
      <c r="AI44" s="1" t="s">
        <v>143</v>
      </c>
      <c r="AJ44" s="1" t="s">
        <v>0</v>
      </c>
      <c r="AK44" s="1" t="s">
        <v>70</v>
      </c>
      <c r="AL44" s="1" t="s">
        <v>326</v>
      </c>
      <c r="AM44" s="1" t="s">
        <v>327</v>
      </c>
      <c r="AN44" s="1" t="s">
        <v>131</v>
      </c>
      <c r="AO44" s="1" t="s">
        <v>144</v>
      </c>
      <c r="AP44" s="1" t="s">
        <v>125</v>
      </c>
      <c r="AQ44" s="1" t="s">
        <v>125</v>
      </c>
      <c r="AR44" s="1" t="s">
        <v>125</v>
      </c>
      <c r="AS44" s="1" t="s">
        <v>328</v>
      </c>
    </row>
    <row r="45" spans="1:45" x14ac:dyDescent="0.25">
      <c r="A45" s="1" t="s">
        <v>329</v>
      </c>
      <c r="B45" s="1" t="s">
        <v>98</v>
      </c>
      <c r="C45" s="1" t="s">
        <v>330</v>
      </c>
      <c r="D45" s="1" t="s">
        <v>331</v>
      </c>
      <c r="E45" s="1" t="s">
        <v>332</v>
      </c>
      <c r="F45" s="1" t="s">
        <v>0</v>
      </c>
      <c r="G45" s="1" t="s">
        <v>0</v>
      </c>
      <c r="H45" s="1" t="s">
        <v>0</v>
      </c>
      <c r="I45" s="1" t="s">
        <v>0</v>
      </c>
      <c r="J45" s="1" t="s">
        <v>170</v>
      </c>
      <c r="K45" s="1" t="s">
        <v>120</v>
      </c>
      <c r="L45" s="1" t="s">
        <v>0</v>
      </c>
      <c r="M45" s="1" t="s">
        <v>112</v>
      </c>
      <c r="N45" s="1" t="s">
        <v>138</v>
      </c>
      <c r="O45" s="1" t="s">
        <v>122</v>
      </c>
      <c r="P45" s="1" t="s">
        <v>124</v>
      </c>
      <c r="Q45" s="1" t="s">
        <v>124</v>
      </c>
      <c r="R45" s="1" t="s">
        <v>125</v>
      </c>
      <c r="S45" s="1" t="s">
        <v>124</v>
      </c>
      <c r="T45" s="1" t="s">
        <v>124</v>
      </c>
      <c r="U45" s="1" t="s">
        <v>124</v>
      </c>
      <c r="V45" s="1" t="s">
        <v>125</v>
      </c>
      <c r="W45" s="1" t="s">
        <v>123</v>
      </c>
      <c r="X45" s="1" t="s">
        <v>123</v>
      </c>
      <c r="Y45" s="1" t="s">
        <v>124</v>
      </c>
      <c r="Z45" s="1" t="s">
        <v>124</v>
      </c>
      <c r="AA45" s="1" t="s">
        <v>125</v>
      </c>
      <c r="AB45" s="1" t="s">
        <v>127</v>
      </c>
      <c r="AC45" s="1" t="s">
        <v>127</v>
      </c>
      <c r="AD45" s="1" t="s">
        <v>127</v>
      </c>
      <c r="AE45" s="1" t="s">
        <v>127</v>
      </c>
      <c r="AF45" s="1" t="s">
        <v>127</v>
      </c>
      <c r="AG45" s="1" t="s">
        <v>127</v>
      </c>
      <c r="AH45" s="1" t="s">
        <v>143</v>
      </c>
      <c r="AI45" s="1" t="s">
        <v>129</v>
      </c>
      <c r="AJ45" s="1" t="s">
        <v>0</v>
      </c>
      <c r="AK45" s="1" t="s">
        <v>104</v>
      </c>
      <c r="AL45" s="1" t="s">
        <v>0</v>
      </c>
      <c r="AM45" s="1" t="s">
        <v>0</v>
      </c>
      <c r="AN45" s="1" t="s">
        <v>0</v>
      </c>
      <c r="AO45" s="1" t="s">
        <v>0</v>
      </c>
      <c r="AP45" s="1" t="s">
        <v>0</v>
      </c>
      <c r="AQ45" s="1" t="s">
        <v>0</v>
      </c>
      <c r="AR45" s="1" t="s">
        <v>0</v>
      </c>
      <c r="AS45" s="1" t="s">
        <v>0</v>
      </c>
    </row>
    <row r="46" spans="1:45" x14ac:dyDescent="0.25">
      <c r="A46" s="1" t="s">
        <v>333</v>
      </c>
      <c r="B46" s="1" t="s">
        <v>98</v>
      </c>
      <c r="C46" s="1" t="s">
        <v>334</v>
      </c>
      <c r="D46" s="1" t="s">
        <v>335</v>
      </c>
      <c r="E46" s="1" t="s">
        <v>332</v>
      </c>
      <c r="F46" s="1" t="s">
        <v>0</v>
      </c>
      <c r="G46" s="1" t="s">
        <v>0</v>
      </c>
      <c r="H46" s="1" t="s">
        <v>0</v>
      </c>
      <c r="I46" s="1" t="s">
        <v>0</v>
      </c>
      <c r="J46" s="1" t="s">
        <v>170</v>
      </c>
      <c r="K46" s="1" t="s">
        <v>120</v>
      </c>
      <c r="L46" s="1" t="s">
        <v>0</v>
      </c>
      <c r="M46" s="1" t="s">
        <v>112</v>
      </c>
      <c r="N46" s="1" t="s">
        <v>121</v>
      </c>
      <c r="O46" s="1" t="s">
        <v>151</v>
      </c>
      <c r="P46" s="1" t="s">
        <v>125</v>
      </c>
      <c r="Q46" s="1" t="s">
        <v>125</v>
      </c>
      <c r="R46" s="1" t="s">
        <v>125</v>
      </c>
      <c r="S46" s="1" t="s">
        <v>125</v>
      </c>
      <c r="T46" s="1" t="s">
        <v>125</v>
      </c>
      <c r="U46" s="1" t="s">
        <v>123</v>
      </c>
      <c r="V46" s="1" t="s">
        <v>124</v>
      </c>
      <c r="W46" s="1" t="s">
        <v>123</v>
      </c>
      <c r="X46" s="1" t="s">
        <v>123</v>
      </c>
      <c r="Y46" s="1" t="s">
        <v>203</v>
      </c>
      <c r="Z46" s="1" t="s">
        <v>140</v>
      </c>
      <c r="AA46" s="1" t="s">
        <v>140</v>
      </c>
      <c r="AB46" s="1" t="s">
        <v>126</v>
      </c>
      <c r="AC46" s="1" t="s">
        <v>212</v>
      </c>
      <c r="AD46" s="1" t="s">
        <v>126</v>
      </c>
      <c r="AE46" s="1" t="s">
        <v>141</v>
      </c>
      <c r="AF46" s="1" t="s">
        <v>128</v>
      </c>
      <c r="AG46" s="1" t="s">
        <v>0</v>
      </c>
      <c r="AH46" s="1" t="s">
        <v>152</v>
      </c>
      <c r="AI46" s="1" t="s">
        <v>152</v>
      </c>
      <c r="AJ46" s="1" t="s">
        <v>0</v>
      </c>
      <c r="AK46" s="1" t="s">
        <v>112</v>
      </c>
      <c r="AL46" s="1" t="s">
        <v>0</v>
      </c>
      <c r="AM46" s="1" t="s">
        <v>0</v>
      </c>
      <c r="AN46" s="1" t="s">
        <v>0</v>
      </c>
      <c r="AO46" s="1" t="s">
        <v>0</v>
      </c>
      <c r="AP46" s="1" t="s">
        <v>0</v>
      </c>
      <c r="AQ46" s="1" t="s">
        <v>0</v>
      </c>
      <c r="AR46" s="1" t="s">
        <v>0</v>
      </c>
      <c r="AS46" s="1" t="s">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zoomScale="70" zoomScaleNormal="70" workbookViewId="0">
      <selection activeCell="Z6" sqref="Z6"/>
    </sheetView>
  </sheetViews>
  <sheetFormatPr defaultColWidth="11.42578125" defaultRowHeight="15" x14ac:dyDescent="0.25"/>
  <cols>
    <col min="1" max="1" width="12.42578125" bestFit="1" customWidth="1"/>
    <col min="2" max="2" width="10.7109375" bestFit="1" customWidth="1"/>
    <col min="3" max="4" width="18.28515625" bestFit="1" customWidth="1"/>
    <col min="5" max="5" width="14.7109375" bestFit="1" customWidth="1"/>
    <col min="6" max="6" width="37.28515625" bestFit="1" customWidth="1"/>
    <col min="7" max="7" width="28.28515625" bestFit="1" customWidth="1"/>
    <col min="8" max="8" width="53.5703125" bestFit="1" customWidth="1"/>
    <col min="9" max="9" width="36.85546875" bestFit="1" customWidth="1"/>
    <col min="10" max="10" width="26.85546875" bestFit="1" customWidth="1"/>
    <col min="11" max="29" width="10.7109375" customWidth="1"/>
    <col min="30" max="40" width="40.5703125" customWidth="1"/>
    <col min="41" max="41" width="22.42578125" bestFit="1" customWidth="1"/>
  </cols>
  <sheetData>
    <row r="1" spans="1:41" x14ac:dyDescent="0.25">
      <c r="A1" s="1" t="s">
        <v>2</v>
      </c>
      <c r="B1" s="1" t="s">
        <v>3</v>
      </c>
      <c r="C1" s="1" t="s">
        <v>4</v>
      </c>
      <c r="D1" s="1" t="s">
        <v>5</v>
      </c>
      <c r="E1" s="1" t="s">
        <v>6</v>
      </c>
      <c r="F1" s="1" t="s">
        <v>12</v>
      </c>
      <c r="G1" s="1" t="s">
        <v>13</v>
      </c>
      <c r="H1" s="1"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41</v>
      </c>
      <c r="AJ1" s="1" t="s">
        <v>42</v>
      </c>
      <c r="AK1" s="1" t="s">
        <v>43</v>
      </c>
      <c r="AL1" s="1" t="s">
        <v>44</v>
      </c>
      <c r="AM1" s="1" t="s">
        <v>45</v>
      </c>
      <c r="AN1" s="1" t="s">
        <v>46</v>
      </c>
      <c r="AO1" s="1" t="s">
        <v>11</v>
      </c>
    </row>
    <row r="2" spans="1:41" x14ac:dyDescent="0.25">
      <c r="A2" s="1" t="s">
        <v>47</v>
      </c>
      <c r="B2" s="1" t="s">
        <v>48</v>
      </c>
      <c r="C2" s="1" t="s">
        <v>49</v>
      </c>
      <c r="D2" s="1" t="s">
        <v>50</v>
      </c>
      <c r="E2" s="1" t="s">
        <v>51</v>
      </c>
      <c r="F2" s="1" t="s">
        <v>57</v>
      </c>
      <c r="G2" s="1" t="s">
        <v>0</v>
      </c>
      <c r="H2" s="1" t="s">
        <v>58</v>
      </c>
      <c r="I2" s="1" t="s">
        <v>59</v>
      </c>
      <c r="J2" s="1" t="s">
        <v>60</v>
      </c>
      <c r="K2" s="1" t="s">
        <v>61</v>
      </c>
      <c r="L2" s="1" t="s">
        <v>0</v>
      </c>
      <c r="M2" s="1" t="s">
        <v>0</v>
      </c>
      <c r="N2" s="1" t="s">
        <v>0</v>
      </c>
      <c r="O2" s="1" t="s">
        <v>0</v>
      </c>
      <c r="P2" s="1" t="s">
        <v>0</v>
      </c>
      <c r="Q2" s="1" t="s">
        <v>0</v>
      </c>
      <c r="R2" s="1" t="s">
        <v>62</v>
      </c>
      <c r="S2" s="1" t="s">
        <v>0</v>
      </c>
      <c r="T2" s="1" t="s">
        <v>0</v>
      </c>
      <c r="U2" s="1" t="s">
        <v>0</v>
      </c>
      <c r="V2" s="1" t="s">
        <v>0</v>
      </c>
      <c r="W2" s="1" t="s">
        <v>63</v>
      </c>
      <c r="X2" s="1" t="s">
        <v>0</v>
      </c>
      <c r="Y2" s="1" t="s">
        <v>0</v>
      </c>
      <c r="Z2" s="1" t="s">
        <v>0</v>
      </c>
      <c r="AA2" s="1" t="s">
        <v>0</v>
      </c>
      <c r="AB2" s="1" t="s">
        <v>0</v>
      </c>
      <c r="AC2" s="1" t="s">
        <v>64</v>
      </c>
      <c r="AD2" s="1" t="s">
        <v>0</v>
      </c>
      <c r="AE2" s="1" t="s">
        <v>0</v>
      </c>
      <c r="AF2" s="1" t="s">
        <v>65</v>
      </c>
      <c r="AG2" s="1" t="s">
        <v>0</v>
      </c>
      <c r="AH2" s="1" t="s">
        <v>66</v>
      </c>
      <c r="AI2" s="1" t="s">
        <v>67</v>
      </c>
      <c r="AJ2" s="1" t="s">
        <v>0</v>
      </c>
      <c r="AK2" s="1" t="s">
        <v>0</v>
      </c>
      <c r="AL2" s="1" t="s">
        <v>0</v>
      </c>
      <c r="AM2" s="1" t="s">
        <v>0</v>
      </c>
      <c r="AN2" s="1" t="s">
        <v>68</v>
      </c>
      <c r="AO2" s="1" t="s">
        <v>56</v>
      </c>
    </row>
    <row r="3" spans="1:41" x14ac:dyDescent="0.25">
      <c r="A3" s="1" t="s">
        <v>336</v>
      </c>
      <c r="B3" s="1" t="s">
        <v>336</v>
      </c>
      <c r="C3" s="1" t="s">
        <v>336</v>
      </c>
      <c r="D3" s="1" t="s">
        <v>336</v>
      </c>
      <c r="E3" s="1" t="s">
        <v>336</v>
      </c>
      <c r="F3" s="1" t="s">
        <v>69</v>
      </c>
      <c r="G3" s="1" t="s">
        <v>70</v>
      </c>
      <c r="H3" s="1" t="s">
        <v>69</v>
      </c>
      <c r="I3" s="1" t="s">
        <v>69</v>
      </c>
      <c r="J3" s="1" t="s">
        <v>69</v>
      </c>
      <c r="K3" s="1" t="s">
        <v>71</v>
      </c>
      <c r="L3" s="1" t="s">
        <v>72</v>
      </c>
      <c r="M3" s="1" t="s">
        <v>73</v>
      </c>
      <c r="N3" s="1" t="s">
        <v>74</v>
      </c>
      <c r="O3" s="1" t="s">
        <v>75</v>
      </c>
      <c r="P3" s="1" t="s">
        <v>76</v>
      </c>
      <c r="Q3" s="1" t="s">
        <v>77</v>
      </c>
      <c r="R3" s="1" t="s">
        <v>78</v>
      </c>
      <c r="S3" s="1" t="s">
        <v>79</v>
      </c>
      <c r="T3" s="1" t="s">
        <v>80</v>
      </c>
      <c r="U3" s="1" t="s">
        <v>81</v>
      </c>
      <c r="V3" s="1" t="s">
        <v>82</v>
      </c>
      <c r="W3" s="1" t="s">
        <v>83</v>
      </c>
      <c r="X3" s="1" t="s">
        <v>84</v>
      </c>
      <c r="Y3" s="1" t="s">
        <v>85</v>
      </c>
      <c r="Z3" s="1" t="s">
        <v>86</v>
      </c>
      <c r="AA3" s="1" t="s">
        <v>87</v>
      </c>
      <c r="AB3" s="1" t="s">
        <v>88</v>
      </c>
      <c r="AC3" s="1" t="s">
        <v>89</v>
      </c>
      <c r="AD3" s="1" t="s">
        <v>90</v>
      </c>
      <c r="AE3" s="1" t="s">
        <v>70</v>
      </c>
      <c r="AF3" s="1" t="s">
        <v>69</v>
      </c>
      <c r="AG3" s="1" t="s">
        <v>70</v>
      </c>
      <c r="AH3" s="1" t="s">
        <v>91</v>
      </c>
      <c r="AI3" s="1" t="s">
        <v>92</v>
      </c>
      <c r="AJ3" s="1" t="s">
        <v>93</v>
      </c>
      <c r="AK3" s="1" t="s">
        <v>94</v>
      </c>
      <c r="AL3" s="1" t="s">
        <v>95</v>
      </c>
      <c r="AM3" s="1" t="s">
        <v>96</v>
      </c>
      <c r="AN3" s="1" t="s">
        <v>91</v>
      </c>
      <c r="AO3" s="1" t="s">
        <v>69</v>
      </c>
    </row>
    <row r="4" spans="1:41" x14ac:dyDescent="0.25">
      <c r="A4" s="1" t="s">
        <v>97</v>
      </c>
      <c r="B4" s="1" t="s">
        <v>98</v>
      </c>
      <c r="C4" s="1" t="s">
        <v>99</v>
      </c>
      <c r="D4" s="1" t="s">
        <v>100</v>
      </c>
      <c r="E4" s="1" t="s">
        <v>101</v>
      </c>
      <c r="F4" s="1" t="s">
        <v>70</v>
      </c>
      <c r="G4" s="1" t="s">
        <v>103</v>
      </c>
      <c r="H4" s="1" t="s">
        <v>104</v>
      </c>
      <c r="I4" s="1" t="s">
        <v>0</v>
      </c>
      <c r="J4" s="1" t="s">
        <v>105</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102</v>
      </c>
    </row>
    <row r="5" spans="1:41" x14ac:dyDescent="0.25">
      <c r="A5" s="1" t="s">
        <v>106</v>
      </c>
      <c r="B5" s="1" t="s">
        <v>98</v>
      </c>
      <c r="C5" s="1" t="s">
        <v>107</v>
      </c>
      <c r="D5" s="1" t="s">
        <v>108</v>
      </c>
      <c r="E5" s="1" t="s">
        <v>109</v>
      </c>
      <c r="F5" s="1" t="s">
        <v>70</v>
      </c>
      <c r="G5" s="1" t="s">
        <v>111</v>
      </c>
      <c r="H5" s="1" t="s">
        <v>112</v>
      </c>
      <c r="I5" s="1" t="s">
        <v>113</v>
      </c>
      <c r="J5" s="1" t="s">
        <v>114</v>
      </c>
      <c r="K5" s="1" t="s">
        <v>0</v>
      </c>
      <c r="L5" s="1" t="s">
        <v>0</v>
      </c>
      <c r="M5" s="1" t="s">
        <v>0</v>
      </c>
      <c r="N5" s="1" t="s">
        <v>0</v>
      </c>
      <c r="O5" s="1" t="s">
        <v>0</v>
      </c>
      <c r="P5" s="1" t="s">
        <v>0</v>
      </c>
      <c r="Q5" s="1" t="s">
        <v>0</v>
      </c>
      <c r="R5" s="1" t="s">
        <v>0</v>
      </c>
      <c r="S5" s="1" t="s">
        <v>0</v>
      </c>
      <c r="T5" s="1" t="s">
        <v>0</v>
      </c>
      <c r="U5" s="1" t="s">
        <v>0</v>
      </c>
      <c r="V5" s="1" t="s">
        <v>0</v>
      </c>
      <c r="W5" s="1" t="s">
        <v>0</v>
      </c>
      <c r="X5" s="1" t="s">
        <v>0</v>
      </c>
      <c r="Y5" s="1" t="s">
        <v>0</v>
      </c>
      <c r="Z5" s="1" t="s">
        <v>0</v>
      </c>
      <c r="AA5" s="1" t="s">
        <v>0</v>
      </c>
      <c r="AB5" s="1" t="s">
        <v>0</v>
      </c>
      <c r="AC5" s="1" t="s">
        <v>0</v>
      </c>
      <c r="AD5" s="1" t="s">
        <v>0</v>
      </c>
      <c r="AE5" s="1" t="s">
        <v>0</v>
      </c>
      <c r="AF5" s="1" t="s">
        <v>0</v>
      </c>
      <c r="AG5" s="1" t="s">
        <v>0</v>
      </c>
      <c r="AH5" s="1" t="s">
        <v>0</v>
      </c>
      <c r="AI5" s="1" t="s">
        <v>0</v>
      </c>
      <c r="AJ5" s="1" t="s">
        <v>0</v>
      </c>
      <c r="AK5" s="1" t="s">
        <v>0</v>
      </c>
      <c r="AL5" s="1" t="s">
        <v>0</v>
      </c>
      <c r="AM5" s="1" t="s">
        <v>0</v>
      </c>
      <c r="AN5" s="1" t="s">
        <v>0</v>
      </c>
      <c r="AO5" s="1" t="s">
        <v>110</v>
      </c>
    </row>
    <row r="6" spans="1:41" x14ac:dyDescent="0.25">
      <c r="A6" s="1" t="s">
        <v>115</v>
      </c>
      <c r="B6" s="1" t="s">
        <v>98</v>
      </c>
      <c r="C6" s="1" t="s">
        <v>116</v>
      </c>
      <c r="D6" s="1" t="s">
        <v>117</v>
      </c>
      <c r="E6" s="1" t="s">
        <v>118</v>
      </c>
      <c r="F6" s="1" t="s">
        <v>120</v>
      </c>
      <c r="G6" s="1" t="s">
        <v>0</v>
      </c>
      <c r="H6" s="1" t="s">
        <v>112</v>
      </c>
      <c r="I6" s="1" t="s">
        <v>121</v>
      </c>
      <c r="J6" s="1" t="s">
        <v>122</v>
      </c>
      <c r="K6" s="1" t="s">
        <v>123</v>
      </c>
      <c r="L6" s="1" t="s">
        <v>124</v>
      </c>
      <c r="M6" s="1" t="s">
        <v>124</v>
      </c>
      <c r="N6" s="1" t="s">
        <v>124</v>
      </c>
      <c r="O6" s="1" t="s">
        <v>124</v>
      </c>
      <c r="P6" s="1" t="s">
        <v>125</v>
      </c>
      <c r="Q6" s="1" t="s">
        <v>125</v>
      </c>
      <c r="R6" s="1" t="s">
        <v>123</v>
      </c>
      <c r="S6" s="1" t="s">
        <v>123</v>
      </c>
      <c r="T6" s="1" t="s">
        <v>124</v>
      </c>
      <c r="U6" s="1" t="s">
        <v>123</v>
      </c>
      <c r="V6" s="1" t="s">
        <v>124</v>
      </c>
      <c r="W6" s="1" t="s">
        <v>126</v>
      </c>
      <c r="X6" s="1" t="s">
        <v>126</v>
      </c>
      <c r="Y6" s="1" t="s">
        <v>126</v>
      </c>
      <c r="Z6" s="1" t="s">
        <v>127</v>
      </c>
      <c r="AA6" s="1" t="s">
        <v>127</v>
      </c>
      <c r="AB6" s="1" t="s">
        <v>128</v>
      </c>
      <c r="AC6" s="1" t="s">
        <v>129</v>
      </c>
      <c r="AD6" s="1" t="s">
        <v>129</v>
      </c>
      <c r="AE6" s="1" t="s">
        <v>0</v>
      </c>
      <c r="AF6" s="1" t="s">
        <v>104</v>
      </c>
      <c r="AG6" s="1" t="s">
        <v>0</v>
      </c>
      <c r="AH6" s="1" t="s">
        <v>130</v>
      </c>
      <c r="AI6" s="1" t="s">
        <v>131</v>
      </c>
      <c r="AJ6" s="1" t="s">
        <v>131</v>
      </c>
      <c r="AK6" s="1" t="s">
        <v>131</v>
      </c>
      <c r="AL6" s="1" t="s">
        <v>131</v>
      </c>
      <c r="AM6" s="1" t="s">
        <v>131</v>
      </c>
      <c r="AN6" s="1" t="s">
        <v>0</v>
      </c>
      <c r="AO6" s="1" t="s">
        <v>119</v>
      </c>
    </row>
    <row r="7" spans="1:41" x14ac:dyDescent="0.25">
      <c r="A7" s="1" t="s">
        <v>132</v>
      </c>
      <c r="B7" s="1" t="s">
        <v>98</v>
      </c>
      <c r="C7" s="1" t="s">
        <v>133</v>
      </c>
      <c r="D7" s="1" t="s">
        <v>134</v>
      </c>
      <c r="E7" s="1" t="s">
        <v>135</v>
      </c>
      <c r="F7" s="1" t="s">
        <v>137</v>
      </c>
      <c r="G7" s="1" t="s">
        <v>0</v>
      </c>
      <c r="H7" s="1" t="s">
        <v>112</v>
      </c>
      <c r="I7" s="1" t="s">
        <v>138</v>
      </c>
      <c r="J7" s="1" t="s">
        <v>122</v>
      </c>
      <c r="K7" s="1" t="s">
        <v>124</v>
      </c>
      <c r="L7" s="1" t="s">
        <v>124</v>
      </c>
      <c r="M7" s="1" t="s">
        <v>125</v>
      </c>
      <c r="N7" s="1" t="s">
        <v>139</v>
      </c>
      <c r="O7" s="1" t="s">
        <v>124</v>
      </c>
      <c r="P7" s="1" t="s">
        <v>124</v>
      </c>
      <c r="Q7" s="1" t="s">
        <v>139</v>
      </c>
      <c r="R7" s="1" t="s">
        <v>124</v>
      </c>
      <c r="S7" s="1" t="s">
        <v>124</v>
      </c>
      <c r="T7" s="1" t="s">
        <v>125</v>
      </c>
      <c r="U7" s="1" t="s">
        <v>125</v>
      </c>
      <c r="V7" s="1" t="s">
        <v>140</v>
      </c>
      <c r="W7" s="1" t="s">
        <v>141</v>
      </c>
      <c r="X7" s="1" t="s">
        <v>141</v>
      </c>
      <c r="Y7" s="1" t="s">
        <v>142</v>
      </c>
      <c r="Z7" s="1" t="s">
        <v>142</v>
      </c>
      <c r="AA7" s="1" t="s">
        <v>141</v>
      </c>
      <c r="AB7" s="1" t="s">
        <v>142</v>
      </c>
      <c r="AC7" s="1" t="s">
        <v>143</v>
      </c>
      <c r="AD7" s="1" t="s">
        <v>129</v>
      </c>
      <c r="AE7" s="1" t="s">
        <v>0</v>
      </c>
      <c r="AF7" s="1" t="s">
        <v>112</v>
      </c>
      <c r="AG7" s="1" t="s">
        <v>0</v>
      </c>
      <c r="AH7" s="1" t="s">
        <v>0</v>
      </c>
      <c r="AI7" s="1" t="s">
        <v>131</v>
      </c>
      <c r="AJ7" s="1" t="s">
        <v>131</v>
      </c>
      <c r="AK7" s="1" t="s">
        <v>131</v>
      </c>
      <c r="AL7" s="1" t="s">
        <v>131</v>
      </c>
      <c r="AM7" s="1" t="s">
        <v>144</v>
      </c>
      <c r="AN7" s="1" t="s">
        <v>0</v>
      </c>
      <c r="AO7" s="1" t="s">
        <v>136</v>
      </c>
    </row>
    <row r="8" spans="1:41" x14ac:dyDescent="0.25">
      <c r="A8" s="1" t="s">
        <v>145</v>
      </c>
      <c r="B8" s="1" t="s">
        <v>98</v>
      </c>
      <c r="C8" s="1" t="s">
        <v>146</v>
      </c>
      <c r="D8" s="1" t="s">
        <v>147</v>
      </c>
      <c r="E8" s="1" t="s">
        <v>148</v>
      </c>
      <c r="F8" s="1" t="s">
        <v>120</v>
      </c>
      <c r="G8" s="1" t="s">
        <v>0</v>
      </c>
      <c r="H8" s="1" t="s">
        <v>112</v>
      </c>
      <c r="I8" s="1" t="s">
        <v>150</v>
      </c>
      <c r="J8" s="1" t="s">
        <v>151</v>
      </c>
      <c r="K8" s="1" t="s">
        <v>123</v>
      </c>
      <c r="L8" s="1" t="s">
        <v>123</v>
      </c>
      <c r="M8" s="1" t="s">
        <v>123</v>
      </c>
      <c r="N8" s="1" t="s">
        <v>123</v>
      </c>
      <c r="O8" s="1" t="s">
        <v>123</v>
      </c>
      <c r="P8" s="1" t="s">
        <v>124</v>
      </c>
      <c r="Q8" s="1" t="s">
        <v>123</v>
      </c>
      <c r="R8" s="1" t="s">
        <v>123</v>
      </c>
      <c r="S8" s="1" t="s">
        <v>123</v>
      </c>
      <c r="T8" s="1" t="s">
        <v>123</v>
      </c>
      <c r="U8" s="1" t="s">
        <v>123</v>
      </c>
      <c r="V8" s="1" t="s">
        <v>123</v>
      </c>
      <c r="W8" s="1" t="s">
        <v>126</v>
      </c>
      <c r="X8" s="1" t="s">
        <v>127</v>
      </c>
      <c r="Y8" s="1" t="s">
        <v>126</v>
      </c>
      <c r="Z8" s="1" t="s">
        <v>127</v>
      </c>
      <c r="AA8" s="1" t="s">
        <v>142</v>
      </c>
      <c r="AB8" s="1" t="s">
        <v>127</v>
      </c>
      <c r="AC8" s="1" t="s">
        <v>152</v>
      </c>
      <c r="AD8" s="1" t="s">
        <v>152</v>
      </c>
      <c r="AE8" s="1" t="s">
        <v>0</v>
      </c>
      <c r="AF8" s="1" t="s">
        <v>112</v>
      </c>
      <c r="AG8" s="1" t="s">
        <v>0</v>
      </c>
      <c r="AH8" s="1" t="s">
        <v>0</v>
      </c>
      <c r="AI8" s="1" t="s">
        <v>131</v>
      </c>
      <c r="AJ8" s="1" t="s">
        <v>131</v>
      </c>
      <c r="AK8" s="1" t="s">
        <v>131</v>
      </c>
      <c r="AL8" s="1" t="s">
        <v>131</v>
      </c>
      <c r="AM8" s="1" t="s">
        <v>131</v>
      </c>
      <c r="AN8" s="1" t="s">
        <v>0</v>
      </c>
      <c r="AO8" s="1" t="s">
        <v>149</v>
      </c>
    </row>
    <row r="9" spans="1:41" x14ac:dyDescent="0.25">
      <c r="A9" s="1" t="s">
        <v>153</v>
      </c>
      <c r="B9" s="1" t="s">
        <v>98</v>
      </c>
      <c r="C9" s="1" t="s">
        <v>154</v>
      </c>
      <c r="D9" s="1" t="s">
        <v>155</v>
      </c>
      <c r="E9" s="1" t="s">
        <v>156</v>
      </c>
      <c r="F9" s="1" t="s">
        <v>120</v>
      </c>
      <c r="G9" s="1" t="s">
        <v>0</v>
      </c>
      <c r="H9" s="1" t="s">
        <v>112</v>
      </c>
      <c r="I9" s="1" t="s">
        <v>121</v>
      </c>
      <c r="J9" s="1" t="s">
        <v>158</v>
      </c>
      <c r="K9" s="1" t="s">
        <v>0</v>
      </c>
      <c r="L9" s="1" t="s">
        <v>0</v>
      </c>
      <c r="M9" s="1" t="s">
        <v>0</v>
      </c>
      <c r="N9" s="1" t="s">
        <v>0</v>
      </c>
      <c r="O9" s="1" t="s">
        <v>0</v>
      </c>
      <c r="P9" s="1" t="s">
        <v>0</v>
      </c>
      <c r="Q9" s="1" t="s">
        <v>0</v>
      </c>
      <c r="R9" s="1" t="s">
        <v>0</v>
      </c>
      <c r="S9" s="1" t="s">
        <v>0</v>
      </c>
      <c r="T9" s="1" t="s">
        <v>0</v>
      </c>
      <c r="U9" s="1" t="s">
        <v>0</v>
      </c>
      <c r="V9" s="1" t="s">
        <v>0</v>
      </c>
      <c r="W9" s="1" t="s">
        <v>0</v>
      </c>
      <c r="X9" s="1" t="s">
        <v>0</v>
      </c>
      <c r="Y9" s="1" t="s">
        <v>0</v>
      </c>
      <c r="Z9" s="1" t="s">
        <v>0</v>
      </c>
      <c r="AA9" s="1" t="s">
        <v>0</v>
      </c>
      <c r="AB9" s="1" t="s">
        <v>0</v>
      </c>
      <c r="AC9" s="1" t="s">
        <v>0</v>
      </c>
      <c r="AD9" s="1" t="s">
        <v>0</v>
      </c>
      <c r="AE9" s="1" t="s">
        <v>0</v>
      </c>
      <c r="AF9" s="1" t="s">
        <v>0</v>
      </c>
      <c r="AG9" s="1" t="s">
        <v>0</v>
      </c>
      <c r="AH9" s="1" t="s">
        <v>0</v>
      </c>
      <c r="AI9" s="1" t="s">
        <v>0</v>
      </c>
      <c r="AJ9" s="1" t="s">
        <v>0</v>
      </c>
      <c r="AK9" s="1" t="s">
        <v>0</v>
      </c>
      <c r="AL9" s="1" t="s">
        <v>0</v>
      </c>
      <c r="AM9" s="1" t="s">
        <v>0</v>
      </c>
      <c r="AN9" s="1" t="s">
        <v>0</v>
      </c>
      <c r="AO9" s="1" t="s">
        <v>157</v>
      </c>
    </row>
    <row r="10" spans="1:41" x14ac:dyDescent="0.25">
      <c r="A10" s="1" t="s">
        <v>159</v>
      </c>
      <c r="B10" s="1" t="s">
        <v>98</v>
      </c>
      <c r="C10" s="1" t="s">
        <v>160</v>
      </c>
      <c r="D10" s="1" t="s">
        <v>161</v>
      </c>
      <c r="E10" s="1" t="s">
        <v>162</v>
      </c>
      <c r="F10" s="1" t="s">
        <v>137</v>
      </c>
      <c r="G10" s="1" t="s">
        <v>0</v>
      </c>
      <c r="H10" s="1" t="s">
        <v>112</v>
      </c>
      <c r="I10" s="1" t="s">
        <v>138</v>
      </c>
      <c r="J10" s="1" t="s">
        <v>122</v>
      </c>
      <c r="K10" s="1" t="s">
        <v>123</v>
      </c>
      <c r="L10" s="1" t="s">
        <v>123</v>
      </c>
      <c r="M10" s="1" t="s">
        <v>123</v>
      </c>
      <c r="N10" s="1" t="s">
        <v>123</v>
      </c>
      <c r="O10" s="1" t="s">
        <v>123</v>
      </c>
      <c r="P10" s="1" t="s">
        <v>124</v>
      </c>
      <c r="Q10" s="1" t="s">
        <v>124</v>
      </c>
      <c r="R10" s="1" t="s">
        <v>123</v>
      </c>
      <c r="S10" s="1" t="s">
        <v>123</v>
      </c>
      <c r="T10" s="1" t="s">
        <v>123</v>
      </c>
      <c r="U10" s="1" t="s">
        <v>123</v>
      </c>
      <c r="V10" s="1" t="s">
        <v>123</v>
      </c>
      <c r="W10" s="1" t="s">
        <v>127</v>
      </c>
      <c r="X10" s="1" t="s">
        <v>126</v>
      </c>
      <c r="Y10" s="1" t="s">
        <v>126</v>
      </c>
      <c r="Z10" s="1" t="s">
        <v>127</v>
      </c>
      <c r="AA10" s="1" t="s">
        <v>127</v>
      </c>
      <c r="AB10" s="1" t="s">
        <v>127</v>
      </c>
      <c r="AC10" s="1" t="s">
        <v>129</v>
      </c>
      <c r="AD10" s="1" t="s">
        <v>143</v>
      </c>
      <c r="AE10" s="1" t="s">
        <v>0</v>
      </c>
      <c r="AF10" s="1" t="s">
        <v>112</v>
      </c>
      <c r="AG10" s="1" t="s">
        <v>0</v>
      </c>
      <c r="AH10" s="1" t="s">
        <v>164</v>
      </c>
      <c r="AI10" s="1" t="s">
        <v>131</v>
      </c>
      <c r="AJ10" s="1" t="s">
        <v>131</v>
      </c>
      <c r="AK10" s="1" t="s">
        <v>131</v>
      </c>
      <c r="AL10" s="1" t="s">
        <v>131</v>
      </c>
      <c r="AM10" s="1" t="s">
        <v>131</v>
      </c>
      <c r="AN10" s="1" t="s">
        <v>165</v>
      </c>
      <c r="AO10" s="1" t="s">
        <v>163</v>
      </c>
    </row>
    <row r="11" spans="1:41" x14ac:dyDescent="0.25">
      <c r="A11" s="1" t="s">
        <v>166</v>
      </c>
      <c r="B11" s="1" t="s">
        <v>98</v>
      </c>
      <c r="C11" s="1" t="s">
        <v>167</v>
      </c>
      <c r="D11" s="1" t="s">
        <v>168</v>
      </c>
      <c r="E11" s="1" t="s">
        <v>169</v>
      </c>
      <c r="F11" s="1" t="s">
        <v>120</v>
      </c>
      <c r="G11" s="1" t="s">
        <v>0</v>
      </c>
      <c r="H11" s="1" t="s">
        <v>112</v>
      </c>
      <c r="I11" s="1" t="s">
        <v>121</v>
      </c>
      <c r="J11" s="1" t="s">
        <v>122</v>
      </c>
      <c r="K11" s="1" t="s">
        <v>124</v>
      </c>
      <c r="L11" s="1" t="s">
        <v>125</v>
      </c>
      <c r="M11" s="1" t="s">
        <v>125</v>
      </c>
      <c r="N11" s="1" t="s">
        <v>124</v>
      </c>
      <c r="O11" s="1" t="s">
        <v>124</v>
      </c>
      <c r="P11" s="1" t="s">
        <v>124</v>
      </c>
      <c r="Q11" s="1" t="s">
        <v>124</v>
      </c>
      <c r="R11" s="1" t="s">
        <v>125</v>
      </c>
      <c r="S11" s="1" t="s">
        <v>123</v>
      </c>
      <c r="T11" s="1" t="s">
        <v>124</v>
      </c>
      <c r="U11" s="1" t="s">
        <v>124</v>
      </c>
      <c r="V11" s="1" t="s">
        <v>124</v>
      </c>
      <c r="W11" s="1" t="s">
        <v>127</v>
      </c>
      <c r="X11" s="1" t="s">
        <v>127</v>
      </c>
      <c r="Y11" s="1" t="s">
        <v>127</v>
      </c>
      <c r="Z11" s="1" t="s">
        <v>141</v>
      </c>
      <c r="AA11" s="1" t="s">
        <v>127</v>
      </c>
      <c r="AB11" s="1" t="s">
        <v>141</v>
      </c>
      <c r="AC11" s="1" t="s">
        <v>129</v>
      </c>
      <c r="AD11" s="1" t="s">
        <v>129</v>
      </c>
      <c r="AE11" s="1" t="s">
        <v>0</v>
      </c>
      <c r="AF11" s="1" t="s">
        <v>104</v>
      </c>
      <c r="AG11" s="1" t="s">
        <v>0</v>
      </c>
      <c r="AH11" s="1" t="s">
        <v>0</v>
      </c>
      <c r="AI11" s="1" t="s">
        <v>128</v>
      </c>
      <c r="AJ11" s="1" t="s">
        <v>128</v>
      </c>
      <c r="AK11" s="1" t="s">
        <v>125</v>
      </c>
      <c r="AL11" s="1" t="s">
        <v>128</v>
      </c>
      <c r="AM11" s="1" t="s">
        <v>125</v>
      </c>
      <c r="AN11" s="1" t="s">
        <v>0</v>
      </c>
      <c r="AO11" s="1" t="s">
        <v>170</v>
      </c>
    </row>
    <row r="12" spans="1:41" x14ac:dyDescent="0.25">
      <c r="A12" s="1" t="s">
        <v>171</v>
      </c>
      <c r="B12" s="1" t="s">
        <v>98</v>
      </c>
      <c r="C12" s="1" t="s">
        <v>172</v>
      </c>
      <c r="D12" s="1" t="s">
        <v>173</v>
      </c>
      <c r="E12" s="1" t="s">
        <v>174</v>
      </c>
      <c r="F12" s="1" t="s">
        <v>137</v>
      </c>
      <c r="G12" s="1" t="s">
        <v>0</v>
      </c>
      <c r="H12" s="1" t="s">
        <v>112</v>
      </c>
      <c r="I12" s="1" t="s">
        <v>138</v>
      </c>
      <c r="J12" s="1" t="s">
        <v>122</v>
      </c>
      <c r="K12" s="1" t="s">
        <v>0</v>
      </c>
      <c r="L12" s="1" t="s">
        <v>0</v>
      </c>
      <c r="M12" s="1" t="s">
        <v>0</v>
      </c>
      <c r="N12" s="1" t="s">
        <v>0</v>
      </c>
      <c r="O12" s="1" t="s">
        <v>0</v>
      </c>
      <c r="P12" s="1" t="s">
        <v>0</v>
      </c>
      <c r="Q12" s="1" t="s">
        <v>0</v>
      </c>
      <c r="R12" s="1" t="s">
        <v>0</v>
      </c>
      <c r="S12" s="1" t="s">
        <v>0</v>
      </c>
      <c r="T12" s="1" t="s">
        <v>0</v>
      </c>
      <c r="U12" s="1" t="s">
        <v>0</v>
      </c>
      <c r="V12" s="1" t="s">
        <v>0</v>
      </c>
      <c r="W12" s="1" t="s">
        <v>0</v>
      </c>
      <c r="X12" s="1" t="s">
        <v>0</v>
      </c>
      <c r="Y12" s="1" t="s">
        <v>0</v>
      </c>
      <c r="Z12" s="1" t="s">
        <v>0</v>
      </c>
      <c r="AA12" s="1" t="s">
        <v>0</v>
      </c>
      <c r="AB12" s="1" t="s">
        <v>0</v>
      </c>
      <c r="AC12" s="1" t="s">
        <v>0</v>
      </c>
      <c r="AD12" s="1" t="s">
        <v>0</v>
      </c>
      <c r="AE12" s="1" t="s">
        <v>0</v>
      </c>
      <c r="AF12" s="1" t="s">
        <v>0</v>
      </c>
      <c r="AG12" s="1" t="s">
        <v>0</v>
      </c>
      <c r="AH12" s="1" t="s">
        <v>0</v>
      </c>
      <c r="AI12" s="1" t="s">
        <v>0</v>
      </c>
      <c r="AJ12" s="1" t="s">
        <v>0</v>
      </c>
      <c r="AK12" s="1" t="s">
        <v>0</v>
      </c>
      <c r="AL12" s="1" t="s">
        <v>0</v>
      </c>
      <c r="AM12" s="1" t="s">
        <v>0</v>
      </c>
      <c r="AN12" s="1" t="s">
        <v>0</v>
      </c>
      <c r="AO12" s="1" t="s">
        <v>175</v>
      </c>
    </row>
    <row r="13" spans="1:41" x14ac:dyDescent="0.25">
      <c r="A13" s="1" t="s">
        <v>176</v>
      </c>
      <c r="B13" s="1" t="s">
        <v>98</v>
      </c>
      <c r="C13" s="1" t="s">
        <v>177</v>
      </c>
      <c r="D13" s="1" t="s">
        <v>178</v>
      </c>
      <c r="E13" s="1" t="s">
        <v>179</v>
      </c>
      <c r="F13" s="1" t="s">
        <v>137</v>
      </c>
      <c r="G13" s="1" t="s">
        <v>0</v>
      </c>
      <c r="H13" s="1" t="s">
        <v>104</v>
      </c>
      <c r="I13" s="1" t="s">
        <v>0</v>
      </c>
      <c r="J13" s="1" t="s">
        <v>105</v>
      </c>
      <c r="K13" s="1" t="s">
        <v>124</v>
      </c>
      <c r="L13" s="1" t="s">
        <v>124</v>
      </c>
      <c r="M13" s="1" t="s">
        <v>124</v>
      </c>
      <c r="N13" s="1" t="s">
        <v>124</v>
      </c>
      <c r="O13" s="1" t="s">
        <v>124</v>
      </c>
      <c r="P13" s="1" t="s">
        <v>124</v>
      </c>
      <c r="Q13" s="1" t="s">
        <v>124</v>
      </c>
      <c r="R13" s="1" t="s">
        <v>124</v>
      </c>
      <c r="S13" s="1" t="s">
        <v>124</v>
      </c>
      <c r="T13" s="1" t="s">
        <v>124</v>
      </c>
      <c r="U13" s="1" t="s">
        <v>124</v>
      </c>
      <c r="V13" s="1" t="s">
        <v>124</v>
      </c>
      <c r="W13" s="1" t="s">
        <v>128</v>
      </c>
      <c r="X13" s="1" t="s">
        <v>128</v>
      </c>
      <c r="Y13" s="1" t="s">
        <v>128</v>
      </c>
      <c r="Z13" s="1" t="s">
        <v>128</v>
      </c>
      <c r="AA13" s="1" t="s">
        <v>128</v>
      </c>
      <c r="AB13" s="1" t="s">
        <v>128</v>
      </c>
      <c r="AC13" s="1" t="s">
        <v>129</v>
      </c>
      <c r="AD13" s="1" t="s">
        <v>129</v>
      </c>
      <c r="AE13" s="1" t="s">
        <v>0</v>
      </c>
      <c r="AF13" s="1" t="s">
        <v>112</v>
      </c>
      <c r="AG13" s="1" t="s">
        <v>0</v>
      </c>
      <c r="AH13" s="1" t="s">
        <v>0</v>
      </c>
      <c r="AI13" s="1" t="s">
        <v>128</v>
      </c>
      <c r="AJ13" s="1" t="s">
        <v>128</v>
      </c>
      <c r="AK13" s="1" t="s">
        <v>128</v>
      </c>
      <c r="AL13" s="1" t="s">
        <v>128</v>
      </c>
      <c r="AM13" s="1" t="s">
        <v>128</v>
      </c>
      <c r="AN13" s="1" t="s">
        <v>0</v>
      </c>
      <c r="AO13" s="1" t="s">
        <v>110</v>
      </c>
    </row>
    <row r="14" spans="1:41" x14ac:dyDescent="0.25">
      <c r="A14" s="1" t="s">
        <v>180</v>
      </c>
      <c r="B14" s="1" t="s">
        <v>98</v>
      </c>
      <c r="C14" s="1" t="s">
        <v>181</v>
      </c>
      <c r="D14" s="1" t="s">
        <v>182</v>
      </c>
      <c r="E14" s="1" t="s">
        <v>183</v>
      </c>
      <c r="F14" s="1" t="s">
        <v>120</v>
      </c>
      <c r="G14" s="1" t="s">
        <v>0</v>
      </c>
      <c r="H14" s="1" t="s">
        <v>104</v>
      </c>
      <c r="I14" s="1" t="s">
        <v>0</v>
      </c>
      <c r="J14" s="1" t="s">
        <v>105</v>
      </c>
      <c r="K14" s="1" t="s">
        <v>0</v>
      </c>
      <c r="L14" s="1" t="s">
        <v>0</v>
      </c>
      <c r="M14" s="1" t="s">
        <v>0</v>
      </c>
      <c r="N14" s="1" t="s">
        <v>0</v>
      </c>
      <c r="O14" s="1" t="s">
        <v>0</v>
      </c>
      <c r="P14" s="1" t="s">
        <v>0</v>
      </c>
      <c r="Q14" s="1" t="s">
        <v>0</v>
      </c>
      <c r="R14" s="1" t="s">
        <v>0</v>
      </c>
      <c r="S14" s="1" t="s">
        <v>0</v>
      </c>
      <c r="T14" s="1" t="s">
        <v>0</v>
      </c>
      <c r="U14" s="1" t="s">
        <v>0</v>
      </c>
      <c r="V14" s="1" t="s">
        <v>0</v>
      </c>
      <c r="W14" s="1" t="s">
        <v>0</v>
      </c>
      <c r="X14" s="1" t="s">
        <v>0</v>
      </c>
      <c r="Y14" s="1" t="s">
        <v>0</v>
      </c>
      <c r="Z14" s="1" t="s">
        <v>0</v>
      </c>
      <c r="AA14" s="1" t="s">
        <v>0</v>
      </c>
      <c r="AB14" s="1" t="s">
        <v>0</v>
      </c>
      <c r="AC14" s="1" t="s">
        <v>0</v>
      </c>
      <c r="AD14" s="1" t="s">
        <v>0</v>
      </c>
      <c r="AE14" s="1" t="s">
        <v>0</v>
      </c>
      <c r="AF14" s="1" t="s">
        <v>0</v>
      </c>
      <c r="AG14" s="1" t="s">
        <v>0</v>
      </c>
      <c r="AH14" s="1" t="s">
        <v>0</v>
      </c>
      <c r="AI14" s="1" t="s">
        <v>0</v>
      </c>
      <c r="AJ14" s="1" t="s">
        <v>0</v>
      </c>
      <c r="AK14" s="1" t="s">
        <v>0</v>
      </c>
      <c r="AL14" s="1" t="s">
        <v>0</v>
      </c>
      <c r="AM14" s="1" t="s">
        <v>0</v>
      </c>
      <c r="AN14" s="1" t="s">
        <v>0</v>
      </c>
      <c r="AO14" s="1" t="s">
        <v>149</v>
      </c>
    </row>
    <row r="15" spans="1:41" x14ac:dyDescent="0.25">
      <c r="A15" s="1" t="s">
        <v>184</v>
      </c>
      <c r="B15" s="1" t="s">
        <v>98</v>
      </c>
      <c r="C15" s="1" t="s">
        <v>185</v>
      </c>
      <c r="D15" s="1" t="s">
        <v>186</v>
      </c>
      <c r="E15" s="1" t="s">
        <v>187</v>
      </c>
      <c r="F15" s="1" t="s">
        <v>120</v>
      </c>
      <c r="G15" s="1" t="s">
        <v>0</v>
      </c>
      <c r="H15" s="1" t="s">
        <v>104</v>
      </c>
      <c r="I15" s="1" t="s">
        <v>0</v>
      </c>
      <c r="J15" s="1" t="s">
        <v>105</v>
      </c>
      <c r="K15" s="1" t="s">
        <v>125</v>
      </c>
      <c r="L15" s="1" t="s">
        <v>125</v>
      </c>
      <c r="M15" s="1" t="s">
        <v>125</v>
      </c>
      <c r="N15" s="1" t="s">
        <v>125</v>
      </c>
      <c r="O15" s="1" t="s">
        <v>125</v>
      </c>
      <c r="P15" s="1" t="s">
        <v>125</v>
      </c>
      <c r="Q15" s="1" t="s">
        <v>125</v>
      </c>
      <c r="R15" s="1" t="s">
        <v>125</v>
      </c>
      <c r="S15" s="1" t="s">
        <v>125</v>
      </c>
      <c r="T15" s="1" t="s">
        <v>125</v>
      </c>
      <c r="U15" s="1" t="s">
        <v>125</v>
      </c>
      <c r="V15" s="1" t="s">
        <v>125</v>
      </c>
      <c r="W15" s="1" t="s">
        <v>128</v>
      </c>
      <c r="X15" s="1" t="s">
        <v>128</v>
      </c>
      <c r="Y15" s="1" t="s">
        <v>128</v>
      </c>
      <c r="Z15" s="1" t="s">
        <v>128</v>
      </c>
      <c r="AA15" s="1" t="s">
        <v>128</v>
      </c>
      <c r="AB15" s="1" t="s">
        <v>128</v>
      </c>
      <c r="AC15" s="1" t="s">
        <v>152</v>
      </c>
      <c r="AD15" s="1" t="s">
        <v>152</v>
      </c>
      <c r="AE15" s="1" t="s">
        <v>0</v>
      </c>
      <c r="AF15" s="1" t="s">
        <v>112</v>
      </c>
      <c r="AG15" s="1" t="s">
        <v>0</v>
      </c>
      <c r="AH15" s="1" t="s">
        <v>0</v>
      </c>
      <c r="AI15" s="1" t="s">
        <v>128</v>
      </c>
      <c r="AJ15" s="1" t="s">
        <v>128</v>
      </c>
      <c r="AK15" s="1" t="s">
        <v>128</v>
      </c>
      <c r="AL15" s="1" t="s">
        <v>128</v>
      </c>
      <c r="AM15" s="1" t="s">
        <v>128</v>
      </c>
      <c r="AN15" s="1" t="s">
        <v>0</v>
      </c>
      <c r="AO15" s="1" t="s">
        <v>110</v>
      </c>
    </row>
    <row r="16" spans="1:41" x14ac:dyDescent="0.25">
      <c r="A16" s="1" t="s">
        <v>188</v>
      </c>
      <c r="B16" s="1" t="s">
        <v>98</v>
      </c>
      <c r="C16" s="1" t="s">
        <v>189</v>
      </c>
      <c r="D16" s="1" t="s">
        <v>190</v>
      </c>
      <c r="E16" s="1" t="s">
        <v>191</v>
      </c>
      <c r="F16" s="1" t="s">
        <v>137</v>
      </c>
      <c r="G16" s="1" t="s">
        <v>0</v>
      </c>
      <c r="H16" s="1" t="s">
        <v>112</v>
      </c>
      <c r="I16" s="1" t="s">
        <v>138</v>
      </c>
      <c r="J16" s="1" t="s">
        <v>122</v>
      </c>
      <c r="K16" s="1" t="s">
        <v>125</v>
      </c>
      <c r="L16" s="1" t="s">
        <v>125</v>
      </c>
      <c r="M16" s="1" t="s">
        <v>124</v>
      </c>
      <c r="N16" s="1" t="s">
        <v>125</v>
      </c>
      <c r="O16" s="1" t="s">
        <v>124</v>
      </c>
      <c r="P16" s="1" t="s">
        <v>125</v>
      </c>
      <c r="Q16" s="1" t="s">
        <v>125</v>
      </c>
      <c r="R16" s="1" t="s">
        <v>125</v>
      </c>
      <c r="S16" s="1" t="s">
        <v>125</v>
      </c>
      <c r="T16" s="1" t="s">
        <v>125</v>
      </c>
      <c r="U16" s="1" t="s">
        <v>125</v>
      </c>
      <c r="V16" s="1" t="s">
        <v>124</v>
      </c>
      <c r="W16" s="1" t="s">
        <v>141</v>
      </c>
      <c r="X16" s="1" t="s">
        <v>127</v>
      </c>
      <c r="Y16" s="1" t="s">
        <v>127</v>
      </c>
      <c r="Z16" s="1" t="s">
        <v>141</v>
      </c>
      <c r="AA16" s="1" t="s">
        <v>141</v>
      </c>
      <c r="AB16" s="1" t="s">
        <v>127</v>
      </c>
      <c r="AC16" s="1" t="s">
        <v>143</v>
      </c>
      <c r="AD16" s="1" t="s">
        <v>143</v>
      </c>
      <c r="AE16" s="1" t="s">
        <v>0</v>
      </c>
      <c r="AF16" s="1" t="s">
        <v>112</v>
      </c>
      <c r="AG16" s="1" t="s">
        <v>0</v>
      </c>
      <c r="AH16" s="1" t="s">
        <v>0</v>
      </c>
      <c r="AI16" s="1" t="s">
        <v>125</v>
      </c>
      <c r="AJ16" s="1" t="s">
        <v>131</v>
      </c>
      <c r="AK16" s="1" t="s">
        <v>131</v>
      </c>
      <c r="AL16" s="1" t="s">
        <v>131</v>
      </c>
      <c r="AM16" s="1" t="s">
        <v>125</v>
      </c>
      <c r="AN16" s="1" t="s">
        <v>192</v>
      </c>
      <c r="AO16" s="1" t="s">
        <v>175</v>
      </c>
    </row>
    <row r="17" spans="1:41" x14ac:dyDescent="0.25">
      <c r="A17" s="1" t="s">
        <v>193</v>
      </c>
      <c r="B17" s="1" t="s">
        <v>98</v>
      </c>
      <c r="C17" s="1" t="s">
        <v>194</v>
      </c>
      <c r="D17" s="1" t="s">
        <v>195</v>
      </c>
      <c r="E17" s="1" t="s">
        <v>196</v>
      </c>
      <c r="F17" s="1" t="s">
        <v>120</v>
      </c>
      <c r="G17" s="1" t="s">
        <v>0</v>
      </c>
      <c r="H17" s="1" t="s">
        <v>104</v>
      </c>
      <c r="I17" s="1" t="s">
        <v>0</v>
      </c>
      <c r="J17" s="1" t="s">
        <v>122</v>
      </c>
      <c r="K17" s="1" t="s">
        <v>125</v>
      </c>
      <c r="L17" s="1" t="s">
        <v>125</v>
      </c>
      <c r="M17" s="1" t="s">
        <v>139</v>
      </c>
      <c r="N17" s="1" t="s">
        <v>139</v>
      </c>
      <c r="O17" s="1" t="s">
        <v>124</v>
      </c>
      <c r="P17" s="1" t="s">
        <v>125</v>
      </c>
      <c r="Q17" s="1" t="s">
        <v>125</v>
      </c>
      <c r="R17" s="1" t="s">
        <v>125</v>
      </c>
      <c r="S17" s="1" t="s">
        <v>124</v>
      </c>
      <c r="T17" s="1" t="s">
        <v>124</v>
      </c>
      <c r="U17" s="1" t="s">
        <v>124</v>
      </c>
      <c r="V17" s="1" t="s">
        <v>124</v>
      </c>
      <c r="W17" s="1" t="s">
        <v>127</v>
      </c>
      <c r="X17" s="1" t="s">
        <v>127</v>
      </c>
      <c r="Y17" s="1" t="s">
        <v>127</v>
      </c>
      <c r="Z17" s="1" t="s">
        <v>141</v>
      </c>
      <c r="AA17" s="1" t="s">
        <v>141</v>
      </c>
      <c r="AB17" s="1" t="s">
        <v>127</v>
      </c>
      <c r="AC17" s="1" t="s">
        <v>143</v>
      </c>
      <c r="AD17" s="1" t="s">
        <v>143</v>
      </c>
      <c r="AE17" s="1" t="s">
        <v>0</v>
      </c>
      <c r="AF17" s="1" t="s">
        <v>104</v>
      </c>
      <c r="AG17" s="1" t="s">
        <v>0</v>
      </c>
      <c r="AH17" s="1" t="s">
        <v>197</v>
      </c>
      <c r="AI17" s="1" t="s">
        <v>131</v>
      </c>
      <c r="AJ17" s="1" t="s">
        <v>144</v>
      </c>
      <c r="AK17" s="1" t="s">
        <v>144</v>
      </c>
      <c r="AL17" s="1" t="s">
        <v>144</v>
      </c>
      <c r="AM17" s="1" t="s">
        <v>131</v>
      </c>
      <c r="AN17" s="1" t="s">
        <v>198</v>
      </c>
      <c r="AO17" s="1" t="s">
        <v>175</v>
      </c>
    </row>
    <row r="18" spans="1:41" x14ac:dyDescent="0.25">
      <c r="A18" s="1" t="s">
        <v>199</v>
      </c>
      <c r="B18" s="1" t="s">
        <v>98</v>
      </c>
      <c r="C18" s="1" t="s">
        <v>200</v>
      </c>
      <c r="D18" s="1" t="s">
        <v>201</v>
      </c>
      <c r="E18" s="1" t="s">
        <v>202</v>
      </c>
      <c r="F18" s="1" t="s">
        <v>137</v>
      </c>
      <c r="G18" s="1" t="s">
        <v>0</v>
      </c>
      <c r="H18" s="1" t="s">
        <v>112</v>
      </c>
      <c r="I18" s="1" t="s">
        <v>121</v>
      </c>
      <c r="J18" s="1" t="s">
        <v>122</v>
      </c>
      <c r="K18" s="1" t="s">
        <v>124</v>
      </c>
      <c r="L18" s="1" t="s">
        <v>124</v>
      </c>
      <c r="M18" s="1" t="s">
        <v>139</v>
      </c>
      <c r="N18" s="1" t="s">
        <v>125</v>
      </c>
      <c r="O18" s="1" t="s">
        <v>124</v>
      </c>
      <c r="P18" s="1" t="s">
        <v>124</v>
      </c>
      <c r="Q18" s="1" t="s">
        <v>203</v>
      </c>
      <c r="R18" s="1" t="s">
        <v>125</v>
      </c>
      <c r="S18" s="1" t="s">
        <v>203</v>
      </c>
      <c r="T18" s="1" t="s">
        <v>125</v>
      </c>
      <c r="U18" s="1" t="s">
        <v>125</v>
      </c>
      <c r="V18" s="1" t="s">
        <v>125</v>
      </c>
      <c r="W18" s="1" t="s">
        <v>142</v>
      </c>
      <c r="X18" s="1" t="s">
        <v>142</v>
      </c>
      <c r="Y18" s="1" t="s">
        <v>142</v>
      </c>
      <c r="Z18" s="1" t="s">
        <v>142</v>
      </c>
      <c r="AA18" s="1" t="s">
        <v>128</v>
      </c>
      <c r="AB18" s="1" t="s">
        <v>141</v>
      </c>
      <c r="AC18" s="1" t="s">
        <v>143</v>
      </c>
      <c r="AD18" s="1" t="s">
        <v>152</v>
      </c>
      <c r="AE18" s="1" t="s">
        <v>0</v>
      </c>
      <c r="AF18" s="1" t="s">
        <v>112</v>
      </c>
      <c r="AG18" s="1" t="s">
        <v>0</v>
      </c>
      <c r="AH18" s="1" t="s">
        <v>204</v>
      </c>
      <c r="AI18" s="1" t="s">
        <v>131</v>
      </c>
      <c r="AJ18" s="1" t="s">
        <v>144</v>
      </c>
      <c r="AK18" s="1" t="s">
        <v>128</v>
      </c>
      <c r="AL18" s="1" t="s">
        <v>125</v>
      </c>
      <c r="AM18" s="1" t="s">
        <v>144</v>
      </c>
      <c r="AN18" s="1" t="s">
        <v>0</v>
      </c>
      <c r="AO18" s="1" t="s">
        <v>110</v>
      </c>
    </row>
    <row r="19" spans="1:41" x14ac:dyDescent="0.25">
      <c r="A19" s="1" t="s">
        <v>205</v>
      </c>
      <c r="B19" s="1" t="s">
        <v>98</v>
      </c>
      <c r="C19" s="1" t="s">
        <v>206</v>
      </c>
      <c r="D19" s="1" t="s">
        <v>207</v>
      </c>
      <c r="E19" s="1" t="s">
        <v>208</v>
      </c>
      <c r="F19" s="1" t="s">
        <v>120</v>
      </c>
      <c r="G19" s="1" t="s">
        <v>0</v>
      </c>
      <c r="H19" s="1" t="s">
        <v>113</v>
      </c>
      <c r="I19" s="1" t="s">
        <v>0</v>
      </c>
      <c r="J19" s="1" t="s">
        <v>122</v>
      </c>
      <c r="K19" s="1" t="s">
        <v>0</v>
      </c>
      <c r="L19" s="1" t="s">
        <v>0</v>
      </c>
      <c r="M19" s="1" t="s">
        <v>0</v>
      </c>
      <c r="N19" s="1" t="s">
        <v>0</v>
      </c>
      <c r="O19" s="1" t="s">
        <v>0</v>
      </c>
      <c r="P19" s="1" t="s">
        <v>0</v>
      </c>
      <c r="Q19" s="1" t="s">
        <v>0</v>
      </c>
      <c r="R19" s="1" t="s">
        <v>0</v>
      </c>
      <c r="S19" s="1" t="s">
        <v>0</v>
      </c>
      <c r="T19" s="1" t="s">
        <v>0</v>
      </c>
      <c r="U19" s="1" t="s">
        <v>0</v>
      </c>
      <c r="V19" s="1" t="s">
        <v>0</v>
      </c>
      <c r="W19" s="1" t="s">
        <v>0</v>
      </c>
      <c r="X19" s="1" t="s">
        <v>0</v>
      </c>
      <c r="Y19" s="1" t="s">
        <v>0</v>
      </c>
      <c r="Z19" s="1" t="s">
        <v>0</v>
      </c>
      <c r="AA19" s="1" t="s">
        <v>0</v>
      </c>
      <c r="AB19" s="1" t="s">
        <v>0</v>
      </c>
      <c r="AC19" s="1" t="s">
        <v>0</v>
      </c>
      <c r="AD19" s="1" t="s">
        <v>0</v>
      </c>
      <c r="AE19" s="1" t="s">
        <v>0</v>
      </c>
      <c r="AF19" s="1" t="s">
        <v>0</v>
      </c>
      <c r="AG19" s="1" t="s">
        <v>0</v>
      </c>
      <c r="AH19" s="1" t="s">
        <v>0</v>
      </c>
      <c r="AI19" s="1" t="s">
        <v>0</v>
      </c>
      <c r="AJ19" s="1" t="s">
        <v>0</v>
      </c>
      <c r="AK19" s="1" t="s">
        <v>0</v>
      </c>
      <c r="AL19" s="1" t="s">
        <v>0</v>
      </c>
      <c r="AM19" s="1" t="s">
        <v>0</v>
      </c>
      <c r="AN19" s="1" t="s">
        <v>0</v>
      </c>
      <c r="AO19" s="1" t="s">
        <v>102</v>
      </c>
    </row>
    <row r="20" spans="1:41" x14ac:dyDescent="0.25">
      <c r="A20" s="1" t="s">
        <v>209</v>
      </c>
      <c r="B20" s="1" t="s">
        <v>98</v>
      </c>
      <c r="C20" s="1" t="s">
        <v>210</v>
      </c>
      <c r="D20" s="1" t="s">
        <v>211</v>
      </c>
      <c r="E20" s="1" t="s">
        <v>196</v>
      </c>
      <c r="F20" s="1" t="s">
        <v>120</v>
      </c>
      <c r="G20" s="1" t="s">
        <v>0</v>
      </c>
      <c r="H20" s="1" t="s">
        <v>112</v>
      </c>
      <c r="I20" s="1" t="s">
        <v>121</v>
      </c>
      <c r="J20" s="1" t="s">
        <v>122</v>
      </c>
      <c r="K20" s="1" t="s">
        <v>125</v>
      </c>
      <c r="L20" s="1" t="s">
        <v>125</v>
      </c>
      <c r="M20" s="1" t="s">
        <v>139</v>
      </c>
      <c r="N20" s="1" t="s">
        <v>125</v>
      </c>
      <c r="O20" s="1" t="s">
        <v>125</v>
      </c>
      <c r="P20" s="1" t="s">
        <v>139</v>
      </c>
      <c r="Q20" s="1" t="s">
        <v>125</v>
      </c>
      <c r="R20" s="1" t="s">
        <v>125</v>
      </c>
      <c r="S20" s="1" t="s">
        <v>140</v>
      </c>
      <c r="T20" s="1" t="s">
        <v>125</v>
      </c>
      <c r="U20" s="1" t="s">
        <v>140</v>
      </c>
      <c r="V20" s="1" t="s">
        <v>125</v>
      </c>
      <c r="W20" s="1" t="s">
        <v>212</v>
      </c>
      <c r="X20" s="1" t="s">
        <v>142</v>
      </c>
      <c r="Y20" s="1" t="s">
        <v>142</v>
      </c>
      <c r="Z20" s="1" t="s">
        <v>141</v>
      </c>
      <c r="AA20" s="1" t="s">
        <v>128</v>
      </c>
      <c r="AB20" s="1" t="s">
        <v>128</v>
      </c>
      <c r="AC20" s="1" t="s">
        <v>143</v>
      </c>
      <c r="AD20" s="1" t="s">
        <v>143</v>
      </c>
      <c r="AE20" s="1" t="s">
        <v>0</v>
      </c>
      <c r="AF20" s="1" t="s">
        <v>104</v>
      </c>
      <c r="AG20" s="1" t="s">
        <v>0</v>
      </c>
      <c r="AH20" s="1" t="s">
        <v>0</v>
      </c>
      <c r="AI20" s="1" t="s">
        <v>144</v>
      </c>
      <c r="AJ20" s="1" t="s">
        <v>144</v>
      </c>
      <c r="AK20" s="1" t="s">
        <v>125</v>
      </c>
      <c r="AL20" s="1" t="s">
        <v>125</v>
      </c>
      <c r="AM20" s="1" t="s">
        <v>144</v>
      </c>
      <c r="AN20" s="1" t="s">
        <v>0</v>
      </c>
      <c r="AO20" s="1" t="s">
        <v>175</v>
      </c>
    </row>
    <row r="21" spans="1:41" x14ac:dyDescent="0.25">
      <c r="A21" s="1" t="s">
        <v>213</v>
      </c>
      <c r="B21" s="1" t="s">
        <v>98</v>
      </c>
      <c r="C21" s="1" t="s">
        <v>214</v>
      </c>
      <c r="D21" s="1" t="s">
        <v>215</v>
      </c>
      <c r="E21" s="1" t="s">
        <v>216</v>
      </c>
      <c r="F21" s="1" t="s">
        <v>120</v>
      </c>
      <c r="G21" s="1" t="s">
        <v>0</v>
      </c>
      <c r="H21" s="1" t="s">
        <v>112</v>
      </c>
      <c r="I21" s="1" t="s">
        <v>138</v>
      </c>
      <c r="J21" s="1" t="s">
        <v>122</v>
      </c>
      <c r="K21" s="1" t="s">
        <v>124</v>
      </c>
      <c r="L21" s="1" t="s">
        <v>124</v>
      </c>
      <c r="M21" s="1" t="s">
        <v>125</v>
      </c>
      <c r="N21" s="1" t="s">
        <v>124</v>
      </c>
      <c r="O21" s="1" t="s">
        <v>124</v>
      </c>
      <c r="P21" s="1" t="s">
        <v>124</v>
      </c>
      <c r="Q21" s="1" t="s">
        <v>124</v>
      </c>
      <c r="R21" s="1" t="s">
        <v>124</v>
      </c>
      <c r="S21" s="1" t="s">
        <v>123</v>
      </c>
      <c r="T21" s="1" t="s">
        <v>124</v>
      </c>
      <c r="U21" s="1" t="s">
        <v>124</v>
      </c>
      <c r="V21" s="1" t="s">
        <v>124</v>
      </c>
      <c r="W21" s="1" t="s">
        <v>141</v>
      </c>
      <c r="X21" s="1" t="s">
        <v>128</v>
      </c>
      <c r="Y21" s="1" t="s">
        <v>128</v>
      </c>
      <c r="Z21" s="1" t="s">
        <v>141</v>
      </c>
      <c r="AA21" s="1" t="s">
        <v>128</v>
      </c>
      <c r="AB21" s="1" t="s">
        <v>127</v>
      </c>
      <c r="AC21" s="1" t="s">
        <v>143</v>
      </c>
      <c r="AD21" s="1" t="s">
        <v>143</v>
      </c>
      <c r="AE21" s="1" t="s">
        <v>0</v>
      </c>
      <c r="AF21" s="1" t="s">
        <v>112</v>
      </c>
      <c r="AG21" s="1" t="s">
        <v>0</v>
      </c>
      <c r="AH21" s="1" t="s">
        <v>0</v>
      </c>
      <c r="AI21" s="1" t="s">
        <v>131</v>
      </c>
      <c r="AJ21" s="1" t="s">
        <v>131</v>
      </c>
      <c r="AK21" s="1" t="s">
        <v>131</v>
      </c>
      <c r="AL21" s="1" t="s">
        <v>131</v>
      </c>
      <c r="AM21" s="1" t="s">
        <v>131</v>
      </c>
      <c r="AN21" s="1" t="s">
        <v>0</v>
      </c>
      <c r="AO21" s="1" t="s">
        <v>119</v>
      </c>
    </row>
    <row r="22" spans="1:41" x14ac:dyDescent="0.25">
      <c r="A22" s="1" t="s">
        <v>217</v>
      </c>
      <c r="B22" s="1" t="s">
        <v>98</v>
      </c>
      <c r="C22" s="1" t="s">
        <v>218</v>
      </c>
      <c r="D22" s="1" t="s">
        <v>219</v>
      </c>
      <c r="E22" s="1" t="s">
        <v>202</v>
      </c>
      <c r="F22" s="1" t="s">
        <v>120</v>
      </c>
      <c r="G22" s="1" t="s">
        <v>0</v>
      </c>
      <c r="H22" s="1" t="s">
        <v>112</v>
      </c>
      <c r="I22" s="1" t="s">
        <v>121</v>
      </c>
      <c r="J22" s="1" t="s">
        <v>122</v>
      </c>
      <c r="K22" s="1" t="s">
        <v>124</v>
      </c>
      <c r="L22" s="1" t="s">
        <v>124</v>
      </c>
      <c r="M22" s="1" t="s">
        <v>124</v>
      </c>
      <c r="N22" s="1" t="s">
        <v>124</v>
      </c>
      <c r="O22" s="1" t="s">
        <v>124</v>
      </c>
      <c r="P22" s="1" t="s">
        <v>124</v>
      </c>
      <c r="Q22" s="1" t="s">
        <v>124</v>
      </c>
      <c r="R22" s="1" t="s">
        <v>125</v>
      </c>
      <c r="S22" s="1" t="s">
        <v>125</v>
      </c>
      <c r="T22" s="1" t="s">
        <v>124</v>
      </c>
      <c r="U22" s="1" t="s">
        <v>125</v>
      </c>
      <c r="V22" s="1" t="s">
        <v>124</v>
      </c>
      <c r="W22" s="1" t="s">
        <v>127</v>
      </c>
      <c r="X22" s="1" t="s">
        <v>141</v>
      </c>
      <c r="Y22" s="1" t="s">
        <v>127</v>
      </c>
      <c r="Z22" s="1" t="s">
        <v>142</v>
      </c>
      <c r="AA22" s="1" t="s">
        <v>141</v>
      </c>
      <c r="AB22" s="1" t="s">
        <v>128</v>
      </c>
      <c r="AC22" s="1" t="s">
        <v>143</v>
      </c>
      <c r="AD22" s="1" t="s">
        <v>129</v>
      </c>
      <c r="AE22" s="1" t="s">
        <v>0</v>
      </c>
      <c r="AF22" s="1" t="s">
        <v>104</v>
      </c>
      <c r="AG22" s="1" t="s">
        <v>0</v>
      </c>
      <c r="AH22" s="1" t="s">
        <v>220</v>
      </c>
      <c r="AI22" s="1" t="s">
        <v>131</v>
      </c>
      <c r="AJ22" s="1" t="s">
        <v>144</v>
      </c>
      <c r="AK22" s="1" t="s">
        <v>125</v>
      </c>
      <c r="AL22" s="1" t="s">
        <v>144</v>
      </c>
      <c r="AM22" s="1" t="s">
        <v>144</v>
      </c>
      <c r="AN22" s="1" t="s">
        <v>0</v>
      </c>
      <c r="AO22" s="1" t="s">
        <v>119</v>
      </c>
    </row>
    <row r="23" spans="1:41" x14ac:dyDescent="0.25">
      <c r="A23" s="1" t="s">
        <v>221</v>
      </c>
      <c r="B23" s="1" t="s">
        <v>98</v>
      </c>
      <c r="C23" s="1" t="s">
        <v>222</v>
      </c>
      <c r="D23" s="1" t="s">
        <v>223</v>
      </c>
      <c r="E23" s="1" t="s">
        <v>224</v>
      </c>
      <c r="F23" s="1" t="s">
        <v>120</v>
      </c>
      <c r="G23" s="1" t="s">
        <v>0</v>
      </c>
      <c r="H23" s="1" t="s">
        <v>112</v>
      </c>
      <c r="I23" s="1" t="s">
        <v>121</v>
      </c>
      <c r="J23" s="1" t="s">
        <v>158</v>
      </c>
      <c r="K23" s="1" t="s">
        <v>124</v>
      </c>
      <c r="L23" s="1" t="s">
        <v>124</v>
      </c>
      <c r="M23" s="1" t="s">
        <v>124</v>
      </c>
      <c r="N23" s="1" t="s">
        <v>124</v>
      </c>
      <c r="O23" s="1" t="s">
        <v>125</v>
      </c>
      <c r="P23" s="1" t="s">
        <v>125</v>
      </c>
      <c r="Q23" s="1" t="s">
        <v>125</v>
      </c>
      <c r="R23" s="1" t="s">
        <v>123</v>
      </c>
      <c r="S23" s="1" t="s">
        <v>124</v>
      </c>
      <c r="T23" s="1" t="s">
        <v>124</v>
      </c>
      <c r="U23" s="1" t="s">
        <v>124</v>
      </c>
      <c r="V23" s="1" t="s">
        <v>125</v>
      </c>
      <c r="W23" s="1" t="s">
        <v>126</v>
      </c>
      <c r="X23" s="1" t="s">
        <v>127</v>
      </c>
      <c r="Y23" s="1" t="s">
        <v>127</v>
      </c>
      <c r="Z23" s="1" t="s">
        <v>127</v>
      </c>
      <c r="AA23" s="1" t="s">
        <v>141</v>
      </c>
      <c r="AB23" s="1" t="s">
        <v>127</v>
      </c>
      <c r="AC23" s="1" t="s">
        <v>143</v>
      </c>
      <c r="AD23" s="1" t="s">
        <v>129</v>
      </c>
      <c r="AE23" s="1" t="s">
        <v>0</v>
      </c>
      <c r="AF23" s="1" t="s">
        <v>104</v>
      </c>
      <c r="AG23" s="1" t="s">
        <v>0</v>
      </c>
      <c r="AH23" s="1" t="s">
        <v>0</v>
      </c>
      <c r="AI23" s="1" t="s">
        <v>131</v>
      </c>
      <c r="AJ23" s="1" t="s">
        <v>125</v>
      </c>
      <c r="AK23" s="1" t="s">
        <v>131</v>
      </c>
      <c r="AL23" s="1" t="s">
        <v>131</v>
      </c>
      <c r="AM23" s="1" t="s">
        <v>131</v>
      </c>
      <c r="AN23" s="1" t="s">
        <v>0</v>
      </c>
      <c r="AO23" s="1" t="s">
        <v>149</v>
      </c>
    </row>
    <row r="24" spans="1:41" x14ac:dyDescent="0.25">
      <c r="A24" s="1" t="s">
        <v>225</v>
      </c>
      <c r="B24" s="1" t="s">
        <v>98</v>
      </c>
      <c r="C24" s="1" t="s">
        <v>226</v>
      </c>
      <c r="D24" s="1" t="s">
        <v>227</v>
      </c>
      <c r="E24" s="1" t="s">
        <v>228</v>
      </c>
      <c r="F24" s="1" t="s">
        <v>120</v>
      </c>
      <c r="G24" s="1" t="s">
        <v>0</v>
      </c>
      <c r="H24" s="1" t="s">
        <v>112</v>
      </c>
      <c r="I24" s="1" t="s">
        <v>150</v>
      </c>
      <c r="J24" s="1" t="s">
        <v>151</v>
      </c>
      <c r="K24" s="1" t="s">
        <v>139</v>
      </c>
      <c r="L24" s="1" t="s">
        <v>139</v>
      </c>
      <c r="M24" s="1" t="s">
        <v>124</v>
      </c>
      <c r="N24" s="1" t="s">
        <v>123</v>
      </c>
      <c r="O24" s="1" t="s">
        <v>123</v>
      </c>
      <c r="P24" s="1" t="s">
        <v>124</v>
      </c>
      <c r="Q24" s="1" t="s">
        <v>123</v>
      </c>
      <c r="R24" s="1" t="s">
        <v>125</v>
      </c>
      <c r="S24" s="1" t="s">
        <v>124</v>
      </c>
      <c r="T24" s="1" t="s">
        <v>203</v>
      </c>
      <c r="U24" s="1" t="s">
        <v>123</v>
      </c>
      <c r="V24" s="1" t="s">
        <v>203</v>
      </c>
      <c r="W24" s="1" t="s">
        <v>127</v>
      </c>
      <c r="X24" s="1" t="s">
        <v>127</v>
      </c>
      <c r="Y24" s="1" t="s">
        <v>127</v>
      </c>
      <c r="Z24" s="1" t="s">
        <v>127</v>
      </c>
      <c r="AA24" s="1" t="s">
        <v>141</v>
      </c>
      <c r="AB24" s="1" t="s">
        <v>141</v>
      </c>
      <c r="AC24" s="1" t="s">
        <v>129</v>
      </c>
      <c r="AD24" s="1" t="s">
        <v>152</v>
      </c>
      <c r="AE24" s="1" t="s">
        <v>0</v>
      </c>
      <c r="AF24" s="1" t="s">
        <v>112</v>
      </c>
      <c r="AG24" s="1" t="s">
        <v>0</v>
      </c>
      <c r="AH24" s="1" t="s">
        <v>0</v>
      </c>
      <c r="AI24" s="1" t="s">
        <v>131</v>
      </c>
      <c r="AJ24" s="1" t="s">
        <v>128</v>
      </c>
      <c r="AK24" s="1" t="s">
        <v>131</v>
      </c>
      <c r="AL24" s="1" t="s">
        <v>131</v>
      </c>
      <c r="AM24" s="1" t="s">
        <v>131</v>
      </c>
      <c r="AN24" s="1" t="s">
        <v>0</v>
      </c>
      <c r="AO24" s="1" t="s">
        <v>163</v>
      </c>
    </row>
    <row r="25" spans="1:41" x14ac:dyDescent="0.25">
      <c r="A25" s="1" t="s">
        <v>229</v>
      </c>
      <c r="B25" s="1" t="s">
        <v>98</v>
      </c>
      <c r="C25" s="1" t="s">
        <v>230</v>
      </c>
      <c r="D25" s="1" t="s">
        <v>231</v>
      </c>
      <c r="E25" s="1" t="s">
        <v>232</v>
      </c>
      <c r="F25" s="1" t="s">
        <v>120</v>
      </c>
      <c r="G25" s="1" t="s">
        <v>0</v>
      </c>
      <c r="H25" s="1" t="s">
        <v>104</v>
      </c>
      <c r="I25" s="1" t="s">
        <v>0</v>
      </c>
      <c r="J25" s="1" t="s">
        <v>114</v>
      </c>
      <c r="K25" s="1" t="s">
        <v>124</v>
      </c>
      <c r="L25" s="1" t="s">
        <v>124</v>
      </c>
      <c r="M25" s="1" t="s">
        <v>124</v>
      </c>
      <c r="N25" s="1" t="s">
        <v>123</v>
      </c>
      <c r="O25" s="1" t="s">
        <v>123</v>
      </c>
      <c r="P25" s="1" t="s">
        <v>123</v>
      </c>
      <c r="Q25" s="1" t="s">
        <v>123</v>
      </c>
      <c r="R25" s="1" t="s">
        <v>123</v>
      </c>
      <c r="S25" s="1" t="s">
        <v>123</v>
      </c>
      <c r="T25" s="1" t="s">
        <v>123</v>
      </c>
      <c r="U25" s="1" t="s">
        <v>123</v>
      </c>
      <c r="V25" s="1" t="s">
        <v>123</v>
      </c>
      <c r="W25" s="1" t="s">
        <v>127</v>
      </c>
      <c r="X25" s="1" t="s">
        <v>127</v>
      </c>
      <c r="Y25" s="1" t="s">
        <v>127</v>
      </c>
      <c r="Z25" s="1" t="s">
        <v>127</v>
      </c>
      <c r="AA25" s="1" t="s">
        <v>127</v>
      </c>
      <c r="AB25" s="1" t="s">
        <v>127</v>
      </c>
      <c r="AC25" s="1" t="s">
        <v>143</v>
      </c>
      <c r="AD25" s="1" t="s">
        <v>143</v>
      </c>
      <c r="AE25" s="1" t="s">
        <v>0</v>
      </c>
      <c r="AF25" s="1" t="s">
        <v>70</v>
      </c>
      <c r="AG25" s="1" t="s">
        <v>233</v>
      </c>
      <c r="AH25" s="1" t="s">
        <v>0</v>
      </c>
      <c r="AI25" s="1" t="s">
        <v>131</v>
      </c>
      <c r="AJ25" s="1" t="s">
        <v>131</v>
      </c>
      <c r="AK25" s="1" t="s">
        <v>131</v>
      </c>
      <c r="AL25" s="1" t="s">
        <v>131</v>
      </c>
      <c r="AM25" s="1" t="s">
        <v>131</v>
      </c>
      <c r="AN25" s="1" t="s">
        <v>234</v>
      </c>
      <c r="AO25" s="1" t="s">
        <v>102</v>
      </c>
    </row>
    <row r="26" spans="1:41" x14ac:dyDescent="0.25">
      <c r="A26" s="1" t="s">
        <v>235</v>
      </c>
      <c r="B26" s="1" t="s">
        <v>98</v>
      </c>
      <c r="C26" s="1" t="s">
        <v>236</v>
      </c>
      <c r="D26" s="1" t="s">
        <v>237</v>
      </c>
      <c r="E26" s="1" t="s">
        <v>238</v>
      </c>
      <c r="F26" s="1" t="s">
        <v>120</v>
      </c>
      <c r="G26" s="1" t="s">
        <v>0</v>
      </c>
      <c r="H26" s="1" t="s">
        <v>112</v>
      </c>
      <c r="I26" s="1" t="s">
        <v>121</v>
      </c>
      <c r="J26" s="1" t="s">
        <v>122</v>
      </c>
      <c r="K26" s="1" t="s">
        <v>125</v>
      </c>
      <c r="L26" s="1" t="s">
        <v>123</v>
      </c>
      <c r="M26" s="1" t="s">
        <v>123</v>
      </c>
      <c r="N26" s="1" t="s">
        <v>125</v>
      </c>
      <c r="O26" s="1" t="s">
        <v>124</v>
      </c>
      <c r="P26" s="1" t="s">
        <v>124</v>
      </c>
      <c r="Q26" s="1" t="s">
        <v>124</v>
      </c>
      <c r="R26" s="1" t="s">
        <v>124</v>
      </c>
      <c r="S26" s="1" t="s">
        <v>123</v>
      </c>
      <c r="T26" s="1" t="s">
        <v>125</v>
      </c>
      <c r="U26" s="1" t="s">
        <v>125</v>
      </c>
      <c r="V26" s="1" t="s">
        <v>125</v>
      </c>
      <c r="W26" s="1" t="s">
        <v>127</v>
      </c>
      <c r="X26" s="1" t="s">
        <v>127</v>
      </c>
      <c r="Y26" s="1" t="s">
        <v>126</v>
      </c>
      <c r="Z26" s="1" t="s">
        <v>141</v>
      </c>
      <c r="AA26" s="1" t="s">
        <v>141</v>
      </c>
      <c r="AB26" s="1" t="s">
        <v>127</v>
      </c>
      <c r="AC26" s="1" t="s">
        <v>143</v>
      </c>
      <c r="AD26" s="1" t="s">
        <v>143</v>
      </c>
      <c r="AE26" s="1" t="s">
        <v>0</v>
      </c>
      <c r="AF26" s="1" t="s">
        <v>104</v>
      </c>
      <c r="AG26" s="1" t="s">
        <v>0</v>
      </c>
      <c r="AH26" s="1" t="s">
        <v>0</v>
      </c>
      <c r="AI26" s="1" t="s">
        <v>131</v>
      </c>
      <c r="AJ26" s="1" t="s">
        <v>131</v>
      </c>
      <c r="AK26" s="1" t="s">
        <v>131</v>
      </c>
      <c r="AL26" s="1" t="s">
        <v>131</v>
      </c>
      <c r="AM26" s="1" t="s">
        <v>131</v>
      </c>
      <c r="AN26" s="1" t="s">
        <v>239</v>
      </c>
      <c r="AO26" s="1" t="s">
        <v>119</v>
      </c>
    </row>
    <row r="27" spans="1:41" x14ac:dyDescent="0.25">
      <c r="A27" s="1" t="s">
        <v>240</v>
      </c>
      <c r="B27" s="1" t="s">
        <v>98</v>
      </c>
      <c r="C27" s="1" t="s">
        <v>241</v>
      </c>
      <c r="D27" s="1" t="s">
        <v>242</v>
      </c>
      <c r="E27" s="1" t="s">
        <v>243</v>
      </c>
      <c r="F27" s="1" t="s">
        <v>120</v>
      </c>
      <c r="G27" s="1" t="s">
        <v>0</v>
      </c>
      <c r="H27" s="1" t="s">
        <v>112</v>
      </c>
      <c r="I27" s="1" t="s">
        <v>138</v>
      </c>
      <c r="J27" s="1" t="s">
        <v>122</v>
      </c>
      <c r="K27" s="1" t="s">
        <v>124</v>
      </c>
      <c r="L27" s="1" t="s">
        <v>124</v>
      </c>
      <c r="M27" s="1" t="s">
        <v>125</v>
      </c>
      <c r="N27" s="1" t="s">
        <v>125</v>
      </c>
      <c r="O27" s="1" t="s">
        <v>124</v>
      </c>
      <c r="P27" s="1" t="s">
        <v>125</v>
      </c>
      <c r="Q27" s="1" t="s">
        <v>139</v>
      </c>
      <c r="R27" s="1" t="s">
        <v>125</v>
      </c>
      <c r="S27" s="1" t="s">
        <v>125</v>
      </c>
      <c r="T27" s="1" t="s">
        <v>125</v>
      </c>
      <c r="U27" s="1" t="s">
        <v>125</v>
      </c>
      <c r="V27" s="1" t="s">
        <v>124</v>
      </c>
      <c r="W27" s="1" t="s">
        <v>127</v>
      </c>
      <c r="X27" s="1" t="s">
        <v>141</v>
      </c>
      <c r="Y27" s="1" t="s">
        <v>141</v>
      </c>
      <c r="Z27" s="1" t="s">
        <v>127</v>
      </c>
      <c r="AA27" s="1" t="s">
        <v>127</v>
      </c>
      <c r="AB27" s="1" t="s">
        <v>141</v>
      </c>
      <c r="AC27" s="1" t="s">
        <v>152</v>
      </c>
      <c r="AD27" s="1" t="s">
        <v>152</v>
      </c>
      <c r="AE27" s="1" t="s">
        <v>0</v>
      </c>
      <c r="AF27" s="1" t="s">
        <v>112</v>
      </c>
      <c r="AG27" s="1" t="s">
        <v>0</v>
      </c>
      <c r="AH27" s="1" t="s">
        <v>244</v>
      </c>
      <c r="AI27" s="1" t="s">
        <v>131</v>
      </c>
      <c r="AJ27" s="1" t="s">
        <v>131</v>
      </c>
      <c r="AK27" s="1" t="s">
        <v>131</v>
      </c>
      <c r="AL27" s="1" t="s">
        <v>131</v>
      </c>
      <c r="AM27" s="1" t="s">
        <v>144</v>
      </c>
      <c r="AN27" s="1" t="s">
        <v>245</v>
      </c>
      <c r="AO27" s="1" t="s">
        <v>163</v>
      </c>
    </row>
    <row r="28" spans="1:41" x14ac:dyDescent="0.25">
      <c r="A28" s="1" t="s">
        <v>246</v>
      </c>
      <c r="B28" s="1" t="s">
        <v>98</v>
      </c>
      <c r="C28" s="1" t="s">
        <v>247</v>
      </c>
      <c r="D28" s="1" t="s">
        <v>248</v>
      </c>
      <c r="E28" s="1" t="s">
        <v>249</v>
      </c>
      <c r="F28" s="1" t="s">
        <v>120</v>
      </c>
      <c r="G28" s="1" t="s">
        <v>0</v>
      </c>
      <c r="H28" s="1" t="s">
        <v>112</v>
      </c>
      <c r="I28" s="1" t="s">
        <v>138</v>
      </c>
      <c r="J28" s="1" t="s">
        <v>158</v>
      </c>
      <c r="K28" s="1" t="s">
        <v>124</v>
      </c>
      <c r="L28" s="1" t="s">
        <v>124</v>
      </c>
      <c r="M28" s="1" t="s">
        <v>124</v>
      </c>
      <c r="N28" s="1" t="s">
        <v>124</v>
      </c>
      <c r="O28" s="1" t="s">
        <v>124</v>
      </c>
      <c r="P28" s="1" t="s">
        <v>124</v>
      </c>
      <c r="Q28" s="1" t="s">
        <v>124</v>
      </c>
      <c r="R28" s="1" t="s">
        <v>125</v>
      </c>
      <c r="S28" s="1" t="s">
        <v>124</v>
      </c>
      <c r="T28" s="1" t="s">
        <v>124</v>
      </c>
      <c r="U28" s="1" t="s">
        <v>124</v>
      </c>
      <c r="V28" s="1" t="s">
        <v>124</v>
      </c>
      <c r="W28" s="1" t="s">
        <v>127</v>
      </c>
      <c r="X28" s="1" t="s">
        <v>127</v>
      </c>
      <c r="Y28" s="1" t="s">
        <v>127</v>
      </c>
      <c r="Z28" s="1" t="s">
        <v>127</v>
      </c>
      <c r="AA28" s="1" t="s">
        <v>127</v>
      </c>
      <c r="AB28" s="1" t="s">
        <v>127</v>
      </c>
      <c r="AC28" s="1" t="s">
        <v>129</v>
      </c>
      <c r="AD28" s="1" t="s">
        <v>129</v>
      </c>
      <c r="AE28" s="1" t="s">
        <v>0</v>
      </c>
      <c r="AF28" s="1" t="s">
        <v>112</v>
      </c>
      <c r="AG28" s="1" t="s">
        <v>0</v>
      </c>
      <c r="AH28" s="1" t="s">
        <v>250</v>
      </c>
      <c r="AI28" s="1" t="s">
        <v>131</v>
      </c>
      <c r="AJ28" s="1" t="s">
        <v>128</v>
      </c>
      <c r="AK28" s="1" t="s">
        <v>125</v>
      </c>
      <c r="AL28" s="1" t="s">
        <v>131</v>
      </c>
      <c r="AM28" s="1" t="s">
        <v>125</v>
      </c>
      <c r="AN28" s="1" t="s">
        <v>0</v>
      </c>
      <c r="AO28" s="1" t="s">
        <v>163</v>
      </c>
    </row>
    <row r="29" spans="1:41" x14ac:dyDescent="0.25">
      <c r="A29" s="1" t="s">
        <v>251</v>
      </c>
      <c r="B29" s="1" t="s">
        <v>98</v>
      </c>
      <c r="C29" s="1" t="s">
        <v>252</v>
      </c>
      <c r="D29" s="1" t="s">
        <v>253</v>
      </c>
      <c r="E29" s="1" t="s">
        <v>254</v>
      </c>
      <c r="F29" s="1" t="s">
        <v>137</v>
      </c>
      <c r="G29" s="1" t="s">
        <v>0</v>
      </c>
      <c r="H29" s="1" t="s">
        <v>112</v>
      </c>
      <c r="I29" s="1" t="s">
        <v>138</v>
      </c>
      <c r="J29" s="1" t="s">
        <v>122</v>
      </c>
      <c r="K29" s="1" t="s">
        <v>124</v>
      </c>
      <c r="L29" s="1" t="s">
        <v>124</v>
      </c>
      <c r="M29" s="1" t="s">
        <v>124</v>
      </c>
      <c r="N29" s="1" t="s">
        <v>123</v>
      </c>
      <c r="O29" s="1" t="s">
        <v>123</v>
      </c>
      <c r="P29" s="1" t="s">
        <v>124</v>
      </c>
      <c r="Q29" s="1" t="s">
        <v>124</v>
      </c>
      <c r="R29" s="1" t="s">
        <v>123</v>
      </c>
      <c r="S29" s="1" t="s">
        <v>123</v>
      </c>
      <c r="T29" s="1" t="s">
        <v>123</v>
      </c>
      <c r="U29" s="1" t="s">
        <v>124</v>
      </c>
      <c r="V29" s="1" t="s">
        <v>124</v>
      </c>
      <c r="W29" s="1" t="s">
        <v>127</v>
      </c>
      <c r="X29" s="1" t="s">
        <v>141</v>
      </c>
      <c r="Y29" s="1" t="s">
        <v>126</v>
      </c>
      <c r="Z29" s="1" t="s">
        <v>126</v>
      </c>
      <c r="AA29" s="1" t="s">
        <v>141</v>
      </c>
      <c r="AB29" s="1" t="s">
        <v>127</v>
      </c>
      <c r="AC29" s="1" t="s">
        <v>0</v>
      </c>
      <c r="AD29" s="1" t="s">
        <v>0</v>
      </c>
      <c r="AE29" s="1" t="s">
        <v>0</v>
      </c>
      <c r="AF29" s="1" t="s">
        <v>0</v>
      </c>
      <c r="AG29" s="1" t="s">
        <v>0</v>
      </c>
      <c r="AH29" s="1" t="s">
        <v>0</v>
      </c>
      <c r="AI29" s="1" t="s">
        <v>0</v>
      </c>
      <c r="AJ29" s="1" t="s">
        <v>0</v>
      </c>
      <c r="AK29" s="1" t="s">
        <v>0</v>
      </c>
      <c r="AL29" s="1" t="s">
        <v>0</v>
      </c>
      <c r="AM29" s="1" t="s">
        <v>0</v>
      </c>
      <c r="AN29" s="1" t="s">
        <v>0</v>
      </c>
      <c r="AO29" s="1" t="s">
        <v>163</v>
      </c>
    </row>
    <row r="30" spans="1:41" x14ac:dyDescent="0.25">
      <c r="A30" s="1" t="s">
        <v>255</v>
      </c>
      <c r="B30" s="1" t="s">
        <v>98</v>
      </c>
      <c r="C30" s="1" t="s">
        <v>256</v>
      </c>
      <c r="D30" s="1" t="s">
        <v>257</v>
      </c>
      <c r="E30" s="1" t="s">
        <v>101</v>
      </c>
      <c r="F30" s="1" t="s">
        <v>120</v>
      </c>
      <c r="G30" s="1" t="s">
        <v>0</v>
      </c>
      <c r="H30" s="1" t="s">
        <v>112</v>
      </c>
      <c r="I30" s="1" t="s">
        <v>138</v>
      </c>
      <c r="J30" s="1" t="s">
        <v>122</v>
      </c>
      <c r="K30" s="1" t="s">
        <v>125</v>
      </c>
      <c r="L30" s="1" t="s">
        <v>124</v>
      </c>
      <c r="M30" s="1" t="s">
        <v>125</v>
      </c>
      <c r="N30" s="1" t="s">
        <v>125</v>
      </c>
      <c r="O30" s="1" t="s">
        <v>125</v>
      </c>
      <c r="P30" s="1" t="s">
        <v>125</v>
      </c>
      <c r="Q30" s="1" t="s">
        <v>125</v>
      </c>
      <c r="R30" s="1" t="s">
        <v>124</v>
      </c>
      <c r="S30" s="1" t="s">
        <v>124</v>
      </c>
      <c r="T30" s="1" t="s">
        <v>124</v>
      </c>
      <c r="U30" s="1" t="s">
        <v>124</v>
      </c>
      <c r="V30" s="1" t="s">
        <v>124</v>
      </c>
      <c r="W30" s="1" t="s">
        <v>127</v>
      </c>
      <c r="X30" s="1" t="s">
        <v>127</v>
      </c>
      <c r="Y30" s="1" t="s">
        <v>127</v>
      </c>
      <c r="Z30" s="1" t="s">
        <v>127</v>
      </c>
      <c r="AA30" s="1" t="s">
        <v>127</v>
      </c>
      <c r="AB30" s="1" t="s">
        <v>127</v>
      </c>
      <c r="AC30" s="1" t="s">
        <v>129</v>
      </c>
      <c r="AD30" s="1" t="s">
        <v>129</v>
      </c>
      <c r="AE30" s="1" t="s">
        <v>0</v>
      </c>
      <c r="AF30" s="1" t="s">
        <v>104</v>
      </c>
      <c r="AG30" s="1" t="s">
        <v>0</v>
      </c>
      <c r="AH30" s="1" t="s">
        <v>0</v>
      </c>
      <c r="AI30" s="1" t="s">
        <v>131</v>
      </c>
      <c r="AJ30" s="1" t="s">
        <v>131</v>
      </c>
      <c r="AK30" s="1" t="s">
        <v>131</v>
      </c>
      <c r="AL30" s="1" t="s">
        <v>131</v>
      </c>
      <c r="AM30" s="1" t="s">
        <v>131</v>
      </c>
      <c r="AN30" s="1" t="s">
        <v>0</v>
      </c>
      <c r="AO30" s="1" t="s">
        <v>102</v>
      </c>
    </row>
    <row r="31" spans="1:41" x14ac:dyDescent="0.25">
      <c r="A31" s="1" t="s">
        <v>258</v>
      </c>
      <c r="B31" s="1" t="s">
        <v>98</v>
      </c>
      <c r="C31" s="1" t="s">
        <v>259</v>
      </c>
      <c r="D31" s="1" t="s">
        <v>260</v>
      </c>
      <c r="E31" s="1" t="s">
        <v>261</v>
      </c>
      <c r="F31" s="1" t="s">
        <v>120</v>
      </c>
      <c r="G31" s="1" t="s">
        <v>0</v>
      </c>
      <c r="H31" s="1" t="s">
        <v>113</v>
      </c>
      <c r="I31" s="1" t="s">
        <v>121</v>
      </c>
      <c r="J31" s="1" t="s">
        <v>114</v>
      </c>
      <c r="K31" s="1" t="s">
        <v>123</v>
      </c>
      <c r="L31" s="1" t="s">
        <v>124</v>
      </c>
      <c r="M31" s="1" t="s">
        <v>124</v>
      </c>
      <c r="N31" s="1" t="s">
        <v>123</v>
      </c>
      <c r="O31" s="1" t="s">
        <v>124</v>
      </c>
      <c r="P31" s="1" t="s">
        <v>123</v>
      </c>
      <c r="Q31" s="1" t="s">
        <v>125</v>
      </c>
      <c r="R31" s="1" t="s">
        <v>123</v>
      </c>
      <c r="S31" s="1" t="s">
        <v>123</v>
      </c>
      <c r="T31" s="1" t="s">
        <v>123</v>
      </c>
      <c r="U31" s="1" t="s">
        <v>124</v>
      </c>
      <c r="V31" s="1" t="s">
        <v>123</v>
      </c>
      <c r="W31" s="1" t="s">
        <v>126</v>
      </c>
      <c r="X31" s="1" t="s">
        <v>127</v>
      </c>
      <c r="Y31" s="1" t="s">
        <v>127</v>
      </c>
      <c r="Z31" s="1" t="s">
        <v>127</v>
      </c>
      <c r="AA31" s="1" t="s">
        <v>141</v>
      </c>
      <c r="AB31" s="1" t="s">
        <v>126</v>
      </c>
      <c r="AC31" s="1" t="s">
        <v>143</v>
      </c>
      <c r="AD31" s="1" t="s">
        <v>152</v>
      </c>
      <c r="AE31" s="1" t="s">
        <v>0</v>
      </c>
      <c r="AF31" s="1" t="s">
        <v>112</v>
      </c>
      <c r="AG31" s="1" t="s">
        <v>0</v>
      </c>
      <c r="AH31" s="1" t="s">
        <v>262</v>
      </c>
      <c r="AI31" s="1" t="s">
        <v>131</v>
      </c>
      <c r="AJ31" s="1" t="s">
        <v>131</v>
      </c>
      <c r="AK31" s="1" t="s">
        <v>131</v>
      </c>
      <c r="AL31" s="1" t="s">
        <v>131</v>
      </c>
      <c r="AM31" s="1" t="s">
        <v>131</v>
      </c>
      <c r="AN31" s="1" t="s">
        <v>263</v>
      </c>
      <c r="AO31" s="1" t="s">
        <v>102</v>
      </c>
    </row>
    <row r="32" spans="1:41" x14ac:dyDescent="0.25">
      <c r="A32" s="1" t="s">
        <v>264</v>
      </c>
      <c r="B32" s="1" t="s">
        <v>98</v>
      </c>
      <c r="C32" s="1" t="s">
        <v>265</v>
      </c>
      <c r="D32" s="1" t="s">
        <v>266</v>
      </c>
      <c r="E32" s="1" t="s">
        <v>267</v>
      </c>
      <c r="F32" s="1" t="s">
        <v>120</v>
      </c>
      <c r="G32" s="1" t="s">
        <v>0</v>
      </c>
      <c r="H32" s="1" t="s">
        <v>112</v>
      </c>
      <c r="I32" s="1" t="s">
        <v>121</v>
      </c>
      <c r="J32" s="1" t="s">
        <v>122</v>
      </c>
      <c r="K32" s="1" t="s">
        <v>124</v>
      </c>
      <c r="L32" s="1" t="s">
        <v>124</v>
      </c>
      <c r="M32" s="1" t="s">
        <v>124</v>
      </c>
      <c r="N32" s="1" t="s">
        <v>124</v>
      </c>
      <c r="O32" s="1" t="s">
        <v>124</v>
      </c>
      <c r="P32" s="1" t="s">
        <v>124</v>
      </c>
      <c r="Q32" s="1" t="s">
        <v>124</v>
      </c>
      <c r="R32" s="1" t="s">
        <v>125</v>
      </c>
      <c r="S32" s="1" t="s">
        <v>125</v>
      </c>
      <c r="T32" s="1" t="s">
        <v>125</v>
      </c>
      <c r="U32" s="1" t="s">
        <v>125</v>
      </c>
      <c r="V32" s="1" t="s">
        <v>125</v>
      </c>
      <c r="W32" s="1" t="s">
        <v>127</v>
      </c>
      <c r="X32" s="1" t="s">
        <v>127</v>
      </c>
      <c r="Y32" s="1" t="s">
        <v>127</v>
      </c>
      <c r="Z32" s="1" t="s">
        <v>127</v>
      </c>
      <c r="AA32" s="1" t="s">
        <v>127</v>
      </c>
      <c r="AB32" s="1" t="s">
        <v>126</v>
      </c>
      <c r="AC32" s="1" t="s">
        <v>152</v>
      </c>
      <c r="AD32" s="1" t="s">
        <v>152</v>
      </c>
      <c r="AE32" s="1" t="s">
        <v>0</v>
      </c>
      <c r="AF32" s="1" t="s">
        <v>104</v>
      </c>
      <c r="AG32" s="1" t="s">
        <v>0</v>
      </c>
      <c r="AH32" s="1" t="s">
        <v>268</v>
      </c>
      <c r="AI32" s="1" t="s">
        <v>131</v>
      </c>
      <c r="AJ32" s="1" t="s">
        <v>125</v>
      </c>
      <c r="AK32" s="1" t="s">
        <v>131</v>
      </c>
      <c r="AL32" s="1" t="s">
        <v>131</v>
      </c>
      <c r="AM32" s="1" t="s">
        <v>131</v>
      </c>
      <c r="AN32" s="1" t="s">
        <v>0</v>
      </c>
      <c r="AO32" s="1" t="s">
        <v>149</v>
      </c>
    </row>
    <row r="33" spans="1:41" x14ac:dyDescent="0.25">
      <c r="A33" s="1" t="s">
        <v>269</v>
      </c>
      <c r="B33" s="1" t="s">
        <v>98</v>
      </c>
      <c r="C33" s="1" t="s">
        <v>270</v>
      </c>
      <c r="D33" s="1" t="s">
        <v>271</v>
      </c>
      <c r="E33" s="1" t="s">
        <v>272</v>
      </c>
      <c r="F33" s="1" t="s">
        <v>137</v>
      </c>
      <c r="G33" s="1" t="s">
        <v>0</v>
      </c>
      <c r="H33" s="1" t="s">
        <v>113</v>
      </c>
      <c r="I33" s="1" t="s">
        <v>0</v>
      </c>
      <c r="J33" s="1" t="s">
        <v>105</v>
      </c>
      <c r="K33" s="1" t="s">
        <v>0</v>
      </c>
      <c r="L33" s="1" t="s">
        <v>0</v>
      </c>
      <c r="M33" s="1" t="s">
        <v>0</v>
      </c>
      <c r="N33" s="1" t="s">
        <v>0</v>
      </c>
      <c r="O33" s="1" t="s">
        <v>0</v>
      </c>
      <c r="P33" s="1" t="s">
        <v>0</v>
      </c>
      <c r="Q33" s="1" t="s">
        <v>0</v>
      </c>
      <c r="R33" s="1" t="s">
        <v>0</v>
      </c>
      <c r="S33" s="1" t="s">
        <v>0</v>
      </c>
      <c r="T33" s="1" t="s">
        <v>0</v>
      </c>
      <c r="U33" s="1" t="s">
        <v>0</v>
      </c>
      <c r="V33" s="1" t="s">
        <v>0</v>
      </c>
      <c r="W33" s="1" t="s">
        <v>0</v>
      </c>
      <c r="X33" s="1" t="s">
        <v>0</v>
      </c>
      <c r="Y33" s="1" t="s">
        <v>0</v>
      </c>
      <c r="Z33" s="1" t="s">
        <v>0</v>
      </c>
      <c r="AA33" s="1" t="s">
        <v>0</v>
      </c>
      <c r="AB33" s="1" t="s">
        <v>0</v>
      </c>
      <c r="AC33" s="1" t="s">
        <v>0</v>
      </c>
      <c r="AD33" s="1" t="s">
        <v>0</v>
      </c>
      <c r="AE33" s="1" t="s">
        <v>0</v>
      </c>
      <c r="AF33" s="1" t="s">
        <v>0</v>
      </c>
      <c r="AG33" s="1" t="s">
        <v>0</v>
      </c>
      <c r="AH33" s="1" t="s">
        <v>0</v>
      </c>
      <c r="AI33" s="1" t="s">
        <v>0</v>
      </c>
      <c r="AJ33" s="1" t="s">
        <v>0</v>
      </c>
      <c r="AK33" s="1" t="s">
        <v>0</v>
      </c>
      <c r="AL33" s="1" t="s">
        <v>0</v>
      </c>
      <c r="AM33" s="1" t="s">
        <v>0</v>
      </c>
      <c r="AN33" s="1" t="s">
        <v>0</v>
      </c>
      <c r="AO33" s="1" t="s">
        <v>175</v>
      </c>
    </row>
    <row r="34" spans="1:41" x14ac:dyDescent="0.25">
      <c r="A34" s="1" t="s">
        <v>273</v>
      </c>
      <c r="B34" s="1" t="s">
        <v>98</v>
      </c>
      <c r="C34" s="1" t="s">
        <v>274</v>
      </c>
      <c r="D34" s="1" t="s">
        <v>275</v>
      </c>
      <c r="E34" s="1" t="s">
        <v>276</v>
      </c>
      <c r="F34" s="1" t="s">
        <v>120</v>
      </c>
      <c r="G34" s="1" t="s">
        <v>0</v>
      </c>
      <c r="H34" s="1" t="s">
        <v>112</v>
      </c>
      <c r="I34" s="1" t="s">
        <v>121</v>
      </c>
      <c r="J34" s="1" t="s">
        <v>158</v>
      </c>
      <c r="K34" s="1" t="s">
        <v>124</v>
      </c>
      <c r="L34" s="1" t="s">
        <v>124</v>
      </c>
      <c r="M34" s="1" t="s">
        <v>124</v>
      </c>
      <c r="N34" s="1" t="s">
        <v>124</v>
      </c>
      <c r="O34" s="1" t="s">
        <v>124</v>
      </c>
      <c r="P34" s="1" t="s">
        <v>124</v>
      </c>
      <c r="Q34" s="1" t="s">
        <v>124</v>
      </c>
      <c r="R34" s="1" t="s">
        <v>125</v>
      </c>
      <c r="S34" s="1" t="s">
        <v>124</v>
      </c>
      <c r="T34" s="1" t="s">
        <v>124</v>
      </c>
      <c r="U34" s="1" t="s">
        <v>125</v>
      </c>
      <c r="V34" s="1" t="s">
        <v>125</v>
      </c>
      <c r="W34" s="1" t="s">
        <v>127</v>
      </c>
      <c r="X34" s="1" t="s">
        <v>127</v>
      </c>
      <c r="Y34" s="1" t="s">
        <v>127</v>
      </c>
      <c r="Z34" s="1" t="s">
        <v>127</v>
      </c>
      <c r="AA34" s="1" t="s">
        <v>141</v>
      </c>
      <c r="AB34" s="1" t="s">
        <v>141</v>
      </c>
      <c r="AC34" s="1" t="s">
        <v>129</v>
      </c>
      <c r="AD34" s="1" t="s">
        <v>129</v>
      </c>
      <c r="AE34" s="1" t="s">
        <v>0</v>
      </c>
      <c r="AF34" s="1" t="s">
        <v>104</v>
      </c>
      <c r="AG34" s="1" t="s">
        <v>0</v>
      </c>
      <c r="AH34" s="1" t="s">
        <v>0</v>
      </c>
      <c r="AI34" s="1" t="s">
        <v>125</v>
      </c>
      <c r="AJ34" s="1" t="s">
        <v>125</v>
      </c>
      <c r="AK34" s="1" t="s">
        <v>125</v>
      </c>
      <c r="AL34" s="1" t="s">
        <v>125</v>
      </c>
      <c r="AM34" s="1" t="s">
        <v>125</v>
      </c>
      <c r="AN34" s="1" t="s">
        <v>0</v>
      </c>
      <c r="AO34" s="1" t="s">
        <v>163</v>
      </c>
    </row>
    <row r="35" spans="1:41" x14ac:dyDescent="0.25">
      <c r="A35" s="1" t="s">
        <v>277</v>
      </c>
      <c r="B35" s="1" t="s">
        <v>98</v>
      </c>
      <c r="C35" s="1" t="s">
        <v>278</v>
      </c>
      <c r="D35" s="1" t="s">
        <v>279</v>
      </c>
      <c r="E35" s="1" t="s">
        <v>280</v>
      </c>
      <c r="F35" s="1" t="s">
        <v>120</v>
      </c>
      <c r="G35" s="1" t="s">
        <v>0</v>
      </c>
      <c r="H35" s="1" t="s">
        <v>112</v>
      </c>
      <c r="I35" s="1" t="s">
        <v>150</v>
      </c>
      <c r="J35" s="1" t="s">
        <v>114</v>
      </c>
      <c r="K35" s="1" t="s">
        <v>124</v>
      </c>
      <c r="L35" s="1" t="s">
        <v>124</v>
      </c>
      <c r="M35" s="1" t="s">
        <v>125</v>
      </c>
      <c r="N35" s="1" t="s">
        <v>124</v>
      </c>
      <c r="O35" s="1" t="s">
        <v>124</v>
      </c>
      <c r="P35" s="1" t="s">
        <v>124</v>
      </c>
      <c r="Q35" s="1" t="s">
        <v>125</v>
      </c>
      <c r="R35" s="1" t="s">
        <v>124</v>
      </c>
      <c r="S35" s="1" t="s">
        <v>124</v>
      </c>
      <c r="T35" s="1" t="s">
        <v>123</v>
      </c>
      <c r="U35" s="1" t="s">
        <v>123</v>
      </c>
      <c r="V35" s="1" t="s">
        <v>123</v>
      </c>
      <c r="W35" s="1" t="s">
        <v>127</v>
      </c>
      <c r="X35" s="1" t="s">
        <v>127</v>
      </c>
      <c r="Y35" s="1" t="s">
        <v>127</v>
      </c>
      <c r="Z35" s="1" t="s">
        <v>127</v>
      </c>
      <c r="AA35" s="1" t="s">
        <v>141</v>
      </c>
      <c r="AB35" s="1" t="s">
        <v>141</v>
      </c>
      <c r="AC35" s="1" t="s">
        <v>143</v>
      </c>
      <c r="AD35" s="1" t="s">
        <v>143</v>
      </c>
      <c r="AE35" s="1" t="s">
        <v>0</v>
      </c>
      <c r="AF35" s="1" t="s">
        <v>112</v>
      </c>
      <c r="AG35" s="1" t="s">
        <v>0</v>
      </c>
      <c r="AH35" s="1" t="s">
        <v>281</v>
      </c>
      <c r="AI35" s="1" t="s">
        <v>131</v>
      </c>
      <c r="AJ35" s="1" t="s">
        <v>131</v>
      </c>
      <c r="AK35" s="1" t="s">
        <v>144</v>
      </c>
      <c r="AL35" s="1" t="s">
        <v>131</v>
      </c>
      <c r="AM35" s="1" t="s">
        <v>144</v>
      </c>
      <c r="AN35" s="1" t="s">
        <v>0</v>
      </c>
      <c r="AO35" s="1" t="s">
        <v>110</v>
      </c>
    </row>
    <row r="36" spans="1:41" x14ac:dyDescent="0.25">
      <c r="A36" s="1" t="s">
        <v>282</v>
      </c>
      <c r="B36" s="1" t="s">
        <v>98</v>
      </c>
      <c r="C36" s="1" t="s">
        <v>283</v>
      </c>
      <c r="D36" s="1" t="s">
        <v>284</v>
      </c>
      <c r="E36" s="1" t="s">
        <v>285</v>
      </c>
      <c r="F36" s="1" t="s">
        <v>286</v>
      </c>
      <c r="G36" s="1" t="s">
        <v>0</v>
      </c>
      <c r="H36" s="1" t="s">
        <v>112</v>
      </c>
      <c r="I36" s="1" t="s">
        <v>0</v>
      </c>
      <c r="J36" s="1" t="s">
        <v>158</v>
      </c>
      <c r="K36" s="1" t="s">
        <v>124</v>
      </c>
      <c r="L36" s="1" t="s">
        <v>125</v>
      </c>
      <c r="M36" s="1" t="s">
        <v>125</v>
      </c>
      <c r="N36" s="1" t="s">
        <v>125</v>
      </c>
      <c r="O36" s="1" t="s">
        <v>124</v>
      </c>
      <c r="P36" s="1" t="s">
        <v>124</v>
      </c>
      <c r="Q36" s="1" t="s">
        <v>125</v>
      </c>
      <c r="R36" s="1" t="s">
        <v>124</v>
      </c>
      <c r="S36" s="1" t="s">
        <v>124</v>
      </c>
      <c r="T36" s="1" t="s">
        <v>124</v>
      </c>
      <c r="U36" s="1" t="s">
        <v>124</v>
      </c>
      <c r="V36" s="1" t="s">
        <v>125</v>
      </c>
      <c r="W36" s="1" t="s">
        <v>141</v>
      </c>
      <c r="X36" s="1" t="s">
        <v>127</v>
      </c>
      <c r="Y36" s="1" t="s">
        <v>127</v>
      </c>
      <c r="Z36" s="1" t="s">
        <v>142</v>
      </c>
      <c r="AA36" s="1" t="s">
        <v>141</v>
      </c>
      <c r="AB36" s="1" t="s">
        <v>141</v>
      </c>
      <c r="AC36" s="1" t="s">
        <v>129</v>
      </c>
      <c r="AD36" s="1" t="s">
        <v>129</v>
      </c>
      <c r="AE36" s="1" t="s">
        <v>0</v>
      </c>
      <c r="AF36" s="1" t="s">
        <v>112</v>
      </c>
      <c r="AG36" s="1" t="s">
        <v>0</v>
      </c>
      <c r="AH36" s="1" t="s">
        <v>287</v>
      </c>
      <c r="AI36" s="1" t="s">
        <v>131</v>
      </c>
      <c r="AJ36" s="1" t="s">
        <v>131</v>
      </c>
      <c r="AK36" s="1" t="s">
        <v>131</v>
      </c>
      <c r="AL36" s="1" t="s">
        <v>131</v>
      </c>
      <c r="AM36" s="1" t="s">
        <v>131</v>
      </c>
      <c r="AN36" s="1" t="s">
        <v>288</v>
      </c>
      <c r="AO36" s="1" t="s">
        <v>163</v>
      </c>
    </row>
    <row r="37" spans="1:41" x14ac:dyDescent="0.25">
      <c r="A37" s="1" t="s">
        <v>289</v>
      </c>
      <c r="B37" s="1" t="s">
        <v>98</v>
      </c>
      <c r="C37" s="1" t="s">
        <v>290</v>
      </c>
      <c r="D37" s="1" t="s">
        <v>291</v>
      </c>
      <c r="E37" s="1" t="s">
        <v>292</v>
      </c>
      <c r="F37" s="1" t="s">
        <v>120</v>
      </c>
      <c r="G37" s="1" t="s">
        <v>0</v>
      </c>
      <c r="H37" s="1" t="s">
        <v>113</v>
      </c>
      <c r="I37" s="1" t="s">
        <v>113</v>
      </c>
      <c r="J37" s="1" t="s">
        <v>105</v>
      </c>
      <c r="K37" s="1" t="s">
        <v>203</v>
      </c>
      <c r="L37" s="1" t="s">
        <v>203</v>
      </c>
      <c r="M37" s="1" t="s">
        <v>203</v>
      </c>
      <c r="N37" s="1" t="s">
        <v>203</v>
      </c>
      <c r="O37" s="1" t="s">
        <v>203</v>
      </c>
      <c r="P37" s="1" t="s">
        <v>203</v>
      </c>
      <c r="Q37" s="1" t="s">
        <v>203</v>
      </c>
      <c r="R37" s="1" t="s">
        <v>203</v>
      </c>
      <c r="S37" s="1" t="s">
        <v>203</v>
      </c>
      <c r="T37" s="1" t="s">
        <v>203</v>
      </c>
      <c r="U37" s="1" t="s">
        <v>203</v>
      </c>
      <c r="V37" s="1" t="s">
        <v>203</v>
      </c>
      <c r="W37" s="1" t="s">
        <v>128</v>
      </c>
      <c r="X37" s="1" t="s">
        <v>128</v>
      </c>
      <c r="Y37" s="1" t="s">
        <v>128</v>
      </c>
      <c r="Z37" s="1" t="s">
        <v>128</v>
      </c>
      <c r="AA37" s="1" t="s">
        <v>128</v>
      </c>
      <c r="AB37" s="1" t="s">
        <v>128</v>
      </c>
      <c r="AC37" s="1" t="s">
        <v>293</v>
      </c>
      <c r="AD37" s="1" t="s">
        <v>293</v>
      </c>
      <c r="AE37" s="1" t="s">
        <v>0</v>
      </c>
      <c r="AF37" s="1" t="s">
        <v>104</v>
      </c>
      <c r="AG37" s="1" t="s">
        <v>0</v>
      </c>
      <c r="AH37" s="1" t="s">
        <v>294</v>
      </c>
      <c r="AI37" s="1" t="s">
        <v>144</v>
      </c>
      <c r="AJ37" s="1" t="s">
        <v>144</v>
      </c>
      <c r="AK37" s="1" t="s">
        <v>144</v>
      </c>
      <c r="AL37" s="1" t="s">
        <v>144</v>
      </c>
      <c r="AM37" s="1" t="s">
        <v>144</v>
      </c>
      <c r="AN37" s="1" t="s">
        <v>295</v>
      </c>
      <c r="AO37" s="1" t="s">
        <v>170</v>
      </c>
    </row>
    <row r="38" spans="1:41" x14ac:dyDescent="0.25">
      <c r="A38" s="1" t="s">
        <v>296</v>
      </c>
      <c r="B38" s="1" t="s">
        <v>98</v>
      </c>
      <c r="C38" s="1" t="s">
        <v>297</v>
      </c>
      <c r="D38" s="1" t="s">
        <v>298</v>
      </c>
      <c r="E38" s="1" t="s">
        <v>299</v>
      </c>
      <c r="F38" s="1" t="s">
        <v>120</v>
      </c>
      <c r="G38" s="1" t="s">
        <v>0</v>
      </c>
      <c r="H38" s="1" t="s">
        <v>112</v>
      </c>
      <c r="I38" s="1" t="s">
        <v>0</v>
      </c>
      <c r="J38" s="1" t="s">
        <v>158</v>
      </c>
      <c r="K38" s="1" t="s">
        <v>124</v>
      </c>
      <c r="L38" s="1" t="s">
        <v>124</v>
      </c>
      <c r="M38" s="1" t="s">
        <v>124</v>
      </c>
      <c r="N38" s="1" t="s">
        <v>124</v>
      </c>
      <c r="O38" s="1" t="s">
        <v>124</v>
      </c>
      <c r="P38" s="1" t="s">
        <v>124</v>
      </c>
      <c r="Q38" s="1" t="s">
        <v>124</v>
      </c>
      <c r="R38" s="1" t="s">
        <v>124</v>
      </c>
      <c r="S38" s="1" t="s">
        <v>124</v>
      </c>
      <c r="T38" s="1" t="s">
        <v>124</v>
      </c>
      <c r="U38" s="1" t="s">
        <v>124</v>
      </c>
      <c r="V38" s="1" t="s">
        <v>124</v>
      </c>
      <c r="W38" s="1" t="s">
        <v>127</v>
      </c>
      <c r="X38" s="1" t="s">
        <v>127</v>
      </c>
      <c r="Y38" s="1" t="s">
        <v>127</v>
      </c>
      <c r="Z38" s="1" t="s">
        <v>127</v>
      </c>
      <c r="AA38" s="1" t="s">
        <v>127</v>
      </c>
      <c r="AB38" s="1" t="s">
        <v>127</v>
      </c>
      <c r="AC38" s="1" t="s">
        <v>143</v>
      </c>
      <c r="AD38" s="1" t="s">
        <v>143</v>
      </c>
      <c r="AE38" s="1" t="s">
        <v>0</v>
      </c>
      <c r="AF38" s="1" t="s">
        <v>112</v>
      </c>
      <c r="AG38" s="1" t="s">
        <v>0</v>
      </c>
      <c r="AH38" s="1" t="s">
        <v>287</v>
      </c>
      <c r="AI38" s="1" t="s">
        <v>131</v>
      </c>
      <c r="AJ38" s="1" t="s">
        <v>131</v>
      </c>
      <c r="AK38" s="1" t="s">
        <v>131</v>
      </c>
      <c r="AL38" s="1" t="s">
        <v>131</v>
      </c>
      <c r="AM38" s="1" t="s">
        <v>131</v>
      </c>
      <c r="AN38" s="1" t="s">
        <v>287</v>
      </c>
      <c r="AO38" s="1" t="s">
        <v>119</v>
      </c>
    </row>
    <row r="39" spans="1:41" x14ac:dyDescent="0.25">
      <c r="A39" s="1" t="s">
        <v>300</v>
      </c>
      <c r="B39" s="1" t="s">
        <v>98</v>
      </c>
      <c r="C39" s="1" t="s">
        <v>301</v>
      </c>
      <c r="D39" s="1" t="s">
        <v>302</v>
      </c>
      <c r="E39" s="1" t="s">
        <v>299</v>
      </c>
      <c r="F39" s="1" t="s">
        <v>120</v>
      </c>
      <c r="G39" s="1" t="s">
        <v>0</v>
      </c>
      <c r="H39" s="1" t="s">
        <v>112</v>
      </c>
      <c r="I39" s="1" t="s">
        <v>121</v>
      </c>
      <c r="J39" s="1" t="s">
        <v>122</v>
      </c>
      <c r="K39" s="1" t="s">
        <v>123</v>
      </c>
      <c r="L39" s="1" t="s">
        <v>123</v>
      </c>
      <c r="M39" s="1" t="s">
        <v>123</v>
      </c>
      <c r="N39" s="1" t="s">
        <v>123</v>
      </c>
      <c r="O39" s="1" t="s">
        <v>123</v>
      </c>
      <c r="P39" s="1" t="s">
        <v>123</v>
      </c>
      <c r="Q39" s="1" t="s">
        <v>123</v>
      </c>
      <c r="R39" s="1" t="s">
        <v>123</v>
      </c>
      <c r="S39" s="1" t="s">
        <v>124</v>
      </c>
      <c r="T39" s="1" t="s">
        <v>124</v>
      </c>
      <c r="U39" s="1" t="s">
        <v>124</v>
      </c>
      <c r="V39" s="1" t="s">
        <v>124</v>
      </c>
      <c r="W39" s="1" t="s">
        <v>126</v>
      </c>
      <c r="X39" s="1" t="s">
        <v>126</v>
      </c>
      <c r="Y39" s="1" t="s">
        <v>126</v>
      </c>
      <c r="Z39" s="1" t="s">
        <v>127</v>
      </c>
      <c r="AA39" s="1" t="s">
        <v>127</v>
      </c>
      <c r="AB39" s="1" t="s">
        <v>127</v>
      </c>
      <c r="AC39" s="1" t="s">
        <v>143</v>
      </c>
      <c r="AD39" s="1" t="s">
        <v>129</v>
      </c>
      <c r="AE39" s="1" t="s">
        <v>0</v>
      </c>
      <c r="AF39" s="1" t="s">
        <v>112</v>
      </c>
      <c r="AG39" s="1" t="s">
        <v>0</v>
      </c>
      <c r="AH39" s="1" t="s">
        <v>0</v>
      </c>
      <c r="AI39" s="1" t="s">
        <v>131</v>
      </c>
      <c r="AJ39" s="1" t="s">
        <v>131</v>
      </c>
      <c r="AK39" s="1" t="s">
        <v>131</v>
      </c>
      <c r="AL39" s="1" t="s">
        <v>131</v>
      </c>
      <c r="AM39" s="1" t="s">
        <v>131</v>
      </c>
      <c r="AN39" s="1" t="s">
        <v>0</v>
      </c>
      <c r="AO39" s="1" t="s">
        <v>119</v>
      </c>
    </row>
    <row r="40" spans="1:41" x14ac:dyDescent="0.25">
      <c r="A40" s="1" t="s">
        <v>303</v>
      </c>
      <c r="B40" s="1" t="s">
        <v>98</v>
      </c>
      <c r="C40" s="1" t="s">
        <v>304</v>
      </c>
      <c r="D40" s="1" t="s">
        <v>305</v>
      </c>
      <c r="E40" s="1" t="s">
        <v>306</v>
      </c>
      <c r="F40" s="1" t="s">
        <v>120</v>
      </c>
      <c r="G40" s="1" t="s">
        <v>0</v>
      </c>
      <c r="H40" s="1" t="s">
        <v>112</v>
      </c>
      <c r="I40" s="1" t="s">
        <v>121</v>
      </c>
      <c r="J40" s="1" t="s">
        <v>122</v>
      </c>
      <c r="K40" s="1" t="s">
        <v>125</v>
      </c>
      <c r="L40" s="1" t="s">
        <v>125</v>
      </c>
      <c r="M40" s="1" t="s">
        <v>125</v>
      </c>
      <c r="N40" s="1" t="s">
        <v>124</v>
      </c>
      <c r="O40" s="1" t="s">
        <v>123</v>
      </c>
      <c r="P40" s="1" t="s">
        <v>124</v>
      </c>
      <c r="Q40" s="1" t="s">
        <v>124</v>
      </c>
      <c r="R40" s="1" t="s">
        <v>125</v>
      </c>
      <c r="S40" s="1" t="s">
        <v>140</v>
      </c>
      <c r="T40" s="1" t="s">
        <v>124</v>
      </c>
      <c r="U40" s="1" t="s">
        <v>124</v>
      </c>
      <c r="V40" s="1" t="s">
        <v>125</v>
      </c>
      <c r="W40" s="1" t="s">
        <v>127</v>
      </c>
      <c r="X40" s="1" t="s">
        <v>127</v>
      </c>
      <c r="Y40" s="1" t="s">
        <v>141</v>
      </c>
      <c r="Z40" s="1" t="s">
        <v>141</v>
      </c>
      <c r="AA40" s="1" t="s">
        <v>127</v>
      </c>
      <c r="AB40" s="1" t="s">
        <v>141</v>
      </c>
      <c r="AC40" s="1" t="s">
        <v>143</v>
      </c>
      <c r="AD40" s="1" t="s">
        <v>143</v>
      </c>
      <c r="AE40" s="1" t="s">
        <v>0</v>
      </c>
      <c r="AF40" s="1" t="s">
        <v>112</v>
      </c>
      <c r="AG40" s="1" t="s">
        <v>0</v>
      </c>
      <c r="AH40" s="1" t="s">
        <v>0</v>
      </c>
      <c r="AI40" s="1" t="s">
        <v>131</v>
      </c>
      <c r="AJ40" s="1" t="s">
        <v>131</v>
      </c>
      <c r="AK40" s="1" t="s">
        <v>125</v>
      </c>
      <c r="AL40" s="1" t="s">
        <v>125</v>
      </c>
      <c r="AM40" s="1" t="s">
        <v>128</v>
      </c>
      <c r="AN40" s="1" t="s">
        <v>0</v>
      </c>
      <c r="AO40" s="1" t="s">
        <v>175</v>
      </c>
    </row>
    <row r="41" spans="1:41" x14ac:dyDescent="0.25">
      <c r="A41" s="1" t="s">
        <v>307</v>
      </c>
      <c r="B41" s="1" t="s">
        <v>98</v>
      </c>
      <c r="C41" s="1" t="s">
        <v>308</v>
      </c>
      <c r="D41" s="1" t="s">
        <v>309</v>
      </c>
      <c r="E41" s="1" t="s">
        <v>310</v>
      </c>
      <c r="F41" s="1" t="s">
        <v>137</v>
      </c>
      <c r="G41" s="1" t="s">
        <v>0</v>
      </c>
      <c r="H41" s="1" t="s">
        <v>112</v>
      </c>
      <c r="I41" s="1" t="s">
        <v>113</v>
      </c>
      <c r="J41" s="1" t="s">
        <v>158</v>
      </c>
      <c r="K41" s="1" t="s">
        <v>0</v>
      </c>
      <c r="L41" s="1" t="s">
        <v>0</v>
      </c>
      <c r="M41" s="1" t="s">
        <v>0</v>
      </c>
      <c r="N41" s="1" t="s">
        <v>0</v>
      </c>
      <c r="O41" s="1" t="s">
        <v>0</v>
      </c>
      <c r="P41" s="1" t="s">
        <v>0</v>
      </c>
      <c r="Q41" s="1" t="s">
        <v>0</v>
      </c>
      <c r="R41" s="1" t="s">
        <v>0</v>
      </c>
      <c r="S41" s="1" t="s">
        <v>0</v>
      </c>
      <c r="T41" s="1" t="s">
        <v>0</v>
      </c>
      <c r="U41" s="1" t="s">
        <v>0</v>
      </c>
      <c r="V41" s="1" t="s">
        <v>0</v>
      </c>
      <c r="W41" s="1" t="s">
        <v>0</v>
      </c>
      <c r="X41" s="1" t="s">
        <v>0</v>
      </c>
      <c r="Y41" s="1" t="s">
        <v>0</v>
      </c>
      <c r="Z41" s="1" t="s">
        <v>0</v>
      </c>
      <c r="AA41" s="1" t="s">
        <v>0</v>
      </c>
      <c r="AB41" s="1" t="s">
        <v>0</v>
      </c>
      <c r="AC41" s="1" t="s">
        <v>0</v>
      </c>
      <c r="AD41" s="1" t="s">
        <v>0</v>
      </c>
      <c r="AE41" s="1" t="s">
        <v>0</v>
      </c>
      <c r="AF41" s="1" t="s">
        <v>0</v>
      </c>
      <c r="AG41" s="1" t="s">
        <v>0</v>
      </c>
      <c r="AH41" s="1" t="s">
        <v>0</v>
      </c>
      <c r="AI41" s="1" t="s">
        <v>0</v>
      </c>
      <c r="AJ41" s="1" t="s">
        <v>0</v>
      </c>
      <c r="AK41" s="1" t="s">
        <v>0</v>
      </c>
      <c r="AL41" s="1" t="s">
        <v>0</v>
      </c>
      <c r="AM41" s="1" t="s">
        <v>0</v>
      </c>
      <c r="AN41" s="1" t="s">
        <v>0</v>
      </c>
      <c r="AO41" s="1" t="s">
        <v>136</v>
      </c>
    </row>
    <row r="42" spans="1:41" x14ac:dyDescent="0.25">
      <c r="A42" s="1" t="s">
        <v>311</v>
      </c>
      <c r="B42" s="1" t="s">
        <v>98</v>
      </c>
      <c r="C42" s="1" t="s">
        <v>312</v>
      </c>
      <c r="D42" s="1" t="s">
        <v>313</v>
      </c>
      <c r="E42" s="1" t="s">
        <v>314</v>
      </c>
      <c r="F42" s="1" t="s">
        <v>120</v>
      </c>
      <c r="G42" s="1" t="s">
        <v>0</v>
      </c>
      <c r="H42" s="1" t="s">
        <v>112</v>
      </c>
      <c r="I42" s="1" t="s">
        <v>315</v>
      </c>
      <c r="J42" s="1" t="s">
        <v>114</v>
      </c>
      <c r="K42" s="1" t="s">
        <v>124</v>
      </c>
      <c r="L42" s="1" t="s">
        <v>125</v>
      </c>
      <c r="M42" s="1" t="s">
        <v>125</v>
      </c>
      <c r="N42" s="1" t="s">
        <v>125</v>
      </c>
      <c r="O42" s="1" t="s">
        <v>124</v>
      </c>
      <c r="P42" s="1" t="s">
        <v>125</v>
      </c>
      <c r="Q42" s="1" t="s">
        <v>125</v>
      </c>
      <c r="R42" s="1" t="s">
        <v>125</v>
      </c>
      <c r="S42" s="1" t="s">
        <v>124</v>
      </c>
      <c r="T42" s="1" t="s">
        <v>125</v>
      </c>
      <c r="U42" s="1" t="s">
        <v>124</v>
      </c>
      <c r="V42" s="1" t="s">
        <v>125</v>
      </c>
      <c r="W42" s="1" t="s">
        <v>127</v>
      </c>
      <c r="X42" s="1" t="s">
        <v>127</v>
      </c>
      <c r="Y42" s="1" t="s">
        <v>127</v>
      </c>
      <c r="Z42" s="1" t="s">
        <v>141</v>
      </c>
      <c r="AA42" s="1" t="s">
        <v>141</v>
      </c>
      <c r="AB42" s="1" t="s">
        <v>141</v>
      </c>
      <c r="AC42" s="1" t="s">
        <v>152</v>
      </c>
      <c r="AD42" s="1" t="s">
        <v>293</v>
      </c>
      <c r="AE42" s="1" t="s">
        <v>316</v>
      </c>
      <c r="AF42" s="1" t="s">
        <v>112</v>
      </c>
      <c r="AG42" s="1" t="s">
        <v>0</v>
      </c>
      <c r="AH42" s="1" t="s">
        <v>0</v>
      </c>
      <c r="AI42" s="1" t="s">
        <v>131</v>
      </c>
      <c r="AJ42" s="1" t="s">
        <v>125</v>
      </c>
      <c r="AK42" s="1" t="s">
        <v>131</v>
      </c>
      <c r="AL42" s="1" t="s">
        <v>131</v>
      </c>
      <c r="AM42" s="1" t="s">
        <v>131</v>
      </c>
      <c r="AN42" s="1" t="s">
        <v>0</v>
      </c>
      <c r="AO42" s="1" t="s">
        <v>170</v>
      </c>
    </row>
    <row r="43" spans="1:41" x14ac:dyDescent="0.25">
      <c r="A43" s="1" t="s">
        <v>317</v>
      </c>
      <c r="B43" s="1" t="s">
        <v>98</v>
      </c>
      <c r="C43" s="1" t="s">
        <v>318</v>
      </c>
      <c r="D43" s="1" t="s">
        <v>319</v>
      </c>
      <c r="E43" s="1" t="s">
        <v>320</v>
      </c>
      <c r="F43" s="1" t="s">
        <v>120</v>
      </c>
      <c r="G43" s="1" t="s">
        <v>0</v>
      </c>
      <c r="H43" s="1" t="s">
        <v>112</v>
      </c>
      <c r="I43" s="1" t="s">
        <v>121</v>
      </c>
      <c r="J43" s="1" t="s">
        <v>122</v>
      </c>
      <c r="K43" s="1" t="s">
        <v>124</v>
      </c>
      <c r="L43" s="1" t="s">
        <v>124</v>
      </c>
      <c r="M43" s="1" t="s">
        <v>124</v>
      </c>
      <c r="N43" s="1" t="s">
        <v>124</v>
      </c>
      <c r="O43" s="1" t="s">
        <v>123</v>
      </c>
      <c r="P43" s="1" t="s">
        <v>124</v>
      </c>
      <c r="Q43" s="1" t="s">
        <v>124</v>
      </c>
      <c r="R43" s="1" t="s">
        <v>124</v>
      </c>
      <c r="S43" s="1" t="s">
        <v>123</v>
      </c>
      <c r="T43" s="1" t="s">
        <v>124</v>
      </c>
      <c r="U43" s="1" t="s">
        <v>124</v>
      </c>
      <c r="V43" s="1" t="s">
        <v>124</v>
      </c>
      <c r="W43" s="1" t="s">
        <v>127</v>
      </c>
      <c r="X43" s="1" t="s">
        <v>127</v>
      </c>
      <c r="Y43" s="1" t="s">
        <v>126</v>
      </c>
      <c r="Z43" s="1" t="s">
        <v>141</v>
      </c>
      <c r="AA43" s="1" t="s">
        <v>141</v>
      </c>
      <c r="AB43" s="1" t="s">
        <v>127</v>
      </c>
      <c r="AC43" s="1" t="s">
        <v>129</v>
      </c>
      <c r="AD43" s="1" t="s">
        <v>129</v>
      </c>
      <c r="AE43" s="1" t="s">
        <v>321</v>
      </c>
      <c r="AF43" s="1" t="s">
        <v>112</v>
      </c>
      <c r="AG43" s="1" t="s">
        <v>0</v>
      </c>
      <c r="AH43" s="1" t="s">
        <v>322</v>
      </c>
      <c r="AI43" s="1" t="s">
        <v>131</v>
      </c>
      <c r="AJ43" s="1" t="s">
        <v>125</v>
      </c>
      <c r="AK43" s="1" t="s">
        <v>125</v>
      </c>
      <c r="AL43" s="1" t="s">
        <v>125</v>
      </c>
      <c r="AM43" s="1" t="s">
        <v>131</v>
      </c>
      <c r="AN43" s="1" t="s">
        <v>322</v>
      </c>
      <c r="AO43" s="1" t="s">
        <v>157</v>
      </c>
    </row>
    <row r="44" spans="1:41" x14ac:dyDescent="0.25">
      <c r="A44" s="1" t="s">
        <v>323</v>
      </c>
      <c r="B44" s="1" t="s">
        <v>98</v>
      </c>
      <c r="C44" s="1" t="s">
        <v>324</v>
      </c>
      <c r="D44" s="1" t="s">
        <v>325</v>
      </c>
      <c r="E44" s="1" t="s">
        <v>276</v>
      </c>
      <c r="F44" s="1" t="s">
        <v>120</v>
      </c>
      <c r="G44" s="1" t="s">
        <v>0</v>
      </c>
      <c r="H44" s="1" t="s">
        <v>112</v>
      </c>
      <c r="I44" s="1" t="s">
        <v>121</v>
      </c>
      <c r="J44" s="1" t="s">
        <v>122</v>
      </c>
      <c r="K44" s="1" t="s">
        <v>125</v>
      </c>
      <c r="L44" s="1" t="s">
        <v>125</v>
      </c>
      <c r="M44" s="1" t="s">
        <v>125</v>
      </c>
      <c r="N44" s="1" t="s">
        <v>139</v>
      </c>
      <c r="O44" s="1" t="s">
        <v>124</v>
      </c>
      <c r="P44" s="1" t="s">
        <v>124</v>
      </c>
      <c r="Q44" s="1" t="s">
        <v>125</v>
      </c>
      <c r="R44" s="1" t="s">
        <v>125</v>
      </c>
      <c r="S44" s="1" t="s">
        <v>124</v>
      </c>
      <c r="T44" s="1" t="s">
        <v>124</v>
      </c>
      <c r="U44" s="1" t="s">
        <v>124</v>
      </c>
      <c r="V44" s="1" t="s">
        <v>124</v>
      </c>
      <c r="W44" s="1" t="s">
        <v>127</v>
      </c>
      <c r="X44" s="1" t="s">
        <v>141</v>
      </c>
      <c r="Y44" s="1" t="s">
        <v>127</v>
      </c>
      <c r="Z44" s="1" t="s">
        <v>141</v>
      </c>
      <c r="AA44" s="1" t="s">
        <v>142</v>
      </c>
      <c r="AB44" s="1" t="s">
        <v>142</v>
      </c>
      <c r="AC44" s="1" t="s">
        <v>143</v>
      </c>
      <c r="AD44" s="1" t="s">
        <v>143</v>
      </c>
      <c r="AE44" s="1" t="s">
        <v>0</v>
      </c>
      <c r="AF44" s="1" t="s">
        <v>70</v>
      </c>
      <c r="AG44" s="1" t="s">
        <v>326</v>
      </c>
      <c r="AH44" s="1" t="s">
        <v>327</v>
      </c>
      <c r="AI44" s="1" t="s">
        <v>131</v>
      </c>
      <c r="AJ44" s="1" t="s">
        <v>144</v>
      </c>
      <c r="AK44" s="1" t="s">
        <v>125</v>
      </c>
      <c r="AL44" s="1" t="s">
        <v>125</v>
      </c>
      <c r="AM44" s="1" t="s">
        <v>125</v>
      </c>
      <c r="AN44" s="1" t="s">
        <v>328</v>
      </c>
      <c r="AO44" s="1" t="s">
        <v>163</v>
      </c>
    </row>
    <row r="45" spans="1:41" x14ac:dyDescent="0.25">
      <c r="A45" s="1" t="s">
        <v>329</v>
      </c>
      <c r="B45" s="1" t="s">
        <v>98</v>
      </c>
      <c r="C45" s="1" t="s">
        <v>330</v>
      </c>
      <c r="D45" s="1" t="s">
        <v>331</v>
      </c>
      <c r="E45" s="1" t="s">
        <v>332</v>
      </c>
      <c r="F45" s="1" t="s">
        <v>120</v>
      </c>
      <c r="G45" s="1" t="s">
        <v>0</v>
      </c>
      <c r="H45" s="1" t="s">
        <v>112</v>
      </c>
      <c r="I45" s="1" t="s">
        <v>138</v>
      </c>
      <c r="J45" s="1" t="s">
        <v>122</v>
      </c>
      <c r="K45" s="1" t="s">
        <v>124</v>
      </c>
      <c r="L45" s="1" t="s">
        <v>124</v>
      </c>
      <c r="M45" s="1" t="s">
        <v>125</v>
      </c>
      <c r="N45" s="1" t="s">
        <v>124</v>
      </c>
      <c r="O45" s="1" t="s">
        <v>124</v>
      </c>
      <c r="P45" s="1" t="s">
        <v>124</v>
      </c>
      <c r="Q45" s="1" t="s">
        <v>125</v>
      </c>
      <c r="R45" s="1" t="s">
        <v>123</v>
      </c>
      <c r="S45" s="1" t="s">
        <v>123</v>
      </c>
      <c r="T45" s="1" t="s">
        <v>124</v>
      </c>
      <c r="U45" s="1" t="s">
        <v>124</v>
      </c>
      <c r="V45" s="1" t="s">
        <v>125</v>
      </c>
      <c r="W45" s="1" t="s">
        <v>127</v>
      </c>
      <c r="X45" s="1" t="s">
        <v>127</v>
      </c>
      <c r="Y45" s="1" t="s">
        <v>127</v>
      </c>
      <c r="Z45" s="1" t="s">
        <v>127</v>
      </c>
      <c r="AA45" s="1" t="s">
        <v>127</v>
      </c>
      <c r="AB45" s="1" t="s">
        <v>127</v>
      </c>
      <c r="AC45" s="1" t="s">
        <v>143</v>
      </c>
      <c r="AD45" s="1" t="s">
        <v>129</v>
      </c>
      <c r="AE45" s="1" t="s">
        <v>0</v>
      </c>
      <c r="AF45" s="1" t="s">
        <v>104</v>
      </c>
      <c r="AG45" s="1" t="s">
        <v>0</v>
      </c>
      <c r="AH45" s="1" t="s">
        <v>0</v>
      </c>
      <c r="AI45" s="1" t="s">
        <v>0</v>
      </c>
      <c r="AJ45" s="1" t="s">
        <v>0</v>
      </c>
      <c r="AK45" s="1" t="s">
        <v>0</v>
      </c>
      <c r="AL45" s="1" t="s">
        <v>0</v>
      </c>
      <c r="AM45" s="1" t="s">
        <v>0</v>
      </c>
      <c r="AN45" s="1" t="s">
        <v>0</v>
      </c>
      <c r="AO45" s="1" t="s">
        <v>170</v>
      </c>
    </row>
    <row r="46" spans="1:41" x14ac:dyDescent="0.25">
      <c r="A46" s="1" t="s">
        <v>333</v>
      </c>
      <c r="B46" s="1" t="s">
        <v>98</v>
      </c>
      <c r="C46" s="1" t="s">
        <v>334</v>
      </c>
      <c r="D46" s="1" t="s">
        <v>335</v>
      </c>
      <c r="E46" s="1" t="s">
        <v>332</v>
      </c>
      <c r="F46" s="1" t="s">
        <v>120</v>
      </c>
      <c r="G46" s="1" t="s">
        <v>0</v>
      </c>
      <c r="H46" s="1" t="s">
        <v>112</v>
      </c>
      <c r="I46" s="1" t="s">
        <v>121</v>
      </c>
      <c r="J46" s="1" t="s">
        <v>151</v>
      </c>
      <c r="K46" s="1" t="s">
        <v>125</v>
      </c>
      <c r="L46" s="1" t="s">
        <v>125</v>
      </c>
      <c r="M46" s="1" t="s">
        <v>125</v>
      </c>
      <c r="N46" s="1" t="s">
        <v>125</v>
      </c>
      <c r="O46" s="1" t="s">
        <v>125</v>
      </c>
      <c r="P46" s="1" t="s">
        <v>123</v>
      </c>
      <c r="Q46" s="1" t="s">
        <v>124</v>
      </c>
      <c r="R46" s="1" t="s">
        <v>123</v>
      </c>
      <c r="S46" s="1" t="s">
        <v>123</v>
      </c>
      <c r="T46" s="1" t="s">
        <v>203</v>
      </c>
      <c r="U46" s="1" t="s">
        <v>140</v>
      </c>
      <c r="V46" s="1" t="s">
        <v>140</v>
      </c>
      <c r="W46" s="1" t="s">
        <v>126</v>
      </c>
      <c r="X46" s="1" t="s">
        <v>212</v>
      </c>
      <c r="Y46" s="1" t="s">
        <v>126</v>
      </c>
      <c r="Z46" s="1" t="s">
        <v>141</v>
      </c>
      <c r="AA46" s="1" t="s">
        <v>128</v>
      </c>
      <c r="AB46" s="1" t="s">
        <v>0</v>
      </c>
      <c r="AC46" s="1" t="s">
        <v>152</v>
      </c>
      <c r="AD46" s="1" t="s">
        <v>152</v>
      </c>
      <c r="AE46" s="1" t="s">
        <v>0</v>
      </c>
      <c r="AF46" s="1" t="s">
        <v>112</v>
      </c>
      <c r="AG46" s="1" t="s">
        <v>0</v>
      </c>
      <c r="AH46" s="1" t="s">
        <v>0</v>
      </c>
      <c r="AI46" s="1" t="s">
        <v>0</v>
      </c>
      <c r="AJ46" s="1" t="s">
        <v>0</v>
      </c>
      <c r="AK46" s="1" t="s">
        <v>0</v>
      </c>
      <c r="AL46" s="1" t="s">
        <v>0</v>
      </c>
      <c r="AM46" s="1" t="s">
        <v>0</v>
      </c>
      <c r="AN46" s="1" t="s">
        <v>0</v>
      </c>
      <c r="AO46" s="1" t="s">
        <v>170</v>
      </c>
    </row>
    <row r="51" spans="1:41" x14ac:dyDescent="0.25">
      <c r="A51" t="str">
        <f>A4</f>
        <v>4086287031</v>
      </c>
      <c r="B51" t="str">
        <f t="shared" ref="B51:E51" si="0">B4</f>
        <v>70578290</v>
      </c>
      <c r="C51" t="str">
        <f t="shared" si="0"/>
        <v>07/15/2015 07:26:13</v>
      </c>
      <c r="D51" t="str">
        <f t="shared" si="0"/>
        <v>07/15/2015 07:29:42</v>
      </c>
      <c r="E51" t="str">
        <f t="shared" si="0"/>
        <v>41.184.92.114</v>
      </c>
      <c r="F51" t="str">
        <f>IFERROR(VLOOKUP(F4,Tableau11[],4,0),F4)</f>
        <v>6. Autre (veuillez spécifier)</v>
      </c>
      <c r="G51" t="str">
        <f>IFERROR(VLOOKUP(G4,Tableau11[],4,0),G4)</f>
        <v>Inter-Governmental Organization</v>
      </c>
      <c r="H51" t="str">
        <f>IFERROR(VLOOKUP(H4,Tableau11[],4,0),H4)</f>
        <v>2. Non</v>
      </c>
      <c r="I51" t="str">
        <f>IFERROR(VLOOKUP(I4,Tableau11[],4,0),I4)</f>
        <v/>
      </c>
      <c r="J51" t="str">
        <f>IFERROR(VLOOKUP(J4,Tableau11[],4,0),J4)</f>
        <v>5. Annuelle</v>
      </c>
      <c r="K51" t="str">
        <f>IFERROR(VLOOKUP(K4,Tableau11[],4,0),K4)</f>
        <v/>
      </c>
      <c r="L51" t="str">
        <f>IFERROR(VLOOKUP(L4,Tableau11[],4,0),L4)</f>
        <v/>
      </c>
      <c r="M51" t="str">
        <f>IFERROR(VLOOKUP(M4,Tableau11[],4,0),M4)</f>
        <v/>
      </c>
      <c r="N51" t="str">
        <f>IFERROR(VLOOKUP(N4,Tableau11[],4,0),N4)</f>
        <v/>
      </c>
      <c r="O51" t="str">
        <f>IFERROR(VLOOKUP(O4,Tableau11[],4,0),O4)</f>
        <v/>
      </c>
      <c r="P51" t="str">
        <f>IFERROR(VLOOKUP(P4,Tableau11[],4,0),P4)</f>
        <v/>
      </c>
      <c r="Q51" t="str">
        <f>IFERROR(VLOOKUP(Q4,Tableau11[],4,0),Q4)</f>
        <v/>
      </c>
      <c r="R51" t="str">
        <f>IFERROR(VLOOKUP(R4,Tableau11[],4,0),R4)</f>
        <v/>
      </c>
      <c r="S51" t="str">
        <f>IFERROR(VLOOKUP(S4,Tableau11[],4,0),S4)</f>
        <v/>
      </c>
      <c r="T51" t="str">
        <f>IFERROR(VLOOKUP(T4,Tableau11[],4,0),T4)</f>
        <v/>
      </c>
      <c r="U51" t="str">
        <f>IFERROR(VLOOKUP(U4,Tableau11[],4,0),U4)</f>
        <v/>
      </c>
      <c r="V51" t="str">
        <f>IFERROR(VLOOKUP(V4,Tableau11[],4,0),V4)</f>
        <v/>
      </c>
      <c r="W51" t="str">
        <f>IFERROR(VLOOKUP(W4,Tableau11[],4,0),W4)</f>
        <v/>
      </c>
      <c r="X51" t="str">
        <f>IFERROR(VLOOKUP(X4,Tableau11[],4,0),X4)</f>
        <v/>
      </c>
      <c r="Y51" t="str">
        <f>IFERROR(VLOOKUP(Y4,Tableau11[],4,0),Y4)</f>
        <v/>
      </c>
      <c r="Z51" t="str">
        <f>IFERROR(VLOOKUP(Z4,Tableau11[],4,0),Z4)</f>
        <v/>
      </c>
      <c r="AA51" t="str">
        <f>IFERROR(VLOOKUP(AA4,Tableau11[],4,0),AA4)</f>
        <v/>
      </c>
      <c r="AB51" t="str">
        <f>IFERROR(VLOOKUP(AB4,Tableau11[],4,0),AB4)</f>
        <v/>
      </c>
      <c r="AC51" t="str">
        <f>IFERROR(VLOOKUP(AC4,Tableau11[],4,0),AC4)</f>
        <v/>
      </c>
      <c r="AD51" t="str">
        <f>IFERROR(VLOOKUP(AD4,Tableau11[],4,0),AD4)</f>
        <v/>
      </c>
      <c r="AE51" t="str">
        <f>IFERROR(VLOOKUP(AE4,Tableau11[],4,0),AE4)</f>
        <v/>
      </c>
      <c r="AF51" t="str">
        <f>IFERROR(VLOOKUP(AF4,Tableau11[],4,0),AF4)</f>
        <v/>
      </c>
      <c r="AG51" t="str">
        <f>IFERROR(VLOOKUP(AG4,Tableau11[],4,0),AG4)</f>
        <v/>
      </c>
      <c r="AH51" t="str">
        <f>IFERROR(VLOOKUP(AH4,Tableau11[],4,0),AH4)</f>
        <v/>
      </c>
      <c r="AI51" t="str">
        <f>IFERROR(VLOOKUP(AI4,Tableau11[],4,0),AI4)</f>
        <v/>
      </c>
      <c r="AJ51" t="str">
        <f>IFERROR(VLOOKUP(AJ4,Tableau11[],4,0),AJ4)</f>
        <v/>
      </c>
      <c r="AK51" t="str">
        <f>IFERROR(VLOOKUP(AK4,Tableau11[],4,0),AK4)</f>
        <v/>
      </c>
      <c r="AL51" t="str">
        <f>IFERROR(VLOOKUP(AL4,Tableau11[],4,0),AL4)</f>
        <v/>
      </c>
      <c r="AM51" t="str">
        <f>IFERROR(VLOOKUP(AM4,Tableau11[],4,0),AM4)</f>
        <v/>
      </c>
      <c r="AN51" t="str">
        <f>IFERROR(VLOOKUP(AN4,Tableau11[],4,0),AN4)</f>
        <v/>
      </c>
      <c r="AO51" t="str">
        <f>IFERROR(VLOOKUP(AO4,Tableau11[],4,0),AO4)</f>
        <v>Nigeria</v>
      </c>
    </row>
    <row r="52" spans="1:41" x14ac:dyDescent="0.25">
      <c r="A52" t="str">
        <f t="shared" ref="A52:E52" si="1">A5</f>
        <v>4085068726</v>
      </c>
      <c r="B52" t="str">
        <f t="shared" si="1"/>
        <v>70578290</v>
      </c>
      <c r="C52" t="str">
        <f t="shared" si="1"/>
        <v>07/14/2015 17:26:22</v>
      </c>
      <c r="D52" t="str">
        <f t="shared" si="1"/>
        <v>07/14/2015 17:28:31</v>
      </c>
      <c r="E52" t="str">
        <f t="shared" si="1"/>
        <v>217.64.110.132</v>
      </c>
      <c r="F52" t="str">
        <f>IFERROR(VLOOKUP(F5,Tableau11[],4,0),F5)</f>
        <v>6. Autre (veuillez spécifier)</v>
      </c>
      <c r="G52" t="str">
        <f>IFERROR(VLOOKUP(G5,Tableau11[],4,0),G5)</f>
        <v>Paterner</v>
      </c>
      <c r="H52" t="str">
        <f>IFERROR(VLOOKUP(H5,Tableau11[],4,0),H5)</f>
        <v>1. Oui</v>
      </c>
      <c r="I52" t="str">
        <f>IFERROR(VLOOKUP(I5,Tableau11[],4,0),I5)</f>
        <v>3. Je ne sais pas</v>
      </c>
      <c r="J52" t="str">
        <f>IFERROR(VLOOKUP(J5,Tableau11[],4,0),J5)</f>
        <v>2. Hebdomadaire</v>
      </c>
      <c r="K52" t="str">
        <f>IFERROR(VLOOKUP(K5,Tableau11[],4,0),K5)</f>
        <v/>
      </c>
      <c r="L52" t="str">
        <f>IFERROR(VLOOKUP(L5,Tableau11[],4,0),L5)</f>
        <v/>
      </c>
      <c r="M52" t="str">
        <f>IFERROR(VLOOKUP(M5,Tableau11[],4,0),M5)</f>
        <v/>
      </c>
      <c r="N52" t="str">
        <f>IFERROR(VLOOKUP(N5,Tableau11[],4,0),N5)</f>
        <v/>
      </c>
      <c r="O52" t="str">
        <f>IFERROR(VLOOKUP(O5,Tableau11[],4,0),O5)</f>
        <v/>
      </c>
      <c r="P52" t="str">
        <f>IFERROR(VLOOKUP(P5,Tableau11[],4,0),P5)</f>
        <v/>
      </c>
      <c r="Q52" t="str">
        <f>IFERROR(VLOOKUP(Q5,Tableau11[],4,0),Q5)</f>
        <v/>
      </c>
      <c r="R52" t="str">
        <f>IFERROR(VLOOKUP(R5,Tableau11[],4,0),R5)</f>
        <v/>
      </c>
      <c r="S52" t="str">
        <f>IFERROR(VLOOKUP(S5,Tableau11[],4,0),S5)</f>
        <v/>
      </c>
      <c r="T52" t="str">
        <f>IFERROR(VLOOKUP(T5,Tableau11[],4,0),T5)</f>
        <v/>
      </c>
      <c r="U52" t="str">
        <f>IFERROR(VLOOKUP(U5,Tableau11[],4,0),U5)</f>
        <v/>
      </c>
      <c r="V52" t="str">
        <f>IFERROR(VLOOKUP(V5,Tableau11[],4,0),V5)</f>
        <v/>
      </c>
      <c r="W52" t="str">
        <f>IFERROR(VLOOKUP(W5,Tableau11[],4,0),W5)</f>
        <v/>
      </c>
      <c r="X52" t="str">
        <f>IFERROR(VLOOKUP(X5,Tableau11[],4,0),X5)</f>
        <v/>
      </c>
      <c r="Y52" t="str">
        <f>IFERROR(VLOOKUP(Y5,Tableau11[],4,0),Y5)</f>
        <v/>
      </c>
      <c r="Z52" t="str">
        <f>IFERROR(VLOOKUP(Z5,Tableau11[],4,0),Z5)</f>
        <v/>
      </c>
      <c r="AA52" t="str">
        <f>IFERROR(VLOOKUP(AA5,Tableau11[],4,0),AA5)</f>
        <v/>
      </c>
      <c r="AB52" t="str">
        <f>IFERROR(VLOOKUP(AB5,Tableau11[],4,0),AB5)</f>
        <v/>
      </c>
      <c r="AC52" t="str">
        <f>IFERROR(VLOOKUP(AC5,Tableau11[],4,0),AC5)</f>
        <v/>
      </c>
      <c r="AD52" t="str">
        <f>IFERROR(VLOOKUP(AD5,Tableau11[],4,0),AD5)</f>
        <v/>
      </c>
      <c r="AE52" t="str">
        <f>IFERROR(VLOOKUP(AE5,Tableau11[],4,0),AE5)</f>
        <v/>
      </c>
      <c r="AF52" t="str">
        <f>IFERROR(VLOOKUP(AF5,Tableau11[],4,0),AF5)</f>
        <v/>
      </c>
      <c r="AG52" t="str">
        <f>IFERROR(VLOOKUP(AG5,Tableau11[],4,0),AG5)</f>
        <v/>
      </c>
      <c r="AH52" t="str">
        <f>IFERROR(VLOOKUP(AH5,Tableau11[],4,0),AH5)</f>
        <v/>
      </c>
      <c r="AI52" t="str">
        <f>IFERROR(VLOOKUP(AI5,Tableau11[],4,0),AI5)</f>
        <v/>
      </c>
      <c r="AJ52" t="str">
        <f>IFERROR(VLOOKUP(AJ5,Tableau11[],4,0),AJ5)</f>
        <v/>
      </c>
      <c r="AK52" t="str">
        <f>IFERROR(VLOOKUP(AK5,Tableau11[],4,0),AK5)</f>
        <v/>
      </c>
      <c r="AL52" t="str">
        <f>IFERROR(VLOOKUP(AL5,Tableau11[],4,0),AL5)</f>
        <v/>
      </c>
      <c r="AM52" t="str">
        <f>IFERROR(VLOOKUP(AM5,Tableau11[],4,0),AM5)</f>
        <v/>
      </c>
      <c r="AN52" t="str">
        <f>IFERROR(VLOOKUP(AN5,Tableau11[],4,0),AN5)</f>
        <v/>
      </c>
      <c r="AO52" t="str">
        <f>IFERROR(VLOOKUP(AO5,Tableau11[],4,0),AO5)</f>
        <v>Mali</v>
      </c>
    </row>
    <row r="53" spans="1:41" x14ac:dyDescent="0.25">
      <c r="A53" t="str">
        <f t="shared" ref="A53:E53" si="2">A6</f>
        <v>4084128881</v>
      </c>
      <c r="B53" t="str">
        <f t="shared" si="2"/>
        <v>70578290</v>
      </c>
      <c r="C53" t="str">
        <f t="shared" si="2"/>
        <v>07/14/2015 09:06:43</v>
      </c>
      <c r="D53" t="str">
        <f t="shared" si="2"/>
        <v>07/14/2015 09:18:03</v>
      </c>
      <c r="E53" t="str">
        <f t="shared" si="2"/>
        <v>197.242.136.60</v>
      </c>
      <c r="F53" t="str">
        <f>IFERROR(VLOOKUP(F6,Tableau11[],4,0),F6)</f>
        <v>1. Agence onusienne</v>
      </c>
      <c r="G53" t="str">
        <f>IFERROR(VLOOKUP(G6,Tableau11[],4,0),G6)</f>
        <v/>
      </c>
      <c r="H53" t="str">
        <f>IFERROR(VLOOKUP(H6,Tableau11[],4,0),H6)</f>
        <v>1. Oui</v>
      </c>
      <c r="I53" t="str">
        <f>IFERROR(VLOOKUP(I6,Tableau11[],4,0),I6)</f>
        <v>Country Cluster Lead</v>
      </c>
      <c r="J53" t="str">
        <f>IFERROR(VLOOKUP(J6,Tableau11[],4,0),J6)</f>
        <v>3. Mensuelle</v>
      </c>
      <c r="K53" t="str">
        <f>IFERROR(VLOOKUP(K6,Tableau11[],4,0),K6)</f>
        <v>1. Excellent</v>
      </c>
      <c r="L53" t="str">
        <f>IFERROR(VLOOKUP(L6,Tableau11[],4,0),L6)</f>
        <v>2. Bien</v>
      </c>
      <c r="M53" t="str">
        <f>IFERROR(VLOOKUP(M6,Tableau11[],4,0),M6)</f>
        <v>2. Bien</v>
      </c>
      <c r="N53" t="str">
        <f>IFERROR(VLOOKUP(N6,Tableau11[],4,0),N6)</f>
        <v>2. Bien</v>
      </c>
      <c r="O53" t="str">
        <f>IFERROR(VLOOKUP(O6,Tableau11[],4,0),O6)</f>
        <v>2. Bien</v>
      </c>
      <c r="P53" t="str">
        <f>IFERROR(VLOOKUP(P6,Tableau11[],4,0),P6)</f>
        <v>3. Moyen</v>
      </c>
      <c r="Q53" t="str">
        <f>IFERROR(VLOOKUP(Q6,Tableau11[],4,0),Q6)</f>
        <v>3. Moyen</v>
      </c>
      <c r="R53" t="str">
        <f>IFERROR(VLOOKUP(R6,Tableau11[],4,0),R6)</f>
        <v>1. Excellent</v>
      </c>
      <c r="S53" t="str">
        <f>IFERROR(VLOOKUP(S6,Tableau11[],4,0),S6)</f>
        <v>1. Excellent</v>
      </c>
      <c r="T53" t="str">
        <f>IFERROR(VLOOKUP(T6,Tableau11[],4,0),T6)</f>
        <v>2. Bien</v>
      </c>
      <c r="U53" t="str">
        <f>IFERROR(VLOOKUP(U6,Tableau11[],4,0),U6)</f>
        <v>1. Excellent</v>
      </c>
      <c r="V53" t="str">
        <f>IFERROR(VLOOKUP(V6,Tableau11[],4,0),V6)</f>
        <v>2. Bien</v>
      </c>
      <c r="W53" t="str">
        <f>IFERROR(VLOOKUP(W6,Tableau11[],4,0),W6)</f>
        <v>1. Très satisfait (e)</v>
      </c>
      <c r="X53" t="str">
        <f>IFERROR(VLOOKUP(X6,Tableau11[],4,0),X6)</f>
        <v>1. Très satisfait (e)</v>
      </c>
      <c r="Y53" t="str">
        <f>IFERROR(VLOOKUP(Y6,Tableau11[],4,0),Y6)</f>
        <v>1. Très satisfait (e)</v>
      </c>
      <c r="Z53" t="str">
        <f>IFERROR(VLOOKUP(Z6,Tableau11[],4,0),Z6)</f>
        <v>2. Satisfait (e)</v>
      </c>
      <c r="AA53" t="str">
        <f>IFERROR(VLOOKUP(AA6,Tableau11[],4,0),AA6)</f>
        <v>2. Satisfait (e)</v>
      </c>
      <c r="AB53" t="str">
        <f>IFERROR(VLOOKUP(AB6,Tableau11[],4,0),AB6)</f>
        <v>5. Sans commentaire</v>
      </c>
      <c r="AC53" t="str">
        <f>IFERROR(VLOOKUP(AC6,Tableau11[],4,0),AC6)</f>
        <v>Admin 2</v>
      </c>
      <c r="AD53" t="str">
        <f>IFERROR(VLOOKUP(AD6,Tableau11[],4,0),AD6)</f>
        <v>Admin 2</v>
      </c>
      <c r="AE53" t="str">
        <f>IFERROR(VLOOKUP(AE6,Tableau11[],4,0),AE6)</f>
        <v/>
      </c>
      <c r="AF53" t="str">
        <f>IFERROR(VLOOKUP(AF6,Tableau11[],4,0),AF6)</f>
        <v>2. Non</v>
      </c>
      <c r="AG53" t="str">
        <f>IFERROR(VLOOKUP(AG6,Tableau11[],4,0),AG6)</f>
        <v/>
      </c>
      <c r="AH53" t="str">
        <f>IFERROR(VLOOKUP(AH6,Tableau11[],4,0),AH6)</f>
        <v>I find it difficult to reporting on activities not funded in the SRP</v>
      </c>
      <c r="AI53" t="str">
        <f>IFERROR(VLOOKUP(AI6,Tableau11[],4,0),AI6)</f>
        <v>1. En accord</v>
      </c>
      <c r="AJ53" t="str">
        <f>IFERROR(VLOOKUP(AJ6,Tableau11[],4,0),AJ6)</f>
        <v>1. En accord</v>
      </c>
      <c r="AK53" t="str">
        <f>IFERROR(VLOOKUP(AK6,Tableau11[],4,0),AK6)</f>
        <v>1. En accord</v>
      </c>
      <c r="AL53" t="str">
        <f>IFERROR(VLOOKUP(AL6,Tableau11[],4,0),AL6)</f>
        <v>1. En accord</v>
      </c>
      <c r="AM53" t="str">
        <f>IFERROR(VLOOKUP(AM6,Tableau11[],4,0),AM6)</f>
        <v>1. En accord</v>
      </c>
      <c r="AN53" t="str">
        <f>IFERROR(VLOOKUP(AN6,Tableau11[],4,0),AN6)</f>
        <v/>
      </c>
      <c r="AO53" t="str">
        <f>IFERROR(VLOOKUP(AO6,Tableau11[],4,0),AO6)</f>
        <v>Gambia</v>
      </c>
    </row>
    <row r="54" spans="1:41" x14ac:dyDescent="0.25">
      <c r="A54" t="str">
        <f t="shared" ref="A54:E54" si="3">A7</f>
        <v>4082508535</v>
      </c>
      <c r="B54" t="str">
        <f t="shared" si="3"/>
        <v>70578290</v>
      </c>
      <c r="C54" t="str">
        <f t="shared" si="3"/>
        <v>07/13/2015 13:15:04</v>
      </c>
      <c r="D54" t="str">
        <f t="shared" si="3"/>
        <v>07/13/2015 15:08:16</v>
      </c>
      <c r="E54" t="str">
        <f t="shared" si="3"/>
        <v>41.188.118.220</v>
      </c>
      <c r="F54" t="str">
        <f>IFERROR(VLOOKUP(F7,Tableau11[],4,0),F7)</f>
        <v>2. ONG Internationale</v>
      </c>
      <c r="G54" t="str">
        <f>IFERROR(VLOOKUP(G7,Tableau11[],4,0),G7)</f>
        <v/>
      </c>
      <c r="H54" t="str">
        <f>IFERROR(VLOOKUP(H7,Tableau11[],4,0),H7)</f>
        <v>1. Oui</v>
      </c>
      <c r="I54" t="str">
        <f>IFERROR(VLOOKUP(I7,Tableau11[],4,0),I7)</f>
        <v>Programme Manager/ Data entry</v>
      </c>
      <c r="J54" t="str">
        <f>IFERROR(VLOOKUP(J7,Tableau11[],4,0),J7)</f>
        <v>3. Mensuelle</v>
      </c>
      <c r="K54" t="str">
        <f>IFERROR(VLOOKUP(K7,Tableau11[],4,0),K7)</f>
        <v>2. Bien</v>
      </c>
      <c r="L54" t="str">
        <f>IFERROR(VLOOKUP(L7,Tableau11[],4,0),L7)</f>
        <v>2. Bien</v>
      </c>
      <c r="M54" t="str">
        <f>IFERROR(VLOOKUP(M7,Tableau11[],4,0),M7)</f>
        <v>3. Moyen</v>
      </c>
      <c r="N54" t="str">
        <f>IFERROR(VLOOKUP(N7,Tableau11[],4,0),N7)</f>
        <v>4. Faible</v>
      </c>
      <c r="O54" t="str">
        <f>IFERROR(VLOOKUP(O7,Tableau11[],4,0),O7)</f>
        <v>2. Bien</v>
      </c>
      <c r="P54" t="str">
        <f>IFERROR(VLOOKUP(P7,Tableau11[],4,0),P7)</f>
        <v>2. Bien</v>
      </c>
      <c r="Q54" t="str">
        <f>IFERROR(VLOOKUP(Q7,Tableau11[],4,0),Q7)</f>
        <v>4. Faible</v>
      </c>
      <c r="R54" t="str">
        <f>IFERROR(VLOOKUP(R7,Tableau11[],4,0),R7)</f>
        <v>2. Bien</v>
      </c>
      <c r="S54" t="str">
        <f>IFERROR(VLOOKUP(S7,Tableau11[],4,0),S7)</f>
        <v>2. Bien</v>
      </c>
      <c r="T54" t="str">
        <f>IFERROR(VLOOKUP(T7,Tableau11[],4,0),T7)</f>
        <v>3. Moyen</v>
      </c>
      <c r="U54" t="str">
        <f>IFERROR(VLOOKUP(U7,Tableau11[],4,0),U7)</f>
        <v>3. Moyen</v>
      </c>
      <c r="V54" t="str">
        <f>IFERROR(VLOOKUP(V7,Tableau11[],4,0),V7)</f>
        <v>4. Faible</v>
      </c>
      <c r="W54" t="str">
        <f>IFERROR(VLOOKUP(W7,Tableau11[],4,0),W7)</f>
        <v>5. Aucun</v>
      </c>
      <c r="X54" t="str">
        <f>IFERROR(VLOOKUP(X7,Tableau11[],4,0),X7)</f>
        <v>5. Aucun</v>
      </c>
      <c r="Y54" t="str">
        <f>IFERROR(VLOOKUP(Y7,Tableau11[],4,0),Y7)</f>
        <v>3. Insatisfait (e)</v>
      </c>
      <c r="Z54" t="str">
        <f>IFERROR(VLOOKUP(Z7,Tableau11[],4,0),Z7)</f>
        <v>3. Insatisfait (e)</v>
      </c>
      <c r="AA54" t="str">
        <f>IFERROR(VLOOKUP(AA7,Tableau11[],4,0),AA7)</f>
        <v>5. Aucun</v>
      </c>
      <c r="AB54" t="str">
        <f>IFERROR(VLOOKUP(AB7,Tableau11[],4,0),AB7)</f>
        <v>3. Insatisfait (e)</v>
      </c>
      <c r="AC54" t="str">
        <f>IFERROR(VLOOKUP(AC7,Tableau11[],4,0),AC7)</f>
        <v>Admin 1</v>
      </c>
      <c r="AD54" t="str">
        <f>IFERROR(VLOOKUP(AD7,Tableau11[],4,0),AD7)</f>
        <v>Admin 2</v>
      </c>
      <c r="AE54" t="str">
        <f>IFERROR(VLOOKUP(AE7,Tableau11[],4,0),AE7)</f>
        <v/>
      </c>
      <c r="AF54" t="str">
        <f>IFERROR(VLOOKUP(AF7,Tableau11[],4,0),AF7)</f>
        <v>1. Oui</v>
      </c>
      <c r="AG54" t="str">
        <f>IFERROR(VLOOKUP(AG7,Tableau11[],4,0),AG7)</f>
        <v/>
      </c>
      <c r="AH54" t="str">
        <f>IFERROR(VLOOKUP(AH7,Tableau11[],4,0),AH7)</f>
        <v/>
      </c>
      <c r="AI54" t="str">
        <f>IFERROR(VLOOKUP(AI7,Tableau11[],4,0),AI7)</f>
        <v>1. En accord</v>
      </c>
      <c r="AJ54" t="str">
        <f>IFERROR(VLOOKUP(AJ7,Tableau11[],4,0),AJ7)</f>
        <v>1. En accord</v>
      </c>
      <c r="AK54" t="str">
        <f>IFERROR(VLOOKUP(AK7,Tableau11[],4,0),AK7)</f>
        <v>1. En accord</v>
      </c>
      <c r="AL54" t="str">
        <f>IFERROR(VLOOKUP(AL7,Tableau11[],4,0),AL7)</f>
        <v>1. En accord</v>
      </c>
      <c r="AM54" t="str">
        <f>IFERROR(VLOOKUP(AM7,Tableau11[],4,0),AM7)</f>
        <v>4. En désaccord</v>
      </c>
      <c r="AN54" t="str">
        <f>IFERROR(VLOOKUP(AN7,Tableau11[],4,0),AN7)</f>
        <v/>
      </c>
      <c r="AO54" t="str">
        <f>IFERROR(VLOOKUP(AO7,Tableau11[],4,0),AO7)</f>
        <v>Mauritania</v>
      </c>
    </row>
    <row r="55" spans="1:41" x14ac:dyDescent="0.25">
      <c r="A55" t="str">
        <f t="shared" ref="A55:E55" si="4">A8</f>
        <v>4082085623</v>
      </c>
      <c r="B55" t="str">
        <f t="shared" si="4"/>
        <v>70578290</v>
      </c>
      <c r="C55" t="str">
        <f t="shared" si="4"/>
        <v>07/13/2015 11:31:37</v>
      </c>
      <c r="D55" t="str">
        <f t="shared" si="4"/>
        <v>07/13/2015 11:34:03</v>
      </c>
      <c r="E55" t="str">
        <f t="shared" si="4"/>
        <v>41.79.237.102</v>
      </c>
      <c r="F55" t="str">
        <f>IFERROR(VLOOKUP(F8,Tableau11[],4,0),F8)</f>
        <v>1. Agence onusienne</v>
      </c>
      <c r="G55" t="str">
        <f>IFERROR(VLOOKUP(G8,Tableau11[],4,0),G8)</f>
        <v/>
      </c>
      <c r="H55" t="str">
        <f>IFERROR(VLOOKUP(H8,Tableau11[],4,0),H8)</f>
        <v>1. Oui</v>
      </c>
      <c r="I55" t="str">
        <f>IFERROR(VLOOKUP(I8,Tableau11[],4,0),I8)</f>
        <v>OCHA staff</v>
      </c>
      <c r="J55" t="str">
        <f>IFERROR(VLOOKUP(J8,Tableau11[],4,0),J8)</f>
        <v>1. Quotidienne</v>
      </c>
      <c r="K55" t="str">
        <f>IFERROR(VLOOKUP(K8,Tableau11[],4,0),K8)</f>
        <v>1. Excellent</v>
      </c>
      <c r="L55" t="str">
        <f>IFERROR(VLOOKUP(L8,Tableau11[],4,0),L8)</f>
        <v>1. Excellent</v>
      </c>
      <c r="M55" t="str">
        <f>IFERROR(VLOOKUP(M8,Tableau11[],4,0),M8)</f>
        <v>1. Excellent</v>
      </c>
      <c r="N55" t="str">
        <f>IFERROR(VLOOKUP(N8,Tableau11[],4,0),N8)</f>
        <v>1. Excellent</v>
      </c>
      <c r="O55" t="str">
        <f>IFERROR(VLOOKUP(O8,Tableau11[],4,0),O8)</f>
        <v>1. Excellent</v>
      </c>
      <c r="P55" t="str">
        <f>IFERROR(VLOOKUP(P8,Tableau11[],4,0),P8)</f>
        <v>2. Bien</v>
      </c>
      <c r="Q55" t="str">
        <f>IFERROR(VLOOKUP(Q8,Tableau11[],4,0),Q8)</f>
        <v>1. Excellent</v>
      </c>
      <c r="R55" t="str">
        <f>IFERROR(VLOOKUP(R8,Tableau11[],4,0),R8)</f>
        <v>1. Excellent</v>
      </c>
      <c r="S55" t="str">
        <f>IFERROR(VLOOKUP(S8,Tableau11[],4,0),S8)</f>
        <v>1. Excellent</v>
      </c>
      <c r="T55" t="str">
        <f>IFERROR(VLOOKUP(T8,Tableau11[],4,0),T8)</f>
        <v>1. Excellent</v>
      </c>
      <c r="U55" t="str">
        <f>IFERROR(VLOOKUP(U8,Tableau11[],4,0),U8)</f>
        <v>1. Excellent</v>
      </c>
      <c r="V55" t="str">
        <f>IFERROR(VLOOKUP(V8,Tableau11[],4,0),V8)</f>
        <v>1. Excellent</v>
      </c>
      <c r="W55" t="str">
        <f>IFERROR(VLOOKUP(W8,Tableau11[],4,0),W8)</f>
        <v>1. Très satisfait (e)</v>
      </c>
      <c r="X55" t="str">
        <f>IFERROR(VLOOKUP(X8,Tableau11[],4,0),X8)</f>
        <v>2. Satisfait (e)</v>
      </c>
      <c r="Y55" t="str">
        <f>IFERROR(VLOOKUP(Y8,Tableau11[],4,0),Y8)</f>
        <v>1. Très satisfait (e)</v>
      </c>
      <c r="Z55" t="str">
        <f>IFERROR(VLOOKUP(Z8,Tableau11[],4,0),Z8)</f>
        <v>2. Satisfait (e)</v>
      </c>
      <c r="AA55" t="str">
        <f>IFERROR(VLOOKUP(AA8,Tableau11[],4,0),AA8)</f>
        <v>3. Insatisfait (e)</v>
      </c>
      <c r="AB55" t="str">
        <f>IFERROR(VLOOKUP(AB8,Tableau11[],4,0),AB8)</f>
        <v>2. Satisfait (e)</v>
      </c>
      <c r="AC55" t="str">
        <f>IFERROR(VLOOKUP(AC8,Tableau11[],4,0),AC8)</f>
        <v>Admin 3</v>
      </c>
      <c r="AD55" t="str">
        <f>IFERROR(VLOOKUP(AD8,Tableau11[],4,0),AD8)</f>
        <v>Admin 3</v>
      </c>
      <c r="AE55" t="str">
        <f>IFERROR(VLOOKUP(AE8,Tableau11[],4,0),AE8)</f>
        <v/>
      </c>
      <c r="AF55" t="str">
        <f>IFERROR(VLOOKUP(AF8,Tableau11[],4,0),AF8)</f>
        <v>1. Oui</v>
      </c>
      <c r="AG55" t="str">
        <f>IFERROR(VLOOKUP(AG8,Tableau11[],4,0),AG8)</f>
        <v/>
      </c>
      <c r="AH55" t="str">
        <f>IFERROR(VLOOKUP(AH8,Tableau11[],4,0),AH8)</f>
        <v/>
      </c>
      <c r="AI55" t="str">
        <f>IFERROR(VLOOKUP(AI8,Tableau11[],4,0),AI8)</f>
        <v>1. En accord</v>
      </c>
      <c r="AJ55" t="str">
        <f>IFERROR(VLOOKUP(AJ8,Tableau11[],4,0),AJ8)</f>
        <v>1. En accord</v>
      </c>
      <c r="AK55" t="str">
        <f>IFERROR(VLOOKUP(AK8,Tableau11[],4,0),AK8)</f>
        <v>1. En accord</v>
      </c>
      <c r="AL55" t="str">
        <f>IFERROR(VLOOKUP(AL8,Tableau11[],4,0),AL8)</f>
        <v>1. En accord</v>
      </c>
      <c r="AM55" t="str">
        <f>IFERROR(VLOOKUP(AM8,Tableau11[],4,0),AM8)</f>
        <v>1. En accord</v>
      </c>
      <c r="AN55" t="str">
        <f>IFERROR(VLOOKUP(AN8,Tableau11[],4,0),AN8)</f>
        <v/>
      </c>
      <c r="AO55" t="str">
        <f>IFERROR(VLOOKUP(AO8,Tableau11[],4,0),AO8)</f>
        <v>Niger</v>
      </c>
    </row>
    <row r="56" spans="1:41" x14ac:dyDescent="0.25">
      <c r="A56" t="str">
        <f t="shared" ref="A56:E56" si="5">A9</f>
        <v>4082059131</v>
      </c>
      <c r="B56" t="str">
        <f t="shared" si="5"/>
        <v>70578290</v>
      </c>
      <c r="C56" t="str">
        <f t="shared" si="5"/>
        <v>07/13/2015 11:08:23</v>
      </c>
      <c r="D56" t="str">
        <f t="shared" si="5"/>
        <v>07/13/2015 11:11:56</v>
      </c>
      <c r="E56" t="str">
        <f t="shared" si="5"/>
        <v>154.66.171.48</v>
      </c>
      <c r="F56" t="str">
        <f>IFERROR(VLOOKUP(F9,Tableau11[],4,0),F9)</f>
        <v>1. Agence onusienne</v>
      </c>
      <c r="G56" t="str">
        <f>IFERROR(VLOOKUP(G9,Tableau11[],4,0),G9)</f>
        <v/>
      </c>
      <c r="H56" t="str">
        <f>IFERROR(VLOOKUP(H9,Tableau11[],4,0),H9)</f>
        <v>1. Oui</v>
      </c>
      <c r="I56" t="str">
        <f>IFERROR(VLOOKUP(I9,Tableau11[],4,0),I9)</f>
        <v>Country Cluster Lead</v>
      </c>
      <c r="J56" t="str">
        <f>IFERROR(VLOOKUP(J9,Tableau11[],4,0),J9)</f>
        <v>4. Trimestrielle</v>
      </c>
      <c r="K56" t="str">
        <f>IFERROR(VLOOKUP(K9,Tableau11[],4,0),K9)</f>
        <v/>
      </c>
      <c r="L56" t="str">
        <f>IFERROR(VLOOKUP(L9,Tableau11[],4,0),L9)</f>
        <v/>
      </c>
      <c r="M56" t="str">
        <f>IFERROR(VLOOKUP(M9,Tableau11[],4,0),M9)</f>
        <v/>
      </c>
      <c r="N56" t="str">
        <f>IFERROR(VLOOKUP(N9,Tableau11[],4,0),N9)</f>
        <v/>
      </c>
      <c r="O56" t="str">
        <f>IFERROR(VLOOKUP(O9,Tableau11[],4,0),O9)</f>
        <v/>
      </c>
      <c r="P56" t="str">
        <f>IFERROR(VLOOKUP(P9,Tableau11[],4,0),P9)</f>
        <v/>
      </c>
      <c r="Q56" t="str">
        <f>IFERROR(VLOOKUP(Q9,Tableau11[],4,0),Q9)</f>
        <v/>
      </c>
      <c r="R56" t="str">
        <f>IFERROR(VLOOKUP(R9,Tableau11[],4,0),R9)</f>
        <v/>
      </c>
      <c r="S56" t="str">
        <f>IFERROR(VLOOKUP(S9,Tableau11[],4,0),S9)</f>
        <v/>
      </c>
      <c r="T56" t="str">
        <f>IFERROR(VLOOKUP(T9,Tableau11[],4,0),T9)</f>
        <v/>
      </c>
      <c r="U56" t="str">
        <f>IFERROR(VLOOKUP(U9,Tableau11[],4,0),U9)</f>
        <v/>
      </c>
      <c r="V56" t="str">
        <f>IFERROR(VLOOKUP(V9,Tableau11[],4,0),V9)</f>
        <v/>
      </c>
      <c r="W56" t="str">
        <f>IFERROR(VLOOKUP(W9,Tableau11[],4,0),W9)</f>
        <v/>
      </c>
      <c r="X56" t="str">
        <f>IFERROR(VLOOKUP(X9,Tableau11[],4,0),X9)</f>
        <v/>
      </c>
      <c r="Y56" t="str">
        <f>IFERROR(VLOOKUP(Y9,Tableau11[],4,0),Y9)</f>
        <v/>
      </c>
      <c r="Z56" t="str">
        <f>IFERROR(VLOOKUP(Z9,Tableau11[],4,0),Z9)</f>
        <v/>
      </c>
      <c r="AA56" t="str">
        <f>IFERROR(VLOOKUP(AA9,Tableau11[],4,0),AA9)</f>
        <v/>
      </c>
      <c r="AB56" t="str">
        <f>IFERROR(VLOOKUP(AB9,Tableau11[],4,0),AB9)</f>
        <v/>
      </c>
      <c r="AC56" t="str">
        <f>IFERROR(VLOOKUP(AC9,Tableau11[],4,0),AC9)</f>
        <v/>
      </c>
      <c r="AD56" t="str">
        <f>IFERROR(VLOOKUP(AD9,Tableau11[],4,0),AD9)</f>
        <v/>
      </c>
      <c r="AE56" t="str">
        <f>IFERROR(VLOOKUP(AE9,Tableau11[],4,0),AE9)</f>
        <v/>
      </c>
      <c r="AF56" t="str">
        <f>IFERROR(VLOOKUP(AF9,Tableau11[],4,0),AF9)</f>
        <v/>
      </c>
      <c r="AG56" t="str">
        <f>IFERROR(VLOOKUP(AG9,Tableau11[],4,0),AG9)</f>
        <v/>
      </c>
      <c r="AH56" t="str">
        <f>IFERROR(VLOOKUP(AH9,Tableau11[],4,0),AH9)</f>
        <v/>
      </c>
      <c r="AI56" t="str">
        <f>IFERROR(VLOOKUP(AI9,Tableau11[],4,0),AI9)</f>
        <v/>
      </c>
      <c r="AJ56" t="str">
        <f>IFERROR(VLOOKUP(AJ9,Tableau11[],4,0),AJ9)</f>
        <v/>
      </c>
      <c r="AK56" t="str">
        <f>IFERROR(VLOOKUP(AK9,Tableau11[],4,0),AK9)</f>
        <v/>
      </c>
      <c r="AL56" t="str">
        <f>IFERROR(VLOOKUP(AL9,Tableau11[],4,0),AL9)</f>
        <v/>
      </c>
      <c r="AM56" t="str">
        <f>IFERROR(VLOOKUP(AM9,Tableau11[],4,0),AM9)</f>
        <v/>
      </c>
      <c r="AN56" t="str">
        <f>IFERROR(VLOOKUP(AN9,Tableau11[],4,0),AN9)</f>
        <v/>
      </c>
      <c r="AO56" t="str">
        <f>IFERROR(VLOOKUP(AO9,Tableau11[],4,0),AO9)</f>
        <v>Burkina Faso</v>
      </c>
    </row>
    <row r="57" spans="1:41" x14ac:dyDescent="0.25">
      <c r="A57" t="str">
        <f t="shared" ref="A57:E57" si="6">A10</f>
        <v>4082030567</v>
      </c>
      <c r="B57" t="str">
        <f t="shared" si="6"/>
        <v>70578290</v>
      </c>
      <c r="C57" t="str">
        <f t="shared" si="6"/>
        <v>07/13/2015 10:45:23</v>
      </c>
      <c r="D57" t="str">
        <f t="shared" si="6"/>
        <v>07/13/2015 10:54:04</v>
      </c>
      <c r="E57" t="str">
        <f t="shared" si="6"/>
        <v>41.205.83.110</v>
      </c>
      <c r="F57" t="str">
        <f>IFERROR(VLOOKUP(F10,Tableau11[],4,0),F10)</f>
        <v>2. ONG Internationale</v>
      </c>
      <c r="G57" t="str">
        <f>IFERROR(VLOOKUP(G10,Tableau11[],4,0),G10)</f>
        <v/>
      </c>
      <c r="H57" t="str">
        <f>IFERROR(VLOOKUP(H10,Tableau11[],4,0),H10)</f>
        <v>1. Oui</v>
      </c>
      <c r="I57" t="str">
        <f>IFERROR(VLOOKUP(I10,Tableau11[],4,0),I10)</f>
        <v>Programme Manager/ Data entry</v>
      </c>
      <c r="J57" t="str">
        <f>IFERROR(VLOOKUP(J10,Tableau11[],4,0),J10)</f>
        <v>3. Mensuelle</v>
      </c>
      <c r="K57" t="str">
        <f>IFERROR(VLOOKUP(K10,Tableau11[],4,0),K10)</f>
        <v>1. Excellent</v>
      </c>
      <c r="L57" t="str">
        <f>IFERROR(VLOOKUP(L10,Tableau11[],4,0),L10)</f>
        <v>1. Excellent</v>
      </c>
      <c r="M57" t="str">
        <f>IFERROR(VLOOKUP(M10,Tableau11[],4,0),M10)</f>
        <v>1. Excellent</v>
      </c>
      <c r="N57" t="str">
        <f>IFERROR(VLOOKUP(N10,Tableau11[],4,0),N10)</f>
        <v>1. Excellent</v>
      </c>
      <c r="O57" t="str">
        <f>IFERROR(VLOOKUP(O10,Tableau11[],4,0),O10)</f>
        <v>1. Excellent</v>
      </c>
      <c r="P57" t="str">
        <f>IFERROR(VLOOKUP(P10,Tableau11[],4,0),P10)</f>
        <v>2. Bien</v>
      </c>
      <c r="Q57" t="str">
        <f>IFERROR(VLOOKUP(Q10,Tableau11[],4,0),Q10)</f>
        <v>2. Bien</v>
      </c>
      <c r="R57" t="str">
        <f>IFERROR(VLOOKUP(R10,Tableau11[],4,0),R10)</f>
        <v>1. Excellent</v>
      </c>
      <c r="S57" t="str">
        <f>IFERROR(VLOOKUP(S10,Tableau11[],4,0),S10)</f>
        <v>1. Excellent</v>
      </c>
      <c r="T57" t="str">
        <f>IFERROR(VLOOKUP(T10,Tableau11[],4,0),T10)</f>
        <v>1. Excellent</v>
      </c>
      <c r="U57" t="str">
        <f>IFERROR(VLOOKUP(U10,Tableau11[],4,0),U10)</f>
        <v>1. Excellent</v>
      </c>
      <c r="V57" t="str">
        <f>IFERROR(VLOOKUP(V10,Tableau11[],4,0),V10)</f>
        <v>1. Excellent</v>
      </c>
      <c r="W57" t="str">
        <f>IFERROR(VLOOKUP(W10,Tableau11[],4,0),W10)</f>
        <v>2. Satisfait (e)</v>
      </c>
      <c r="X57" t="str">
        <f>IFERROR(VLOOKUP(X10,Tableau11[],4,0),X10)</f>
        <v>1. Très satisfait (e)</v>
      </c>
      <c r="Y57" t="str">
        <f>IFERROR(VLOOKUP(Y10,Tableau11[],4,0),Y10)</f>
        <v>1. Très satisfait (e)</v>
      </c>
      <c r="Z57" t="str">
        <f>IFERROR(VLOOKUP(Z10,Tableau11[],4,0),Z10)</f>
        <v>2. Satisfait (e)</v>
      </c>
      <c r="AA57" t="str">
        <f>IFERROR(VLOOKUP(AA10,Tableau11[],4,0),AA10)</f>
        <v>2. Satisfait (e)</v>
      </c>
      <c r="AB57" t="str">
        <f>IFERROR(VLOOKUP(AB10,Tableau11[],4,0),AB10)</f>
        <v>2. Satisfait (e)</v>
      </c>
      <c r="AC57" t="str">
        <f>IFERROR(VLOOKUP(AC10,Tableau11[],4,0),AC10)</f>
        <v>Admin 2</v>
      </c>
      <c r="AD57" t="str">
        <f>IFERROR(VLOOKUP(AD10,Tableau11[],4,0),AD10)</f>
        <v>Admin 1</v>
      </c>
      <c r="AE57" t="str">
        <f>IFERROR(VLOOKUP(AE10,Tableau11[],4,0),AE10)</f>
        <v/>
      </c>
      <c r="AF57" t="str">
        <f>IFERROR(VLOOKUP(AF10,Tableau11[],4,0),AF10)</f>
        <v>1. Oui</v>
      </c>
      <c r="AG57" t="str">
        <f>IFERROR(VLOOKUP(AG10,Tableau11[],4,0),AG10)</f>
        <v/>
      </c>
      <c r="AH57" t="str">
        <f>IFERROR(VLOOKUP(AH10,Tableau11[],4,0),AH10)</f>
        <v>Ok with Me</v>
      </c>
      <c r="AI57" t="str">
        <f>IFERROR(VLOOKUP(AI10,Tableau11[],4,0),AI10)</f>
        <v>1. En accord</v>
      </c>
      <c r="AJ57" t="str">
        <f>IFERROR(VLOOKUP(AJ10,Tableau11[],4,0),AJ10)</f>
        <v>1. En accord</v>
      </c>
      <c r="AK57" t="str">
        <f>IFERROR(VLOOKUP(AK10,Tableau11[],4,0),AK10)</f>
        <v>1. En accord</v>
      </c>
      <c r="AL57" t="str">
        <f>IFERROR(VLOOKUP(AL10,Tableau11[],4,0),AL10)</f>
        <v>1. En accord</v>
      </c>
      <c r="AM57" t="str">
        <f>IFERROR(VLOOKUP(AM10,Tableau11[],4,0),AM10)</f>
        <v>1. En accord</v>
      </c>
      <c r="AN57" t="str">
        <f>IFERROR(VLOOKUP(AN10,Tableau11[],4,0),AN10)</f>
        <v>Just keep it up</v>
      </c>
      <c r="AO57" t="str">
        <f>IFERROR(VLOOKUP(AO10,Tableau11[],4,0),AO10)</f>
        <v>Cameroon</v>
      </c>
    </row>
    <row r="58" spans="1:41" x14ac:dyDescent="0.25">
      <c r="A58" t="str">
        <f t="shared" ref="A58:E58" si="7">A11</f>
        <v>4082026981</v>
      </c>
      <c r="B58" t="str">
        <f t="shared" si="7"/>
        <v>70578290</v>
      </c>
      <c r="C58" t="str">
        <f t="shared" si="7"/>
        <v>07/13/2015 10:42:45</v>
      </c>
      <c r="D58" t="str">
        <f t="shared" si="7"/>
        <v>07/13/2015 10:52:37</v>
      </c>
      <c r="E58" t="str">
        <f t="shared" si="7"/>
        <v>196.207.243.162</v>
      </c>
      <c r="F58" t="str">
        <f>IFERROR(VLOOKUP(F11,Tableau11[],4,0),F11)</f>
        <v>1. Agence onusienne</v>
      </c>
      <c r="G58" t="str">
        <f>IFERROR(VLOOKUP(G11,Tableau11[],4,0),G11)</f>
        <v/>
      </c>
      <c r="H58" t="str">
        <f>IFERROR(VLOOKUP(H11,Tableau11[],4,0),H11)</f>
        <v>1. Oui</v>
      </c>
      <c r="I58" t="str">
        <f>IFERROR(VLOOKUP(I11,Tableau11[],4,0),I11)</f>
        <v>Country Cluster Lead</v>
      </c>
      <c r="J58" t="str">
        <f>IFERROR(VLOOKUP(J11,Tableau11[],4,0),J11)</f>
        <v>3. Mensuelle</v>
      </c>
      <c r="K58" t="str">
        <f>IFERROR(VLOOKUP(K11,Tableau11[],4,0),K11)</f>
        <v>2. Bien</v>
      </c>
      <c r="L58" t="str">
        <f>IFERROR(VLOOKUP(L11,Tableau11[],4,0),L11)</f>
        <v>3. Moyen</v>
      </c>
      <c r="M58" t="str">
        <f>IFERROR(VLOOKUP(M11,Tableau11[],4,0),M11)</f>
        <v>3. Moyen</v>
      </c>
      <c r="N58" t="str">
        <f>IFERROR(VLOOKUP(N11,Tableau11[],4,0),N11)</f>
        <v>2. Bien</v>
      </c>
      <c r="O58" t="str">
        <f>IFERROR(VLOOKUP(O11,Tableau11[],4,0),O11)</f>
        <v>2. Bien</v>
      </c>
      <c r="P58" t="str">
        <f>IFERROR(VLOOKUP(P11,Tableau11[],4,0),P11)</f>
        <v>2. Bien</v>
      </c>
      <c r="Q58" t="str">
        <f>IFERROR(VLOOKUP(Q11,Tableau11[],4,0),Q11)</f>
        <v>2. Bien</v>
      </c>
      <c r="R58" t="str">
        <f>IFERROR(VLOOKUP(R11,Tableau11[],4,0),R11)</f>
        <v>3. Moyen</v>
      </c>
      <c r="S58" t="str">
        <f>IFERROR(VLOOKUP(S11,Tableau11[],4,0),S11)</f>
        <v>1. Excellent</v>
      </c>
      <c r="T58" t="str">
        <f>IFERROR(VLOOKUP(T11,Tableau11[],4,0),T11)</f>
        <v>2. Bien</v>
      </c>
      <c r="U58" t="str">
        <f>IFERROR(VLOOKUP(U11,Tableau11[],4,0),U11)</f>
        <v>2. Bien</v>
      </c>
      <c r="V58" t="str">
        <f>IFERROR(VLOOKUP(V11,Tableau11[],4,0),V11)</f>
        <v>2. Bien</v>
      </c>
      <c r="W58" t="str">
        <f>IFERROR(VLOOKUP(W11,Tableau11[],4,0),W11)</f>
        <v>2. Satisfait (e)</v>
      </c>
      <c r="X58" t="str">
        <f>IFERROR(VLOOKUP(X11,Tableau11[],4,0),X11)</f>
        <v>2. Satisfait (e)</v>
      </c>
      <c r="Y58" t="str">
        <f>IFERROR(VLOOKUP(Y11,Tableau11[],4,0),Y11)</f>
        <v>2. Satisfait (e)</v>
      </c>
      <c r="Z58" t="str">
        <f>IFERROR(VLOOKUP(Z11,Tableau11[],4,0),Z11)</f>
        <v>5. Aucun</v>
      </c>
      <c r="AA58" t="str">
        <f>IFERROR(VLOOKUP(AA11,Tableau11[],4,0),AA11)</f>
        <v>2. Satisfait (e)</v>
      </c>
      <c r="AB58" t="str">
        <f>IFERROR(VLOOKUP(AB11,Tableau11[],4,0),AB11)</f>
        <v>5. Aucun</v>
      </c>
      <c r="AC58" t="str">
        <f>IFERROR(VLOOKUP(AC11,Tableau11[],4,0),AC11)</f>
        <v>Admin 2</v>
      </c>
      <c r="AD58" t="str">
        <f>IFERROR(VLOOKUP(AD11,Tableau11[],4,0),AD11)</f>
        <v>Admin 2</v>
      </c>
      <c r="AE58" t="str">
        <f>IFERROR(VLOOKUP(AE11,Tableau11[],4,0),AE11)</f>
        <v/>
      </c>
      <c r="AF58" t="str">
        <f>IFERROR(VLOOKUP(AF11,Tableau11[],4,0),AF11)</f>
        <v>2. Non</v>
      </c>
      <c r="AG58" t="str">
        <f>IFERROR(VLOOKUP(AG11,Tableau11[],4,0),AG11)</f>
        <v/>
      </c>
      <c r="AH58" t="str">
        <f>IFERROR(VLOOKUP(AH11,Tableau11[],4,0),AH11)</f>
        <v/>
      </c>
      <c r="AI58" t="str">
        <f>IFERROR(VLOOKUP(AI11,Tableau11[],4,0),AI11)</f>
        <v>5. Sans commentaire</v>
      </c>
      <c r="AJ58" t="str">
        <f>IFERROR(VLOOKUP(AJ11,Tableau11[],4,0),AJ11)</f>
        <v>5. Sans commentaire</v>
      </c>
      <c r="AK58" t="str">
        <f>IFERROR(VLOOKUP(AK11,Tableau11[],4,0),AK11)</f>
        <v>3. Moyen</v>
      </c>
      <c r="AL58" t="str">
        <f>IFERROR(VLOOKUP(AL11,Tableau11[],4,0),AL11)</f>
        <v>5. Sans commentaire</v>
      </c>
      <c r="AM58" t="str">
        <f>IFERROR(VLOOKUP(AM11,Tableau11[],4,0),AM11)</f>
        <v>3. Moyen</v>
      </c>
      <c r="AN58" t="str">
        <f>IFERROR(VLOOKUP(AN11,Tableau11[],4,0),AN11)</f>
        <v/>
      </c>
      <c r="AO58" t="str">
        <f>IFERROR(VLOOKUP(AO11,Tableau11[],4,0),AO11)</f>
        <v>Senegal</v>
      </c>
    </row>
    <row r="59" spans="1:41" x14ac:dyDescent="0.25">
      <c r="A59" t="str">
        <f t="shared" ref="A59:E59" si="8">A12</f>
        <v>4081849911</v>
      </c>
      <c r="B59" t="str">
        <f t="shared" si="8"/>
        <v>70578290</v>
      </c>
      <c r="C59" t="str">
        <f t="shared" si="8"/>
        <v>07/13/2015 08:05:31</v>
      </c>
      <c r="D59" t="str">
        <f t="shared" si="8"/>
        <v>07/13/2015 08:06:34</v>
      </c>
      <c r="E59" t="str">
        <f t="shared" si="8"/>
        <v>213.255.224.68</v>
      </c>
      <c r="F59" t="str">
        <f>IFERROR(VLOOKUP(F12,Tableau11[],4,0),F12)</f>
        <v>2. ONG Internationale</v>
      </c>
      <c r="G59" t="str">
        <f>IFERROR(VLOOKUP(G12,Tableau11[],4,0),G12)</f>
        <v/>
      </c>
      <c r="H59" t="str">
        <f>IFERROR(VLOOKUP(H12,Tableau11[],4,0),H12)</f>
        <v>1. Oui</v>
      </c>
      <c r="I59" t="str">
        <f>IFERROR(VLOOKUP(I12,Tableau11[],4,0),I12)</f>
        <v>Programme Manager/ Data entry</v>
      </c>
      <c r="J59" t="str">
        <f>IFERROR(VLOOKUP(J12,Tableau11[],4,0),J12)</f>
        <v>3. Mensuelle</v>
      </c>
      <c r="K59" t="str">
        <f>IFERROR(VLOOKUP(K12,Tableau11[],4,0),K12)</f>
        <v/>
      </c>
      <c r="L59" t="str">
        <f>IFERROR(VLOOKUP(L12,Tableau11[],4,0),L12)</f>
        <v/>
      </c>
      <c r="M59" t="str">
        <f>IFERROR(VLOOKUP(M12,Tableau11[],4,0),M12)</f>
        <v/>
      </c>
      <c r="N59" t="str">
        <f>IFERROR(VLOOKUP(N12,Tableau11[],4,0),N12)</f>
        <v/>
      </c>
      <c r="O59" t="str">
        <f>IFERROR(VLOOKUP(O12,Tableau11[],4,0),O12)</f>
        <v/>
      </c>
      <c r="P59" t="str">
        <f>IFERROR(VLOOKUP(P12,Tableau11[],4,0),P12)</f>
        <v/>
      </c>
      <c r="Q59" t="str">
        <f>IFERROR(VLOOKUP(Q12,Tableau11[],4,0),Q12)</f>
        <v/>
      </c>
      <c r="R59" t="str">
        <f>IFERROR(VLOOKUP(R12,Tableau11[],4,0),R12)</f>
        <v/>
      </c>
      <c r="S59" t="str">
        <f>IFERROR(VLOOKUP(S12,Tableau11[],4,0),S12)</f>
        <v/>
      </c>
      <c r="T59" t="str">
        <f>IFERROR(VLOOKUP(T12,Tableau11[],4,0),T12)</f>
        <v/>
      </c>
      <c r="U59" t="str">
        <f>IFERROR(VLOOKUP(U12,Tableau11[],4,0),U12)</f>
        <v/>
      </c>
      <c r="V59" t="str">
        <f>IFERROR(VLOOKUP(V12,Tableau11[],4,0),V12)</f>
        <v/>
      </c>
      <c r="W59" t="str">
        <f>IFERROR(VLOOKUP(W12,Tableau11[],4,0),W12)</f>
        <v/>
      </c>
      <c r="X59" t="str">
        <f>IFERROR(VLOOKUP(X12,Tableau11[],4,0),X12)</f>
        <v/>
      </c>
      <c r="Y59" t="str">
        <f>IFERROR(VLOOKUP(Y12,Tableau11[],4,0),Y12)</f>
        <v/>
      </c>
      <c r="Z59" t="str">
        <f>IFERROR(VLOOKUP(Z12,Tableau11[],4,0),Z12)</f>
        <v/>
      </c>
      <c r="AA59" t="str">
        <f>IFERROR(VLOOKUP(AA12,Tableau11[],4,0),AA12)</f>
        <v/>
      </c>
      <c r="AB59" t="str">
        <f>IFERROR(VLOOKUP(AB12,Tableau11[],4,0),AB12)</f>
        <v/>
      </c>
      <c r="AC59" t="str">
        <f>IFERROR(VLOOKUP(AC12,Tableau11[],4,0),AC12)</f>
        <v/>
      </c>
      <c r="AD59" t="str">
        <f>IFERROR(VLOOKUP(AD12,Tableau11[],4,0),AD12)</f>
        <v/>
      </c>
      <c r="AE59" t="str">
        <f>IFERROR(VLOOKUP(AE12,Tableau11[],4,0),AE12)</f>
        <v/>
      </c>
      <c r="AF59" t="str">
        <f>IFERROR(VLOOKUP(AF12,Tableau11[],4,0),AF12)</f>
        <v/>
      </c>
      <c r="AG59" t="str">
        <f>IFERROR(VLOOKUP(AG12,Tableau11[],4,0),AG12)</f>
        <v/>
      </c>
      <c r="AH59" t="str">
        <f>IFERROR(VLOOKUP(AH12,Tableau11[],4,0),AH12)</f>
        <v/>
      </c>
      <c r="AI59" t="str">
        <f>IFERROR(VLOOKUP(AI12,Tableau11[],4,0),AI12)</f>
        <v/>
      </c>
      <c r="AJ59" t="str">
        <f>IFERROR(VLOOKUP(AJ12,Tableau11[],4,0),AJ12)</f>
        <v/>
      </c>
      <c r="AK59" t="str">
        <f>IFERROR(VLOOKUP(AK12,Tableau11[],4,0),AK12)</f>
        <v/>
      </c>
      <c r="AL59" t="str">
        <f>IFERROR(VLOOKUP(AL12,Tableau11[],4,0),AL12)</f>
        <v/>
      </c>
      <c r="AM59" t="str">
        <f>IFERROR(VLOOKUP(AM12,Tableau11[],4,0),AM12)</f>
        <v/>
      </c>
      <c r="AN59" t="str">
        <f>IFERROR(VLOOKUP(AN12,Tableau11[],4,0),AN12)</f>
        <v/>
      </c>
      <c r="AO59" t="str">
        <f>IFERROR(VLOOKUP(AO12,Tableau11[],4,0),AO12)</f>
        <v>Chad</v>
      </c>
    </row>
    <row r="60" spans="1:41" x14ac:dyDescent="0.25">
      <c r="A60" t="str">
        <f t="shared" ref="A60:E60" si="9">A13</f>
        <v>4081157787</v>
      </c>
      <c r="B60" t="str">
        <f t="shared" si="9"/>
        <v>70578290</v>
      </c>
      <c r="C60" t="str">
        <f t="shared" si="9"/>
        <v>07/12/2015 16:22:52</v>
      </c>
      <c r="D60" t="str">
        <f t="shared" si="9"/>
        <v>07/12/2015 16:37:38</v>
      </c>
      <c r="E60" t="str">
        <f t="shared" si="9"/>
        <v>88.151.224.2</v>
      </c>
      <c r="F60" t="str">
        <f>IFERROR(VLOOKUP(F13,Tableau11[],4,0),F13)</f>
        <v>2. ONG Internationale</v>
      </c>
      <c r="G60" t="str">
        <f>IFERROR(VLOOKUP(G13,Tableau11[],4,0),G13)</f>
        <v/>
      </c>
      <c r="H60" t="str">
        <f>IFERROR(VLOOKUP(H13,Tableau11[],4,0),H13)</f>
        <v>2. Non</v>
      </c>
      <c r="I60" t="str">
        <f>IFERROR(VLOOKUP(I13,Tableau11[],4,0),I13)</f>
        <v/>
      </c>
      <c r="J60" t="str">
        <f>IFERROR(VLOOKUP(J13,Tableau11[],4,0),J13)</f>
        <v>5. Annuelle</v>
      </c>
      <c r="K60" t="str">
        <f>IFERROR(VLOOKUP(K13,Tableau11[],4,0),K13)</f>
        <v>2. Bien</v>
      </c>
      <c r="L60" t="str">
        <f>IFERROR(VLOOKUP(L13,Tableau11[],4,0),L13)</f>
        <v>2. Bien</v>
      </c>
      <c r="M60" t="str">
        <f>IFERROR(VLOOKUP(M13,Tableau11[],4,0),M13)</f>
        <v>2. Bien</v>
      </c>
      <c r="N60" t="str">
        <f>IFERROR(VLOOKUP(N13,Tableau11[],4,0),N13)</f>
        <v>2. Bien</v>
      </c>
      <c r="O60" t="str">
        <f>IFERROR(VLOOKUP(O13,Tableau11[],4,0),O13)</f>
        <v>2. Bien</v>
      </c>
      <c r="P60" t="str">
        <f>IFERROR(VLOOKUP(P13,Tableau11[],4,0),P13)</f>
        <v>2. Bien</v>
      </c>
      <c r="Q60" t="str">
        <f>IFERROR(VLOOKUP(Q13,Tableau11[],4,0),Q13)</f>
        <v>2. Bien</v>
      </c>
      <c r="R60" t="str">
        <f>IFERROR(VLOOKUP(R13,Tableau11[],4,0),R13)</f>
        <v>2. Bien</v>
      </c>
      <c r="S60" t="str">
        <f>IFERROR(VLOOKUP(S13,Tableau11[],4,0),S13)</f>
        <v>2. Bien</v>
      </c>
      <c r="T60" t="str">
        <f>IFERROR(VLOOKUP(T13,Tableau11[],4,0),T13)</f>
        <v>2. Bien</v>
      </c>
      <c r="U60" t="str">
        <f>IFERROR(VLOOKUP(U13,Tableau11[],4,0),U13)</f>
        <v>2. Bien</v>
      </c>
      <c r="V60" t="str">
        <f>IFERROR(VLOOKUP(V13,Tableau11[],4,0),V13)</f>
        <v>2. Bien</v>
      </c>
      <c r="W60" t="str">
        <f>IFERROR(VLOOKUP(W13,Tableau11[],4,0),W13)</f>
        <v>5. Sans commentaire</v>
      </c>
      <c r="X60" t="str">
        <f>IFERROR(VLOOKUP(X13,Tableau11[],4,0),X13)</f>
        <v>5. Sans commentaire</v>
      </c>
      <c r="Y60" t="str">
        <f>IFERROR(VLOOKUP(Y13,Tableau11[],4,0),Y13)</f>
        <v>5. Sans commentaire</v>
      </c>
      <c r="Z60" t="str">
        <f>IFERROR(VLOOKUP(Z13,Tableau11[],4,0),Z13)</f>
        <v>5. Sans commentaire</v>
      </c>
      <c r="AA60" t="str">
        <f>IFERROR(VLOOKUP(AA13,Tableau11[],4,0),AA13)</f>
        <v>5. Sans commentaire</v>
      </c>
      <c r="AB60" t="str">
        <f>IFERROR(VLOOKUP(AB13,Tableau11[],4,0),AB13)</f>
        <v>5. Sans commentaire</v>
      </c>
      <c r="AC60" t="str">
        <f>IFERROR(VLOOKUP(AC13,Tableau11[],4,0),AC13)</f>
        <v>Admin 2</v>
      </c>
      <c r="AD60" t="str">
        <f>IFERROR(VLOOKUP(AD13,Tableau11[],4,0),AD13)</f>
        <v>Admin 2</v>
      </c>
      <c r="AE60" t="str">
        <f>IFERROR(VLOOKUP(AE13,Tableau11[],4,0),AE13)</f>
        <v/>
      </c>
      <c r="AF60" t="str">
        <f>IFERROR(VLOOKUP(AF13,Tableau11[],4,0),AF13)</f>
        <v>1. Oui</v>
      </c>
      <c r="AG60" t="str">
        <f>IFERROR(VLOOKUP(AG13,Tableau11[],4,0),AG13)</f>
        <v/>
      </c>
      <c r="AH60" t="str">
        <f>IFERROR(VLOOKUP(AH13,Tableau11[],4,0),AH13)</f>
        <v/>
      </c>
      <c r="AI60" t="str">
        <f>IFERROR(VLOOKUP(AI13,Tableau11[],4,0),AI13)</f>
        <v>5. Sans commentaire</v>
      </c>
      <c r="AJ60" t="str">
        <f>IFERROR(VLOOKUP(AJ13,Tableau11[],4,0),AJ13)</f>
        <v>5. Sans commentaire</v>
      </c>
      <c r="AK60" t="str">
        <f>IFERROR(VLOOKUP(AK13,Tableau11[],4,0),AK13)</f>
        <v>5. Sans commentaire</v>
      </c>
      <c r="AL60" t="str">
        <f>IFERROR(VLOOKUP(AL13,Tableau11[],4,0),AL13)</f>
        <v>5. Sans commentaire</v>
      </c>
      <c r="AM60" t="str">
        <f>IFERROR(VLOOKUP(AM13,Tableau11[],4,0),AM13)</f>
        <v>5. Sans commentaire</v>
      </c>
      <c r="AN60" t="str">
        <f>IFERROR(VLOOKUP(AN13,Tableau11[],4,0),AN13)</f>
        <v/>
      </c>
      <c r="AO60" t="str">
        <f>IFERROR(VLOOKUP(AO13,Tableau11[],4,0),AO13)</f>
        <v>Mali</v>
      </c>
    </row>
    <row r="61" spans="1:41" x14ac:dyDescent="0.25">
      <c r="A61" t="str">
        <f t="shared" ref="A61:E61" si="10">A14</f>
        <v>4081123086</v>
      </c>
      <c r="B61" t="str">
        <f t="shared" si="10"/>
        <v>70578290</v>
      </c>
      <c r="C61" t="str">
        <f t="shared" si="10"/>
        <v>07/12/2015 15:35:20</v>
      </c>
      <c r="D61" t="str">
        <f t="shared" si="10"/>
        <v>07/12/2015 15:43:29</v>
      </c>
      <c r="E61" t="str">
        <f t="shared" si="10"/>
        <v>41.138.34.16</v>
      </c>
      <c r="F61" t="str">
        <f>IFERROR(VLOOKUP(F14,Tableau11[],4,0),F14)</f>
        <v>1. Agence onusienne</v>
      </c>
      <c r="G61" t="str">
        <f>IFERROR(VLOOKUP(G14,Tableau11[],4,0),G14)</f>
        <v/>
      </c>
      <c r="H61" t="str">
        <f>IFERROR(VLOOKUP(H14,Tableau11[],4,0),H14)</f>
        <v>2. Non</v>
      </c>
      <c r="I61" t="str">
        <f>IFERROR(VLOOKUP(I14,Tableau11[],4,0),I14)</f>
        <v/>
      </c>
      <c r="J61" t="str">
        <f>IFERROR(VLOOKUP(J14,Tableau11[],4,0),J14)</f>
        <v>5. Annuelle</v>
      </c>
      <c r="K61" t="str">
        <f>IFERROR(VLOOKUP(K14,Tableau11[],4,0),K14)</f>
        <v/>
      </c>
      <c r="L61" t="str">
        <f>IFERROR(VLOOKUP(L14,Tableau11[],4,0),L14)</f>
        <v/>
      </c>
      <c r="M61" t="str">
        <f>IFERROR(VLOOKUP(M14,Tableau11[],4,0),M14)</f>
        <v/>
      </c>
      <c r="N61" t="str">
        <f>IFERROR(VLOOKUP(N14,Tableau11[],4,0),N14)</f>
        <v/>
      </c>
      <c r="O61" t="str">
        <f>IFERROR(VLOOKUP(O14,Tableau11[],4,0),O14)</f>
        <v/>
      </c>
      <c r="P61" t="str">
        <f>IFERROR(VLOOKUP(P14,Tableau11[],4,0),P14)</f>
        <v/>
      </c>
      <c r="Q61" t="str">
        <f>IFERROR(VLOOKUP(Q14,Tableau11[],4,0),Q14)</f>
        <v/>
      </c>
      <c r="R61" t="str">
        <f>IFERROR(VLOOKUP(R14,Tableau11[],4,0),R14)</f>
        <v/>
      </c>
      <c r="S61" t="str">
        <f>IFERROR(VLOOKUP(S14,Tableau11[],4,0),S14)</f>
        <v/>
      </c>
      <c r="T61" t="str">
        <f>IFERROR(VLOOKUP(T14,Tableau11[],4,0),T14)</f>
        <v/>
      </c>
      <c r="U61" t="str">
        <f>IFERROR(VLOOKUP(U14,Tableau11[],4,0),U14)</f>
        <v/>
      </c>
      <c r="V61" t="str">
        <f>IFERROR(VLOOKUP(V14,Tableau11[],4,0),V14)</f>
        <v/>
      </c>
      <c r="W61" t="str">
        <f>IFERROR(VLOOKUP(W14,Tableau11[],4,0),W14)</f>
        <v/>
      </c>
      <c r="X61" t="str">
        <f>IFERROR(VLOOKUP(X14,Tableau11[],4,0),X14)</f>
        <v/>
      </c>
      <c r="Y61" t="str">
        <f>IFERROR(VLOOKUP(Y14,Tableau11[],4,0),Y14)</f>
        <v/>
      </c>
      <c r="Z61" t="str">
        <f>IFERROR(VLOOKUP(Z14,Tableau11[],4,0),Z14)</f>
        <v/>
      </c>
      <c r="AA61" t="str">
        <f>IFERROR(VLOOKUP(AA14,Tableau11[],4,0),AA14)</f>
        <v/>
      </c>
      <c r="AB61" t="str">
        <f>IFERROR(VLOOKUP(AB14,Tableau11[],4,0),AB14)</f>
        <v/>
      </c>
      <c r="AC61" t="str">
        <f>IFERROR(VLOOKUP(AC14,Tableau11[],4,0),AC14)</f>
        <v/>
      </c>
      <c r="AD61" t="str">
        <f>IFERROR(VLOOKUP(AD14,Tableau11[],4,0),AD14)</f>
        <v/>
      </c>
      <c r="AE61" t="str">
        <f>IFERROR(VLOOKUP(AE14,Tableau11[],4,0),AE14)</f>
        <v/>
      </c>
      <c r="AF61" t="str">
        <f>IFERROR(VLOOKUP(AF14,Tableau11[],4,0),AF14)</f>
        <v/>
      </c>
      <c r="AG61" t="str">
        <f>IFERROR(VLOOKUP(AG14,Tableau11[],4,0),AG14)</f>
        <v/>
      </c>
      <c r="AH61" t="str">
        <f>IFERROR(VLOOKUP(AH14,Tableau11[],4,0),AH14)</f>
        <v/>
      </c>
      <c r="AI61" t="str">
        <f>IFERROR(VLOOKUP(AI14,Tableau11[],4,0),AI14)</f>
        <v/>
      </c>
      <c r="AJ61" t="str">
        <f>IFERROR(VLOOKUP(AJ14,Tableau11[],4,0),AJ14)</f>
        <v/>
      </c>
      <c r="AK61" t="str">
        <f>IFERROR(VLOOKUP(AK14,Tableau11[],4,0),AK14)</f>
        <v/>
      </c>
      <c r="AL61" t="str">
        <f>IFERROR(VLOOKUP(AL14,Tableau11[],4,0),AL14)</f>
        <v/>
      </c>
      <c r="AM61" t="str">
        <f>IFERROR(VLOOKUP(AM14,Tableau11[],4,0),AM14)</f>
        <v/>
      </c>
      <c r="AN61" t="str">
        <f>IFERROR(VLOOKUP(AN14,Tableau11[],4,0),AN14)</f>
        <v/>
      </c>
      <c r="AO61" t="str">
        <f>IFERROR(VLOOKUP(AO14,Tableau11[],4,0),AO14)</f>
        <v>Niger</v>
      </c>
    </row>
    <row r="62" spans="1:41" x14ac:dyDescent="0.25">
      <c r="A62" t="str">
        <f t="shared" ref="A62:E62" si="11">A15</f>
        <v>4080866764</v>
      </c>
      <c r="B62" t="str">
        <f t="shared" si="11"/>
        <v>70578290</v>
      </c>
      <c r="C62" t="str">
        <f t="shared" si="11"/>
        <v>07/12/2015 08:39:36</v>
      </c>
      <c r="D62" t="str">
        <f t="shared" si="11"/>
        <v>07/12/2015 08:41:56</v>
      </c>
      <c r="E62" t="str">
        <f t="shared" si="11"/>
        <v>41.73.125.139</v>
      </c>
      <c r="F62" t="str">
        <f>IFERROR(VLOOKUP(F15,Tableau11[],4,0),F15)</f>
        <v>1. Agence onusienne</v>
      </c>
      <c r="G62" t="str">
        <f>IFERROR(VLOOKUP(G15,Tableau11[],4,0),G15)</f>
        <v/>
      </c>
      <c r="H62" t="str">
        <f>IFERROR(VLOOKUP(H15,Tableau11[],4,0),H15)</f>
        <v>2. Non</v>
      </c>
      <c r="I62" t="str">
        <f>IFERROR(VLOOKUP(I15,Tableau11[],4,0),I15)</f>
        <v/>
      </c>
      <c r="J62" t="str">
        <f>IFERROR(VLOOKUP(J15,Tableau11[],4,0),J15)</f>
        <v>5. Annuelle</v>
      </c>
      <c r="K62" t="str">
        <f>IFERROR(VLOOKUP(K15,Tableau11[],4,0),K15)</f>
        <v>3. Moyen</v>
      </c>
      <c r="L62" t="str">
        <f>IFERROR(VLOOKUP(L15,Tableau11[],4,0),L15)</f>
        <v>3. Moyen</v>
      </c>
      <c r="M62" t="str">
        <f>IFERROR(VLOOKUP(M15,Tableau11[],4,0),M15)</f>
        <v>3. Moyen</v>
      </c>
      <c r="N62" t="str">
        <f>IFERROR(VLOOKUP(N15,Tableau11[],4,0),N15)</f>
        <v>3. Moyen</v>
      </c>
      <c r="O62" t="str">
        <f>IFERROR(VLOOKUP(O15,Tableau11[],4,0),O15)</f>
        <v>3. Moyen</v>
      </c>
      <c r="P62" t="str">
        <f>IFERROR(VLOOKUP(P15,Tableau11[],4,0),P15)</f>
        <v>3. Moyen</v>
      </c>
      <c r="Q62" t="str">
        <f>IFERROR(VLOOKUP(Q15,Tableau11[],4,0),Q15)</f>
        <v>3. Moyen</v>
      </c>
      <c r="R62" t="str">
        <f>IFERROR(VLOOKUP(R15,Tableau11[],4,0),R15)</f>
        <v>3. Moyen</v>
      </c>
      <c r="S62" t="str">
        <f>IFERROR(VLOOKUP(S15,Tableau11[],4,0),S15)</f>
        <v>3. Moyen</v>
      </c>
      <c r="T62" t="str">
        <f>IFERROR(VLOOKUP(T15,Tableau11[],4,0),T15)</f>
        <v>3. Moyen</v>
      </c>
      <c r="U62" t="str">
        <f>IFERROR(VLOOKUP(U15,Tableau11[],4,0),U15)</f>
        <v>3. Moyen</v>
      </c>
      <c r="V62" t="str">
        <f>IFERROR(VLOOKUP(V15,Tableau11[],4,0),V15)</f>
        <v>3. Moyen</v>
      </c>
      <c r="W62" t="str">
        <f>IFERROR(VLOOKUP(W15,Tableau11[],4,0),W15)</f>
        <v>5. Sans commentaire</v>
      </c>
      <c r="X62" t="str">
        <f>IFERROR(VLOOKUP(X15,Tableau11[],4,0),X15)</f>
        <v>5. Sans commentaire</v>
      </c>
      <c r="Y62" t="str">
        <f>IFERROR(VLOOKUP(Y15,Tableau11[],4,0),Y15)</f>
        <v>5. Sans commentaire</v>
      </c>
      <c r="Z62" t="str">
        <f>IFERROR(VLOOKUP(Z15,Tableau11[],4,0),Z15)</f>
        <v>5. Sans commentaire</v>
      </c>
      <c r="AA62" t="str">
        <f>IFERROR(VLOOKUP(AA15,Tableau11[],4,0),AA15)</f>
        <v>5. Sans commentaire</v>
      </c>
      <c r="AB62" t="str">
        <f>IFERROR(VLOOKUP(AB15,Tableau11[],4,0),AB15)</f>
        <v>5. Sans commentaire</v>
      </c>
      <c r="AC62" t="str">
        <f>IFERROR(VLOOKUP(AC15,Tableau11[],4,0),AC15)</f>
        <v>Admin 3</v>
      </c>
      <c r="AD62" t="str">
        <f>IFERROR(VLOOKUP(AD15,Tableau11[],4,0),AD15)</f>
        <v>Admin 3</v>
      </c>
      <c r="AE62" t="str">
        <f>IFERROR(VLOOKUP(AE15,Tableau11[],4,0),AE15)</f>
        <v/>
      </c>
      <c r="AF62" t="str">
        <f>IFERROR(VLOOKUP(AF15,Tableau11[],4,0),AF15)</f>
        <v>1. Oui</v>
      </c>
      <c r="AG62" t="str">
        <f>IFERROR(VLOOKUP(AG15,Tableau11[],4,0),AG15)</f>
        <v/>
      </c>
      <c r="AH62" t="str">
        <f>IFERROR(VLOOKUP(AH15,Tableau11[],4,0),AH15)</f>
        <v/>
      </c>
      <c r="AI62" t="str">
        <f>IFERROR(VLOOKUP(AI15,Tableau11[],4,0),AI15)</f>
        <v>5. Sans commentaire</v>
      </c>
      <c r="AJ62" t="str">
        <f>IFERROR(VLOOKUP(AJ15,Tableau11[],4,0),AJ15)</f>
        <v>5. Sans commentaire</v>
      </c>
      <c r="AK62" t="str">
        <f>IFERROR(VLOOKUP(AK15,Tableau11[],4,0),AK15)</f>
        <v>5. Sans commentaire</v>
      </c>
      <c r="AL62" t="str">
        <f>IFERROR(VLOOKUP(AL15,Tableau11[],4,0),AL15)</f>
        <v>5. Sans commentaire</v>
      </c>
      <c r="AM62" t="str">
        <f>IFERROR(VLOOKUP(AM15,Tableau11[],4,0),AM15)</f>
        <v>5. Sans commentaire</v>
      </c>
      <c r="AN62" t="str">
        <f>IFERROR(VLOOKUP(AN15,Tableau11[],4,0),AN15)</f>
        <v/>
      </c>
      <c r="AO62" t="str">
        <f>IFERROR(VLOOKUP(AO15,Tableau11[],4,0),AO15)</f>
        <v>Mali</v>
      </c>
    </row>
    <row r="63" spans="1:41" x14ac:dyDescent="0.25">
      <c r="A63" t="str">
        <f t="shared" ref="A63:E63" si="12">A16</f>
        <v>4079509873</v>
      </c>
      <c r="B63" t="str">
        <f t="shared" si="12"/>
        <v>70578290</v>
      </c>
      <c r="C63" t="str">
        <f t="shared" si="12"/>
        <v>07/10/2015 20:31:29</v>
      </c>
      <c r="D63" t="str">
        <f t="shared" si="12"/>
        <v>07/10/2015 20:39:13</v>
      </c>
      <c r="E63" t="str">
        <f t="shared" si="12"/>
        <v>154.73.162.23</v>
      </c>
      <c r="F63" t="str">
        <f>IFERROR(VLOOKUP(F16,Tableau11[],4,0),F16)</f>
        <v>2. ONG Internationale</v>
      </c>
      <c r="G63" t="str">
        <f>IFERROR(VLOOKUP(G16,Tableau11[],4,0),G16)</f>
        <v/>
      </c>
      <c r="H63" t="str">
        <f>IFERROR(VLOOKUP(H16,Tableau11[],4,0),H16)</f>
        <v>1. Oui</v>
      </c>
      <c r="I63" t="str">
        <f>IFERROR(VLOOKUP(I16,Tableau11[],4,0),I16)</f>
        <v>Programme Manager/ Data entry</v>
      </c>
      <c r="J63" t="str">
        <f>IFERROR(VLOOKUP(J16,Tableau11[],4,0),J16)</f>
        <v>3. Mensuelle</v>
      </c>
      <c r="K63" t="str">
        <f>IFERROR(VLOOKUP(K16,Tableau11[],4,0),K16)</f>
        <v>3. Moyen</v>
      </c>
      <c r="L63" t="str">
        <f>IFERROR(VLOOKUP(L16,Tableau11[],4,0),L16)</f>
        <v>3. Moyen</v>
      </c>
      <c r="M63" t="str">
        <f>IFERROR(VLOOKUP(M16,Tableau11[],4,0),M16)</f>
        <v>2. Bien</v>
      </c>
      <c r="N63" t="str">
        <f>IFERROR(VLOOKUP(N16,Tableau11[],4,0),N16)</f>
        <v>3. Moyen</v>
      </c>
      <c r="O63" t="str">
        <f>IFERROR(VLOOKUP(O16,Tableau11[],4,0),O16)</f>
        <v>2. Bien</v>
      </c>
      <c r="P63" t="str">
        <f>IFERROR(VLOOKUP(P16,Tableau11[],4,0),P16)</f>
        <v>3. Moyen</v>
      </c>
      <c r="Q63" t="str">
        <f>IFERROR(VLOOKUP(Q16,Tableau11[],4,0),Q16)</f>
        <v>3. Moyen</v>
      </c>
      <c r="R63" t="str">
        <f>IFERROR(VLOOKUP(R16,Tableau11[],4,0),R16)</f>
        <v>3. Moyen</v>
      </c>
      <c r="S63" t="str">
        <f>IFERROR(VLOOKUP(S16,Tableau11[],4,0),S16)</f>
        <v>3. Moyen</v>
      </c>
      <c r="T63" t="str">
        <f>IFERROR(VLOOKUP(T16,Tableau11[],4,0),T16)</f>
        <v>3. Moyen</v>
      </c>
      <c r="U63" t="str">
        <f>IFERROR(VLOOKUP(U16,Tableau11[],4,0),U16)</f>
        <v>3. Moyen</v>
      </c>
      <c r="V63" t="str">
        <f>IFERROR(VLOOKUP(V16,Tableau11[],4,0),V16)</f>
        <v>2. Bien</v>
      </c>
      <c r="W63" t="str">
        <f>IFERROR(VLOOKUP(W16,Tableau11[],4,0),W16)</f>
        <v>5. Aucun</v>
      </c>
      <c r="X63" t="str">
        <f>IFERROR(VLOOKUP(X16,Tableau11[],4,0),X16)</f>
        <v>2. Satisfait (e)</v>
      </c>
      <c r="Y63" t="str">
        <f>IFERROR(VLOOKUP(Y16,Tableau11[],4,0),Y16)</f>
        <v>2. Satisfait (e)</v>
      </c>
      <c r="Z63" t="str">
        <f>IFERROR(VLOOKUP(Z16,Tableau11[],4,0),Z16)</f>
        <v>5. Aucun</v>
      </c>
      <c r="AA63" t="str">
        <f>IFERROR(VLOOKUP(AA16,Tableau11[],4,0),AA16)</f>
        <v>5. Aucun</v>
      </c>
      <c r="AB63" t="str">
        <f>IFERROR(VLOOKUP(AB16,Tableau11[],4,0),AB16)</f>
        <v>2. Satisfait (e)</v>
      </c>
      <c r="AC63" t="str">
        <f>IFERROR(VLOOKUP(AC16,Tableau11[],4,0),AC16)</f>
        <v>Admin 1</v>
      </c>
      <c r="AD63" t="str">
        <f>IFERROR(VLOOKUP(AD16,Tableau11[],4,0),AD16)</f>
        <v>Admin 1</v>
      </c>
      <c r="AE63" t="str">
        <f>IFERROR(VLOOKUP(AE16,Tableau11[],4,0),AE16)</f>
        <v/>
      </c>
      <c r="AF63" t="str">
        <f>IFERROR(VLOOKUP(AF16,Tableau11[],4,0),AF16)</f>
        <v>1. Oui</v>
      </c>
      <c r="AG63" t="str">
        <f>IFERROR(VLOOKUP(AG16,Tableau11[],4,0),AG16)</f>
        <v/>
      </c>
      <c r="AH63" t="str">
        <f>IFERROR(VLOOKUP(AH16,Tableau11[],4,0),AH16)</f>
        <v/>
      </c>
      <c r="AI63" t="str">
        <f>IFERROR(VLOOKUP(AI16,Tableau11[],4,0),AI16)</f>
        <v>3. Moyen</v>
      </c>
      <c r="AJ63" t="str">
        <f>IFERROR(VLOOKUP(AJ16,Tableau11[],4,0),AJ16)</f>
        <v>1. En accord</v>
      </c>
      <c r="AK63" t="str">
        <f>IFERROR(VLOOKUP(AK16,Tableau11[],4,0),AK16)</f>
        <v>1. En accord</v>
      </c>
      <c r="AL63" t="str">
        <f>IFERROR(VLOOKUP(AL16,Tableau11[],4,0),AL16)</f>
        <v>1. En accord</v>
      </c>
      <c r="AM63" t="str">
        <f>IFERROR(VLOOKUP(AM16,Tableau11[],4,0),AM16)</f>
        <v>3. Moyen</v>
      </c>
      <c r="AN63" t="str">
        <f>IFERROR(VLOOKUP(AN16,Tableau11[],4,0),AN16)</f>
        <v>RAS</v>
      </c>
      <c r="AO63" t="str">
        <f>IFERROR(VLOOKUP(AO16,Tableau11[],4,0),AO16)</f>
        <v>Chad</v>
      </c>
    </row>
    <row r="64" spans="1:41" x14ac:dyDescent="0.25">
      <c r="A64" t="str">
        <f t="shared" ref="A64:E64" si="13">A17</f>
        <v>4078596928</v>
      </c>
      <c r="B64" t="str">
        <f t="shared" si="13"/>
        <v>70578290</v>
      </c>
      <c r="C64" t="str">
        <f t="shared" si="13"/>
        <v>07/10/2015 12:18:25</v>
      </c>
      <c r="D64" t="str">
        <f t="shared" si="13"/>
        <v>07/10/2015 12:45:50</v>
      </c>
      <c r="E64" t="str">
        <f t="shared" si="13"/>
        <v>212.21.35.74</v>
      </c>
      <c r="F64" t="str">
        <f>IFERROR(VLOOKUP(F17,Tableau11[],4,0),F17)</f>
        <v>1. Agence onusienne</v>
      </c>
      <c r="G64" t="str">
        <f>IFERROR(VLOOKUP(G17,Tableau11[],4,0),G17)</f>
        <v/>
      </c>
      <c r="H64" t="str">
        <f>IFERROR(VLOOKUP(H17,Tableau11[],4,0),H17)</f>
        <v>2. Non</v>
      </c>
      <c r="I64" t="str">
        <f>IFERROR(VLOOKUP(I17,Tableau11[],4,0),I17)</f>
        <v/>
      </c>
      <c r="J64" t="str">
        <f>IFERROR(VLOOKUP(J17,Tableau11[],4,0),J17)</f>
        <v>3. Mensuelle</v>
      </c>
      <c r="K64" t="str">
        <f>IFERROR(VLOOKUP(K17,Tableau11[],4,0),K17)</f>
        <v>3. Moyen</v>
      </c>
      <c r="L64" t="str">
        <f>IFERROR(VLOOKUP(L17,Tableau11[],4,0),L17)</f>
        <v>3. Moyen</v>
      </c>
      <c r="M64" t="str">
        <f>IFERROR(VLOOKUP(M17,Tableau11[],4,0),M17)</f>
        <v>4. Faible</v>
      </c>
      <c r="N64" t="str">
        <f>IFERROR(VLOOKUP(N17,Tableau11[],4,0),N17)</f>
        <v>4. Faible</v>
      </c>
      <c r="O64" t="str">
        <f>IFERROR(VLOOKUP(O17,Tableau11[],4,0),O17)</f>
        <v>2. Bien</v>
      </c>
      <c r="P64" t="str">
        <f>IFERROR(VLOOKUP(P17,Tableau11[],4,0),P17)</f>
        <v>3. Moyen</v>
      </c>
      <c r="Q64" t="str">
        <f>IFERROR(VLOOKUP(Q17,Tableau11[],4,0),Q17)</f>
        <v>3. Moyen</v>
      </c>
      <c r="R64" t="str">
        <f>IFERROR(VLOOKUP(R17,Tableau11[],4,0),R17)</f>
        <v>3. Moyen</v>
      </c>
      <c r="S64" t="str">
        <f>IFERROR(VLOOKUP(S17,Tableau11[],4,0),S17)</f>
        <v>2. Bien</v>
      </c>
      <c r="T64" t="str">
        <f>IFERROR(VLOOKUP(T17,Tableau11[],4,0),T17)</f>
        <v>2. Bien</v>
      </c>
      <c r="U64" t="str">
        <f>IFERROR(VLOOKUP(U17,Tableau11[],4,0),U17)</f>
        <v>2. Bien</v>
      </c>
      <c r="V64" t="str">
        <f>IFERROR(VLOOKUP(V17,Tableau11[],4,0),V17)</f>
        <v>2. Bien</v>
      </c>
      <c r="W64" t="str">
        <f>IFERROR(VLOOKUP(W17,Tableau11[],4,0),W17)</f>
        <v>2. Satisfait (e)</v>
      </c>
      <c r="X64" t="str">
        <f>IFERROR(VLOOKUP(X17,Tableau11[],4,0),X17)</f>
        <v>2. Satisfait (e)</v>
      </c>
      <c r="Y64" t="str">
        <f>IFERROR(VLOOKUP(Y17,Tableau11[],4,0),Y17)</f>
        <v>2. Satisfait (e)</v>
      </c>
      <c r="Z64" t="str">
        <f>IFERROR(VLOOKUP(Z17,Tableau11[],4,0),Z17)</f>
        <v>5. Aucun</v>
      </c>
      <c r="AA64" t="str">
        <f>IFERROR(VLOOKUP(AA17,Tableau11[],4,0),AA17)</f>
        <v>5. Aucun</v>
      </c>
      <c r="AB64" t="str">
        <f>IFERROR(VLOOKUP(AB17,Tableau11[],4,0),AB17)</f>
        <v>2. Satisfait (e)</v>
      </c>
      <c r="AC64" t="str">
        <f>IFERROR(VLOOKUP(AC17,Tableau11[],4,0),AC17)</f>
        <v>Admin 1</v>
      </c>
      <c r="AD64" t="str">
        <f>IFERROR(VLOOKUP(AD17,Tableau11[],4,0),AD17)</f>
        <v>Admin 1</v>
      </c>
      <c r="AE64" t="str">
        <f>IFERROR(VLOOKUP(AE17,Tableau11[],4,0),AE17)</f>
        <v/>
      </c>
      <c r="AF64" t="str">
        <f>IFERROR(VLOOKUP(AF17,Tableau11[],4,0),AF17)</f>
        <v>2. Non</v>
      </c>
      <c r="AG64" t="str">
        <f>IFERROR(VLOOKUP(AG17,Tableau11[],4,0),AG17)</f>
        <v/>
      </c>
      <c r="AH64" t="str">
        <f>IFERROR(VLOOKUP(AH17,Tableau11[],4,0),AH17)</f>
        <v xml:space="preserve">It should be the clusters and not partners reporting to OCHA through ORS. That  creates a lot of double work. </v>
      </c>
      <c r="AI64" t="str">
        <f>IFERROR(VLOOKUP(AI17,Tableau11[],4,0),AI17)</f>
        <v>1. En accord</v>
      </c>
      <c r="AJ64" t="str">
        <f>IFERROR(VLOOKUP(AJ17,Tableau11[],4,0),AJ17)</f>
        <v>4. En désaccord</v>
      </c>
      <c r="AK64" t="str">
        <f>IFERROR(VLOOKUP(AK17,Tableau11[],4,0),AK17)</f>
        <v>4. En désaccord</v>
      </c>
      <c r="AL64" t="str">
        <f>IFERROR(VLOOKUP(AL17,Tableau11[],4,0),AL17)</f>
        <v>4. En désaccord</v>
      </c>
      <c r="AM64" t="str">
        <f>IFERROR(VLOOKUP(AM17,Tableau11[],4,0),AM17)</f>
        <v>1. En accord</v>
      </c>
      <c r="AN64" t="str">
        <f>IFERROR(VLOOKUP(AN17,Tableau11[],4,0),AN17)</f>
        <v>definitely it should be a tool to be used by clusters to report to OCHA in a consolidated manner rather than partners reporting to OCHA</v>
      </c>
      <c r="AO64" t="str">
        <f>IFERROR(VLOOKUP(AO17,Tableau11[],4,0),AO17)</f>
        <v>Chad</v>
      </c>
    </row>
    <row r="65" spans="1:41" x14ac:dyDescent="0.25">
      <c r="A65" t="str">
        <f t="shared" ref="A65:E65" si="14">A18</f>
        <v>4078508424</v>
      </c>
      <c r="B65" t="str">
        <f t="shared" si="14"/>
        <v>70578290</v>
      </c>
      <c r="C65" t="str">
        <f t="shared" si="14"/>
        <v>07/10/2015 11:12:54</v>
      </c>
      <c r="D65" t="str">
        <f t="shared" si="14"/>
        <v>07/10/2015 11:30:57</v>
      </c>
      <c r="E65" t="str">
        <f t="shared" si="14"/>
        <v>41.82.185.115</v>
      </c>
      <c r="F65" t="str">
        <f>IFERROR(VLOOKUP(F18,Tableau11[],4,0),F18)</f>
        <v>2. ONG Internationale</v>
      </c>
      <c r="G65" t="str">
        <f>IFERROR(VLOOKUP(G18,Tableau11[],4,0),G18)</f>
        <v/>
      </c>
      <c r="H65" t="str">
        <f>IFERROR(VLOOKUP(H18,Tableau11[],4,0),H18)</f>
        <v>1. Oui</v>
      </c>
      <c r="I65" t="str">
        <f>IFERROR(VLOOKUP(I18,Tableau11[],4,0),I18)</f>
        <v>Country Cluster Lead</v>
      </c>
      <c r="J65" t="str">
        <f>IFERROR(VLOOKUP(J18,Tableau11[],4,0),J18)</f>
        <v>3. Mensuelle</v>
      </c>
      <c r="K65" t="str">
        <f>IFERROR(VLOOKUP(K18,Tableau11[],4,0),K18)</f>
        <v>2. Bien</v>
      </c>
      <c r="L65" t="str">
        <f>IFERROR(VLOOKUP(L18,Tableau11[],4,0),L18)</f>
        <v>2. Bien</v>
      </c>
      <c r="M65" t="str">
        <f>IFERROR(VLOOKUP(M18,Tableau11[],4,0),M18)</f>
        <v>4. Faible</v>
      </c>
      <c r="N65" t="str">
        <f>IFERROR(VLOOKUP(N18,Tableau11[],4,0),N18)</f>
        <v>3. Moyen</v>
      </c>
      <c r="O65" t="str">
        <f>IFERROR(VLOOKUP(O18,Tableau11[],4,0),O18)</f>
        <v>2. Bien</v>
      </c>
      <c r="P65" t="str">
        <f>IFERROR(VLOOKUP(P18,Tableau11[],4,0),P18)</f>
        <v>2. Bien</v>
      </c>
      <c r="Q65" t="str">
        <f>IFERROR(VLOOKUP(Q18,Tableau11[],4,0),Q18)</f>
        <v>5. Médiocre</v>
      </c>
      <c r="R65" t="str">
        <f>IFERROR(VLOOKUP(R18,Tableau11[],4,0),R18)</f>
        <v>3. Moyen</v>
      </c>
      <c r="S65" t="str">
        <f>IFERROR(VLOOKUP(S18,Tableau11[],4,0),S18)</f>
        <v>5. Médiocre</v>
      </c>
      <c r="T65" t="str">
        <f>IFERROR(VLOOKUP(T18,Tableau11[],4,0),T18)</f>
        <v>3. Moyen</v>
      </c>
      <c r="U65" t="str">
        <f>IFERROR(VLOOKUP(U18,Tableau11[],4,0),U18)</f>
        <v>3. Moyen</v>
      </c>
      <c r="V65" t="str">
        <f>IFERROR(VLOOKUP(V18,Tableau11[],4,0),V18)</f>
        <v>3. Moyen</v>
      </c>
      <c r="W65" t="str">
        <f>IFERROR(VLOOKUP(W18,Tableau11[],4,0),W18)</f>
        <v>3. Insatisfait (e)</v>
      </c>
      <c r="X65" t="str">
        <f>IFERROR(VLOOKUP(X18,Tableau11[],4,0),X18)</f>
        <v>3. Insatisfait (e)</v>
      </c>
      <c r="Y65" t="str">
        <f>IFERROR(VLOOKUP(Y18,Tableau11[],4,0),Y18)</f>
        <v>3. Insatisfait (e)</v>
      </c>
      <c r="Z65" t="str">
        <f>IFERROR(VLOOKUP(Z18,Tableau11[],4,0),Z18)</f>
        <v>3. Insatisfait (e)</v>
      </c>
      <c r="AA65" t="str">
        <f>IFERROR(VLOOKUP(AA18,Tableau11[],4,0),AA18)</f>
        <v>5. Sans commentaire</v>
      </c>
      <c r="AB65" t="str">
        <f>IFERROR(VLOOKUP(AB18,Tableau11[],4,0),AB18)</f>
        <v>5. Aucun</v>
      </c>
      <c r="AC65" t="str">
        <f>IFERROR(VLOOKUP(AC18,Tableau11[],4,0),AC18)</f>
        <v>Admin 1</v>
      </c>
      <c r="AD65" t="str">
        <f>IFERROR(VLOOKUP(AD18,Tableau11[],4,0),AD18)</f>
        <v>Admin 3</v>
      </c>
      <c r="AE65" t="str">
        <f>IFERROR(VLOOKUP(AE18,Tableau11[],4,0),AE18)</f>
        <v/>
      </c>
      <c r="AF65" t="str">
        <f>IFERROR(VLOOKUP(AF18,Tableau11[],4,0),AF18)</f>
        <v>1. Oui</v>
      </c>
      <c r="AG65" t="str">
        <f>IFERROR(VLOOKUP(AG18,Tableau11[],4,0),AG18)</f>
        <v/>
      </c>
      <c r="AH65" t="str">
        <f>IFERROR(VLOOKUP(AH18,Tableau11[],4,0),AH18)</f>
        <v>Let people know when you change the interface, and change it less. It's frustrating to have to relearn every time you log in.</v>
      </c>
      <c r="AI65" t="str">
        <f>IFERROR(VLOOKUP(AI18,Tableau11[],4,0),AI18)</f>
        <v>1. En accord</v>
      </c>
      <c r="AJ65" t="str">
        <f>IFERROR(VLOOKUP(AJ18,Tableau11[],4,0),AJ18)</f>
        <v>4. En désaccord</v>
      </c>
      <c r="AK65" t="str">
        <f>IFERROR(VLOOKUP(AK18,Tableau11[],4,0),AK18)</f>
        <v>5. Sans commentaire</v>
      </c>
      <c r="AL65" t="str">
        <f>IFERROR(VLOOKUP(AL18,Tableau11[],4,0),AL18)</f>
        <v>3. Moyen</v>
      </c>
      <c r="AM65" t="str">
        <f>IFERROR(VLOOKUP(AM18,Tableau11[],4,0),AM18)</f>
        <v>4. En désaccord</v>
      </c>
      <c r="AN65" t="str">
        <f>IFERROR(VLOOKUP(AN18,Tableau11[],4,0),AN18)</f>
        <v/>
      </c>
      <c r="AO65" t="str">
        <f>IFERROR(VLOOKUP(AO18,Tableau11[],4,0),AO18)</f>
        <v>Mali</v>
      </c>
    </row>
    <row r="66" spans="1:41" x14ac:dyDescent="0.25">
      <c r="A66" t="str">
        <f t="shared" ref="A66:E66" si="15">A19</f>
        <v>4078479800</v>
      </c>
      <c r="B66" t="str">
        <f t="shared" si="15"/>
        <v>70578290</v>
      </c>
      <c r="C66" t="str">
        <f t="shared" si="15"/>
        <v>07/10/2015 10:48:43</v>
      </c>
      <c r="D66" t="str">
        <f t="shared" si="15"/>
        <v>07/10/2015 10:50:09</v>
      </c>
      <c r="E66" t="str">
        <f t="shared" si="15"/>
        <v>41.75.200.188</v>
      </c>
      <c r="F66" t="str">
        <f>IFERROR(VLOOKUP(F19,Tableau11[],4,0),F19)</f>
        <v>1. Agence onusienne</v>
      </c>
      <c r="G66" t="str">
        <f>IFERROR(VLOOKUP(G19,Tableau11[],4,0),G19)</f>
        <v/>
      </c>
      <c r="H66" t="str">
        <f>IFERROR(VLOOKUP(H19,Tableau11[],4,0),H19)</f>
        <v>3. Je ne sais pas</v>
      </c>
      <c r="I66" t="str">
        <f>IFERROR(VLOOKUP(I19,Tableau11[],4,0),I19)</f>
        <v/>
      </c>
      <c r="J66" t="str">
        <f>IFERROR(VLOOKUP(J19,Tableau11[],4,0),J19)</f>
        <v>3. Mensuelle</v>
      </c>
      <c r="K66" t="str">
        <f>IFERROR(VLOOKUP(K19,Tableau11[],4,0),K19)</f>
        <v/>
      </c>
      <c r="L66" t="str">
        <f>IFERROR(VLOOKUP(L19,Tableau11[],4,0),L19)</f>
        <v/>
      </c>
      <c r="M66" t="str">
        <f>IFERROR(VLOOKUP(M19,Tableau11[],4,0),M19)</f>
        <v/>
      </c>
      <c r="N66" t="str">
        <f>IFERROR(VLOOKUP(N19,Tableau11[],4,0),N19)</f>
        <v/>
      </c>
      <c r="O66" t="str">
        <f>IFERROR(VLOOKUP(O19,Tableau11[],4,0),O19)</f>
        <v/>
      </c>
      <c r="P66" t="str">
        <f>IFERROR(VLOOKUP(P19,Tableau11[],4,0),P19)</f>
        <v/>
      </c>
      <c r="Q66" t="str">
        <f>IFERROR(VLOOKUP(Q19,Tableau11[],4,0),Q19)</f>
        <v/>
      </c>
      <c r="R66" t="str">
        <f>IFERROR(VLOOKUP(R19,Tableau11[],4,0),R19)</f>
        <v/>
      </c>
      <c r="S66" t="str">
        <f>IFERROR(VLOOKUP(S19,Tableau11[],4,0),S19)</f>
        <v/>
      </c>
      <c r="T66" t="str">
        <f>IFERROR(VLOOKUP(T19,Tableau11[],4,0),T19)</f>
        <v/>
      </c>
      <c r="U66" t="str">
        <f>IFERROR(VLOOKUP(U19,Tableau11[],4,0),U19)</f>
        <v/>
      </c>
      <c r="V66" t="str">
        <f>IFERROR(VLOOKUP(V19,Tableau11[],4,0),V19)</f>
        <v/>
      </c>
      <c r="W66" t="str">
        <f>IFERROR(VLOOKUP(W19,Tableau11[],4,0),W19)</f>
        <v/>
      </c>
      <c r="X66" t="str">
        <f>IFERROR(VLOOKUP(X19,Tableau11[],4,0),X19)</f>
        <v/>
      </c>
      <c r="Y66" t="str">
        <f>IFERROR(VLOOKUP(Y19,Tableau11[],4,0),Y19)</f>
        <v/>
      </c>
      <c r="Z66" t="str">
        <f>IFERROR(VLOOKUP(Z19,Tableau11[],4,0),Z19)</f>
        <v/>
      </c>
      <c r="AA66" t="str">
        <f>IFERROR(VLOOKUP(AA19,Tableau11[],4,0),AA19)</f>
        <v/>
      </c>
      <c r="AB66" t="str">
        <f>IFERROR(VLOOKUP(AB19,Tableau11[],4,0),AB19)</f>
        <v/>
      </c>
      <c r="AC66" t="str">
        <f>IFERROR(VLOOKUP(AC19,Tableau11[],4,0),AC19)</f>
        <v/>
      </c>
      <c r="AD66" t="str">
        <f>IFERROR(VLOOKUP(AD19,Tableau11[],4,0),AD19)</f>
        <v/>
      </c>
      <c r="AE66" t="str">
        <f>IFERROR(VLOOKUP(AE19,Tableau11[],4,0),AE19)</f>
        <v/>
      </c>
      <c r="AF66" t="str">
        <f>IFERROR(VLOOKUP(AF19,Tableau11[],4,0),AF19)</f>
        <v/>
      </c>
      <c r="AG66" t="str">
        <f>IFERROR(VLOOKUP(AG19,Tableau11[],4,0),AG19)</f>
        <v/>
      </c>
      <c r="AH66" t="str">
        <f>IFERROR(VLOOKUP(AH19,Tableau11[],4,0),AH19)</f>
        <v/>
      </c>
      <c r="AI66" t="str">
        <f>IFERROR(VLOOKUP(AI19,Tableau11[],4,0),AI19)</f>
        <v/>
      </c>
      <c r="AJ66" t="str">
        <f>IFERROR(VLOOKUP(AJ19,Tableau11[],4,0),AJ19)</f>
        <v/>
      </c>
      <c r="AK66" t="str">
        <f>IFERROR(VLOOKUP(AK19,Tableau11[],4,0),AK19)</f>
        <v/>
      </c>
      <c r="AL66" t="str">
        <f>IFERROR(VLOOKUP(AL19,Tableau11[],4,0),AL19)</f>
        <v/>
      </c>
      <c r="AM66" t="str">
        <f>IFERROR(VLOOKUP(AM19,Tableau11[],4,0),AM19)</f>
        <v/>
      </c>
      <c r="AN66" t="str">
        <f>IFERROR(VLOOKUP(AN19,Tableau11[],4,0),AN19)</f>
        <v/>
      </c>
      <c r="AO66" t="str">
        <f>IFERROR(VLOOKUP(AO19,Tableau11[],4,0),AO19)</f>
        <v>Nigeria</v>
      </c>
    </row>
    <row r="67" spans="1:41" x14ac:dyDescent="0.25">
      <c r="A67" t="str">
        <f t="shared" ref="A67:E67" si="16">A20</f>
        <v>4078415026</v>
      </c>
      <c r="B67" t="str">
        <f t="shared" si="16"/>
        <v>70578290</v>
      </c>
      <c r="C67" t="str">
        <f t="shared" si="16"/>
        <v>07/10/2015 09:48:36</v>
      </c>
      <c r="D67" t="str">
        <f t="shared" si="16"/>
        <v>07/10/2015 09:54:49</v>
      </c>
      <c r="E67" t="str">
        <f t="shared" si="16"/>
        <v>212.21.35.74</v>
      </c>
      <c r="F67" t="str">
        <f>IFERROR(VLOOKUP(F20,Tableau11[],4,0),F20)</f>
        <v>1. Agence onusienne</v>
      </c>
      <c r="G67" t="str">
        <f>IFERROR(VLOOKUP(G20,Tableau11[],4,0),G20)</f>
        <v/>
      </c>
      <c r="H67" t="str">
        <f>IFERROR(VLOOKUP(H20,Tableau11[],4,0),H20)</f>
        <v>1. Oui</v>
      </c>
      <c r="I67" t="str">
        <f>IFERROR(VLOOKUP(I20,Tableau11[],4,0),I20)</f>
        <v>Country Cluster Lead</v>
      </c>
      <c r="J67" t="str">
        <f>IFERROR(VLOOKUP(J20,Tableau11[],4,0),J20)</f>
        <v>3. Mensuelle</v>
      </c>
      <c r="K67" t="str">
        <f>IFERROR(VLOOKUP(K20,Tableau11[],4,0),K20)</f>
        <v>3. Moyen</v>
      </c>
      <c r="L67" t="str">
        <f>IFERROR(VLOOKUP(L20,Tableau11[],4,0),L20)</f>
        <v>3. Moyen</v>
      </c>
      <c r="M67" t="str">
        <f>IFERROR(VLOOKUP(M20,Tableau11[],4,0),M20)</f>
        <v>4. Faible</v>
      </c>
      <c r="N67" t="str">
        <f>IFERROR(VLOOKUP(N20,Tableau11[],4,0),N20)</f>
        <v>3. Moyen</v>
      </c>
      <c r="O67" t="str">
        <f>IFERROR(VLOOKUP(O20,Tableau11[],4,0),O20)</f>
        <v>3. Moyen</v>
      </c>
      <c r="P67" t="str">
        <f>IFERROR(VLOOKUP(P20,Tableau11[],4,0),P20)</f>
        <v>4. Faible</v>
      </c>
      <c r="Q67" t="str">
        <f>IFERROR(VLOOKUP(Q20,Tableau11[],4,0),Q20)</f>
        <v>3. Moyen</v>
      </c>
      <c r="R67" t="str">
        <f>IFERROR(VLOOKUP(R20,Tableau11[],4,0),R20)</f>
        <v>3. Moyen</v>
      </c>
      <c r="S67" t="str">
        <f>IFERROR(VLOOKUP(S20,Tableau11[],4,0),S20)</f>
        <v>4. Faible</v>
      </c>
      <c r="T67" t="str">
        <f>IFERROR(VLOOKUP(T20,Tableau11[],4,0),T20)</f>
        <v>3. Moyen</v>
      </c>
      <c r="U67" t="str">
        <f>IFERROR(VLOOKUP(U20,Tableau11[],4,0),U20)</f>
        <v>4. Faible</v>
      </c>
      <c r="V67" t="str">
        <f>IFERROR(VLOOKUP(V20,Tableau11[],4,0),V20)</f>
        <v>3. Moyen</v>
      </c>
      <c r="W67" t="str">
        <f>IFERROR(VLOOKUP(W20,Tableau11[],4,0),W20)</f>
        <v>Very dissatisfied</v>
      </c>
      <c r="X67" t="str">
        <f>IFERROR(VLOOKUP(X20,Tableau11[],4,0),X20)</f>
        <v>3. Insatisfait (e)</v>
      </c>
      <c r="Y67" t="str">
        <f>IFERROR(VLOOKUP(Y20,Tableau11[],4,0),Y20)</f>
        <v>3. Insatisfait (e)</v>
      </c>
      <c r="Z67" t="str">
        <f>IFERROR(VLOOKUP(Z20,Tableau11[],4,0),Z20)</f>
        <v>5. Aucun</v>
      </c>
      <c r="AA67" t="str">
        <f>IFERROR(VLOOKUP(AA20,Tableau11[],4,0),AA20)</f>
        <v>5. Sans commentaire</v>
      </c>
      <c r="AB67" t="str">
        <f>IFERROR(VLOOKUP(AB20,Tableau11[],4,0),AB20)</f>
        <v>5. Sans commentaire</v>
      </c>
      <c r="AC67" t="str">
        <f>IFERROR(VLOOKUP(AC20,Tableau11[],4,0),AC20)</f>
        <v>Admin 1</v>
      </c>
      <c r="AD67" t="str">
        <f>IFERROR(VLOOKUP(AD20,Tableau11[],4,0),AD20)</f>
        <v>Admin 1</v>
      </c>
      <c r="AE67" t="str">
        <f>IFERROR(VLOOKUP(AE20,Tableau11[],4,0),AE20)</f>
        <v/>
      </c>
      <c r="AF67" t="str">
        <f>IFERROR(VLOOKUP(AF20,Tableau11[],4,0),AF20)</f>
        <v>2. Non</v>
      </c>
      <c r="AG67" t="str">
        <f>IFERROR(VLOOKUP(AG20,Tableau11[],4,0),AG20)</f>
        <v/>
      </c>
      <c r="AH67" t="str">
        <f>IFERROR(VLOOKUP(AH20,Tableau11[],4,0),AH20)</f>
        <v/>
      </c>
      <c r="AI67" t="str">
        <f>IFERROR(VLOOKUP(AI20,Tableau11[],4,0),AI20)</f>
        <v>4. En désaccord</v>
      </c>
      <c r="AJ67" t="str">
        <f>IFERROR(VLOOKUP(AJ20,Tableau11[],4,0),AJ20)</f>
        <v>4. En désaccord</v>
      </c>
      <c r="AK67" t="str">
        <f>IFERROR(VLOOKUP(AK20,Tableau11[],4,0),AK20)</f>
        <v>3. Moyen</v>
      </c>
      <c r="AL67" t="str">
        <f>IFERROR(VLOOKUP(AL20,Tableau11[],4,0),AL20)</f>
        <v>3. Moyen</v>
      </c>
      <c r="AM67" t="str">
        <f>IFERROR(VLOOKUP(AM20,Tableau11[],4,0),AM20)</f>
        <v>4. En désaccord</v>
      </c>
      <c r="AN67" t="str">
        <f>IFERROR(VLOOKUP(AN20,Tableau11[],4,0),AN20)</f>
        <v/>
      </c>
      <c r="AO67" t="str">
        <f>IFERROR(VLOOKUP(AO20,Tableau11[],4,0),AO20)</f>
        <v>Chad</v>
      </c>
    </row>
    <row r="68" spans="1:41" x14ac:dyDescent="0.25">
      <c r="A68" t="str">
        <f t="shared" ref="A68:E68" si="17">A21</f>
        <v>4078380113</v>
      </c>
      <c r="B68" t="str">
        <f t="shared" si="17"/>
        <v>70578290</v>
      </c>
      <c r="C68" t="str">
        <f t="shared" si="17"/>
        <v>07/10/2015 09:13:55</v>
      </c>
      <c r="D68" t="str">
        <f t="shared" si="17"/>
        <v>07/10/2015 11:13:57</v>
      </c>
      <c r="E68" t="str">
        <f t="shared" si="17"/>
        <v>193.134.242.12</v>
      </c>
      <c r="F68" t="str">
        <f>IFERROR(VLOOKUP(F21,Tableau11[],4,0),F21)</f>
        <v>1. Agence onusienne</v>
      </c>
      <c r="G68" t="str">
        <f>IFERROR(VLOOKUP(G21,Tableau11[],4,0),G21)</f>
        <v/>
      </c>
      <c r="H68" t="str">
        <f>IFERROR(VLOOKUP(H21,Tableau11[],4,0),H21)</f>
        <v>1. Oui</v>
      </c>
      <c r="I68" t="str">
        <f>IFERROR(VLOOKUP(I21,Tableau11[],4,0),I21)</f>
        <v>Programme Manager/ Data entry</v>
      </c>
      <c r="J68" t="str">
        <f>IFERROR(VLOOKUP(J21,Tableau11[],4,0),J21)</f>
        <v>3. Mensuelle</v>
      </c>
      <c r="K68" t="str">
        <f>IFERROR(VLOOKUP(K21,Tableau11[],4,0),K21)</f>
        <v>2. Bien</v>
      </c>
      <c r="L68" t="str">
        <f>IFERROR(VLOOKUP(L21,Tableau11[],4,0),L21)</f>
        <v>2. Bien</v>
      </c>
      <c r="M68" t="str">
        <f>IFERROR(VLOOKUP(M21,Tableau11[],4,0),M21)</f>
        <v>3. Moyen</v>
      </c>
      <c r="N68" t="str">
        <f>IFERROR(VLOOKUP(N21,Tableau11[],4,0),N21)</f>
        <v>2. Bien</v>
      </c>
      <c r="O68" t="str">
        <f>IFERROR(VLOOKUP(O21,Tableau11[],4,0),O21)</f>
        <v>2. Bien</v>
      </c>
      <c r="P68" t="str">
        <f>IFERROR(VLOOKUP(P21,Tableau11[],4,0),P21)</f>
        <v>2. Bien</v>
      </c>
      <c r="Q68" t="str">
        <f>IFERROR(VLOOKUP(Q21,Tableau11[],4,0),Q21)</f>
        <v>2. Bien</v>
      </c>
      <c r="R68" t="str">
        <f>IFERROR(VLOOKUP(R21,Tableau11[],4,0),R21)</f>
        <v>2. Bien</v>
      </c>
      <c r="S68" t="str">
        <f>IFERROR(VLOOKUP(S21,Tableau11[],4,0),S21)</f>
        <v>1. Excellent</v>
      </c>
      <c r="T68" t="str">
        <f>IFERROR(VLOOKUP(T21,Tableau11[],4,0),T21)</f>
        <v>2. Bien</v>
      </c>
      <c r="U68" t="str">
        <f>IFERROR(VLOOKUP(U21,Tableau11[],4,0),U21)</f>
        <v>2. Bien</v>
      </c>
      <c r="V68" t="str">
        <f>IFERROR(VLOOKUP(V21,Tableau11[],4,0),V21)</f>
        <v>2. Bien</v>
      </c>
      <c r="W68" t="str">
        <f>IFERROR(VLOOKUP(W21,Tableau11[],4,0),W21)</f>
        <v>5. Aucun</v>
      </c>
      <c r="X68" t="str">
        <f>IFERROR(VLOOKUP(X21,Tableau11[],4,0),X21)</f>
        <v>5. Sans commentaire</v>
      </c>
      <c r="Y68" t="str">
        <f>IFERROR(VLOOKUP(Y21,Tableau11[],4,0),Y21)</f>
        <v>5. Sans commentaire</v>
      </c>
      <c r="Z68" t="str">
        <f>IFERROR(VLOOKUP(Z21,Tableau11[],4,0),Z21)</f>
        <v>5. Aucun</v>
      </c>
      <c r="AA68" t="str">
        <f>IFERROR(VLOOKUP(AA21,Tableau11[],4,0),AA21)</f>
        <v>5. Sans commentaire</v>
      </c>
      <c r="AB68" t="str">
        <f>IFERROR(VLOOKUP(AB21,Tableau11[],4,0),AB21)</f>
        <v>2. Satisfait (e)</v>
      </c>
      <c r="AC68" t="str">
        <f>IFERROR(VLOOKUP(AC21,Tableau11[],4,0),AC21)</f>
        <v>Admin 1</v>
      </c>
      <c r="AD68" t="str">
        <f>IFERROR(VLOOKUP(AD21,Tableau11[],4,0),AD21)</f>
        <v>Admin 1</v>
      </c>
      <c r="AE68" t="str">
        <f>IFERROR(VLOOKUP(AE21,Tableau11[],4,0),AE21)</f>
        <v/>
      </c>
      <c r="AF68" t="str">
        <f>IFERROR(VLOOKUP(AF21,Tableau11[],4,0),AF21)</f>
        <v>1. Oui</v>
      </c>
      <c r="AG68" t="str">
        <f>IFERROR(VLOOKUP(AG21,Tableau11[],4,0),AG21)</f>
        <v/>
      </c>
      <c r="AH68" t="str">
        <f>IFERROR(VLOOKUP(AH21,Tableau11[],4,0),AH21)</f>
        <v/>
      </c>
      <c r="AI68" t="str">
        <f>IFERROR(VLOOKUP(AI21,Tableau11[],4,0),AI21)</f>
        <v>1. En accord</v>
      </c>
      <c r="AJ68" t="str">
        <f>IFERROR(VLOOKUP(AJ21,Tableau11[],4,0),AJ21)</f>
        <v>1. En accord</v>
      </c>
      <c r="AK68" t="str">
        <f>IFERROR(VLOOKUP(AK21,Tableau11[],4,0),AK21)</f>
        <v>1. En accord</v>
      </c>
      <c r="AL68" t="str">
        <f>IFERROR(VLOOKUP(AL21,Tableau11[],4,0),AL21)</f>
        <v>1. En accord</v>
      </c>
      <c r="AM68" t="str">
        <f>IFERROR(VLOOKUP(AM21,Tableau11[],4,0),AM21)</f>
        <v>1. En accord</v>
      </c>
      <c r="AN68" t="str">
        <f>IFERROR(VLOOKUP(AN21,Tableau11[],4,0),AN21)</f>
        <v/>
      </c>
      <c r="AO68" t="str">
        <f>IFERROR(VLOOKUP(AO21,Tableau11[],4,0),AO21)</f>
        <v>Gambia</v>
      </c>
    </row>
    <row r="69" spans="1:41" x14ac:dyDescent="0.25">
      <c r="A69" t="str">
        <f t="shared" ref="A69:E69" si="18">A22</f>
        <v>4078334374</v>
      </c>
      <c r="B69" t="str">
        <f t="shared" si="18"/>
        <v>70578290</v>
      </c>
      <c r="C69" t="str">
        <f t="shared" si="18"/>
        <v>07/10/2015 08:32:43</v>
      </c>
      <c r="D69" t="str">
        <f t="shared" si="18"/>
        <v>07/10/2015 08:57:42</v>
      </c>
      <c r="E69" t="str">
        <f t="shared" si="18"/>
        <v>41.82.185.115</v>
      </c>
      <c r="F69" t="str">
        <f>IFERROR(VLOOKUP(F22,Tableau11[],4,0),F22)</f>
        <v>1. Agence onusienne</v>
      </c>
      <c r="G69" t="str">
        <f>IFERROR(VLOOKUP(G22,Tableau11[],4,0),G22)</f>
        <v/>
      </c>
      <c r="H69" t="str">
        <f>IFERROR(VLOOKUP(H22,Tableau11[],4,0),H22)</f>
        <v>1. Oui</v>
      </c>
      <c r="I69" t="str">
        <f>IFERROR(VLOOKUP(I22,Tableau11[],4,0),I22)</f>
        <v>Country Cluster Lead</v>
      </c>
      <c r="J69" t="str">
        <f>IFERROR(VLOOKUP(J22,Tableau11[],4,0),J22)</f>
        <v>3. Mensuelle</v>
      </c>
      <c r="K69" t="str">
        <f>IFERROR(VLOOKUP(K22,Tableau11[],4,0),K22)</f>
        <v>2. Bien</v>
      </c>
      <c r="L69" t="str">
        <f>IFERROR(VLOOKUP(L22,Tableau11[],4,0),L22)</f>
        <v>2. Bien</v>
      </c>
      <c r="M69" t="str">
        <f>IFERROR(VLOOKUP(M22,Tableau11[],4,0),M22)</f>
        <v>2. Bien</v>
      </c>
      <c r="N69" t="str">
        <f>IFERROR(VLOOKUP(N22,Tableau11[],4,0),N22)</f>
        <v>2. Bien</v>
      </c>
      <c r="O69" t="str">
        <f>IFERROR(VLOOKUP(O22,Tableau11[],4,0),O22)</f>
        <v>2. Bien</v>
      </c>
      <c r="P69" t="str">
        <f>IFERROR(VLOOKUP(P22,Tableau11[],4,0),P22)</f>
        <v>2. Bien</v>
      </c>
      <c r="Q69" t="str">
        <f>IFERROR(VLOOKUP(Q22,Tableau11[],4,0),Q22)</f>
        <v>2. Bien</v>
      </c>
      <c r="R69" t="str">
        <f>IFERROR(VLOOKUP(R22,Tableau11[],4,0),R22)</f>
        <v>3. Moyen</v>
      </c>
      <c r="S69" t="str">
        <f>IFERROR(VLOOKUP(S22,Tableau11[],4,0),S22)</f>
        <v>3. Moyen</v>
      </c>
      <c r="T69" t="str">
        <f>IFERROR(VLOOKUP(T22,Tableau11[],4,0),T22)</f>
        <v>2. Bien</v>
      </c>
      <c r="U69" t="str">
        <f>IFERROR(VLOOKUP(U22,Tableau11[],4,0),U22)</f>
        <v>3. Moyen</v>
      </c>
      <c r="V69" t="str">
        <f>IFERROR(VLOOKUP(V22,Tableau11[],4,0),V22)</f>
        <v>2. Bien</v>
      </c>
      <c r="W69" t="str">
        <f>IFERROR(VLOOKUP(W22,Tableau11[],4,0),W22)</f>
        <v>2. Satisfait (e)</v>
      </c>
      <c r="X69" t="str">
        <f>IFERROR(VLOOKUP(X22,Tableau11[],4,0),X22)</f>
        <v>5. Aucun</v>
      </c>
      <c r="Y69" t="str">
        <f>IFERROR(VLOOKUP(Y22,Tableau11[],4,0),Y22)</f>
        <v>2. Satisfait (e)</v>
      </c>
      <c r="Z69" t="str">
        <f>IFERROR(VLOOKUP(Z22,Tableau11[],4,0),Z22)</f>
        <v>3. Insatisfait (e)</v>
      </c>
      <c r="AA69" t="str">
        <f>IFERROR(VLOOKUP(AA22,Tableau11[],4,0),AA22)</f>
        <v>5. Aucun</v>
      </c>
      <c r="AB69" t="str">
        <f>IFERROR(VLOOKUP(AB22,Tableau11[],4,0),AB22)</f>
        <v>5. Sans commentaire</v>
      </c>
      <c r="AC69" t="str">
        <f>IFERROR(VLOOKUP(AC22,Tableau11[],4,0),AC22)</f>
        <v>Admin 1</v>
      </c>
      <c r="AD69" t="str">
        <f>IFERROR(VLOOKUP(AD22,Tableau11[],4,0),AD22)</f>
        <v>Admin 2</v>
      </c>
      <c r="AE69" t="str">
        <f>IFERROR(VLOOKUP(AE22,Tableau11[],4,0),AE22)</f>
        <v/>
      </c>
      <c r="AF69" t="str">
        <f>IFERROR(VLOOKUP(AF22,Tableau11[],4,0),AF22)</f>
        <v>2. Non</v>
      </c>
      <c r="AG69" t="str">
        <f>IFERROR(VLOOKUP(AG22,Tableau11[],4,0),AG22)</f>
        <v/>
      </c>
      <c r="AH69" t="str">
        <f>IFERROR(VLOOKUP(AH22,Tableau11[],4,0),AH22)</f>
        <v xml:space="preserve">Cut down on the columns and moving from one tab to annother </v>
      </c>
      <c r="AI69" t="str">
        <f>IFERROR(VLOOKUP(AI22,Tableau11[],4,0),AI22)</f>
        <v>1. En accord</v>
      </c>
      <c r="AJ69" t="str">
        <f>IFERROR(VLOOKUP(AJ22,Tableau11[],4,0),AJ22)</f>
        <v>4. En désaccord</v>
      </c>
      <c r="AK69" t="str">
        <f>IFERROR(VLOOKUP(AK22,Tableau11[],4,0),AK22)</f>
        <v>3. Moyen</v>
      </c>
      <c r="AL69" t="str">
        <f>IFERROR(VLOOKUP(AL22,Tableau11[],4,0),AL22)</f>
        <v>4. En désaccord</v>
      </c>
      <c r="AM69" t="str">
        <f>IFERROR(VLOOKUP(AM22,Tableau11[],4,0),AM22)</f>
        <v>4. En désaccord</v>
      </c>
      <c r="AN69" t="str">
        <f>IFERROR(VLOOKUP(AN22,Tableau11[],4,0),AN22)</f>
        <v/>
      </c>
      <c r="AO69" t="str">
        <f>IFERROR(VLOOKUP(AO22,Tableau11[],4,0),AO22)</f>
        <v>Gambia</v>
      </c>
    </row>
    <row r="70" spans="1:41" x14ac:dyDescent="0.25">
      <c r="A70" t="str">
        <f t="shared" ref="A70:E70" si="19">A23</f>
        <v>4078264495</v>
      </c>
      <c r="B70" t="str">
        <f t="shared" si="19"/>
        <v>70578290</v>
      </c>
      <c r="C70" t="str">
        <f t="shared" si="19"/>
        <v>07/10/2015 07:24:32</v>
      </c>
      <c r="D70" t="str">
        <f t="shared" si="19"/>
        <v>07/10/2015 07:27:49</v>
      </c>
      <c r="E70" t="str">
        <f t="shared" si="19"/>
        <v>193.220.123.108</v>
      </c>
      <c r="F70" t="str">
        <f>IFERROR(VLOOKUP(F23,Tableau11[],4,0),F23)</f>
        <v>1. Agence onusienne</v>
      </c>
      <c r="G70" t="str">
        <f>IFERROR(VLOOKUP(G23,Tableau11[],4,0),G23)</f>
        <v/>
      </c>
      <c r="H70" t="str">
        <f>IFERROR(VLOOKUP(H23,Tableau11[],4,0),H23)</f>
        <v>1. Oui</v>
      </c>
      <c r="I70" t="str">
        <f>IFERROR(VLOOKUP(I23,Tableau11[],4,0),I23)</f>
        <v>Country Cluster Lead</v>
      </c>
      <c r="J70" t="str">
        <f>IFERROR(VLOOKUP(J23,Tableau11[],4,0),J23)</f>
        <v>4. Trimestrielle</v>
      </c>
      <c r="K70" t="str">
        <f>IFERROR(VLOOKUP(K23,Tableau11[],4,0),K23)</f>
        <v>2. Bien</v>
      </c>
      <c r="L70" t="str">
        <f>IFERROR(VLOOKUP(L23,Tableau11[],4,0),L23)</f>
        <v>2. Bien</v>
      </c>
      <c r="M70" t="str">
        <f>IFERROR(VLOOKUP(M23,Tableau11[],4,0),M23)</f>
        <v>2. Bien</v>
      </c>
      <c r="N70" t="str">
        <f>IFERROR(VLOOKUP(N23,Tableau11[],4,0),N23)</f>
        <v>2. Bien</v>
      </c>
      <c r="O70" t="str">
        <f>IFERROR(VLOOKUP(O23,Tableau11[],4,0),O23)</f>
        <v>3. Moyen</v>
      </c>
      <c r="P70" t="str">
        <f>IFERROR(VLOOKUP(P23,Tableau11[],4,0),P23)</f>
        <v>3. Moyen</v>
      </c>
      <c r="Q70" t="str">
        <f>IFERROR(VLOOKUP(Q23,Tableau11[],4,0),Q23)</f>
        <v>3. Moyen</v>
      </c>
      <c r="R70" t="str">
        <f>IFERROR(VLOOKUP(R23,Tableau11[],4,0),R23)</f>
        <v>1. Excellent</v>
      </c>
      <c r="S70" t="str">
        <f>IFERROR(VLOOKUP(S23,Tableau11[],4,0),S23)</f>
        <v>2. Bien</v>
      </c>
      <c r="T70" t="str">
        <f>IFERROR(VLOOKUP(T23,Tableau11[],4,0),T23)</f>
        <v>2. Bien</v>
      </c>
      <c r="U70" t="str">
        <f>IFERROR(VLOOKUP(U23,Tableau11[],4,0),U23)</f>
        <v>2. Bien</v>
      </c>
      <c r="V70" t="str">
        <f>IFERROR(VLOOKUP(V23,Tableau11[],4,0),V23)</f>
        <v>3. Moyen</v>
      </c>
      <c r="W70" t="str">
        <f>IFERROR(VLOOKUP(W23,Tableau11[],4,0),W23)</f>
        <v>1. Très satisfait (e)</v>
      </c>
      <c r="X70" t="str">
        <f>IFERROR(VLOOKUP(X23,Tableau11[],4,0),X23)</f>
        <v>2. Satisfait (e)</v>
      </c>
      <c r="Y70" t="str">
        <f>IFERROR(VLOOKUP(Y23,Tableau11[],4,0),Y23)</f>
        <v>2. Satisfait (e)</v>
      </c>
      <c r="Z70" t="str">
        <f>IFERROR(VLOOKUP(Z23,Tableau11[],4,0),Z23)</f>
        <v>2. Satisfait (e)</v>
      </c>
      <c r="AA70" t="str">
        <f>IFERROR(VLOOKUP(AA23,Tableau11[],4,0),AA23)</f>
        <v>5. Aucun</v>
      </c>
      <c r="AB70" t="str">
        <f>IFERROR(VLOOKUP(AB23,Tableau11[],4,0),AB23)</f>
        <v>2. Satisfait (e)</v>
      </c>
      <c r="AC70" t="str">
        <f>IFERROR(VLOOKUP(AC23,Tableau11[],4,0),AC23)</f>
        <v>Admin 1</v>
      </c>
      <c r="AD70" t="str">
        <f>IFERROR(VLOOKUP(AD23,Tableau11[],4,0),AD23)</f>
        <v>Admin 2</v>
      </c>
      <c r="AE70" t="str">
        <f>IFERROR(VLOOKUP(AE23,Tableau11[],4,0),AE23)</f>
        <v/>
      </c>
      <c r="AF70" t="str">
        <f>IFERROR(VLOOKUP(AF23,Tableau11[],4,0),AF23)</f>
        <v>2. Non</v>
      </c>
      <c r="AG70" t="str">
        <f>IFERROR(VLOOKUP(AG23,Tableau11[],4,0),AG23)</f>
        <v/>
      </c>
      <c r="AH70" t="str">
        <f>IFERROR(VLOOKUP(AH23,Tableau11[],4,0),AH23)</f>
        <v/>
      </c>
      <c r="AI70" t="str">
        <f>IFERROR(VLOOKUP(AI23,Tableau11[],4,0),AI23)</f>
        <v>1. En accord</v>
      </c>
      <c r="AJ70" t="str">
        <f>IFERROR(VLOOKUP(AJ23,Tableau11[],4,0),AJ23)</f>
        <v>3. Moyen</v>
      </c>
      <c r="AK70" t="str">
        <f>IFERROR(VLOOKUP(AK23,Tableau11[],4,0),AK23)</f>
        <v>1. En accord</v>
      </c>
      <c r="AL70" t="str">
        <f>IFERROR(VLOOKUP(AL23,Tableau11[],4,0),AL23)</f>
        <v>1. En accord</v>
      </c>
      <c r="AM70" t="str">
        <f>IFERROR(VLOOKUP(AM23,Tableau11[],4,0),AM23)</f>
        <v>1. En accord</v>
      </c>
      <c r="AN70" t="str">
        <f>IFERROR(VLOOKUP(AN23,Tableau11[],4,0),AN23)</f>
        <v/>
      </c>
      <c r="AO70" t="str">
        <f>IFERROR(VLOOKUP(AO23,Tableau11[],4,0),AO23)</f>
        <v>Niger</v>
      </c>
    </row>
    <row r="71" spans="1:41" x14ac:dyDescent="0.25">
      <c r="A71" t="str">
        <f t="shared" ref="A71:E71" si="20">A24</f>
        <v>4076982682</v>
      </c>
      <c r="B71" t="str">
        <f t="shared" si="20"/>
        <v>70578290</v>
      </c>
      <c r="C71" t="str">
        <f t="shared" si="20"/>
        <v>07/09/2015 15:43:39</v>
      </c>
      <c r="D71" t="str">
        <f t="shared" si="20"/>
        <v>07/09/2015 15:46:36</v>
      </c>
      <c r="E71" t="str">
        <f t="shared" si="20"/>
        <v>41.202.205.28</v>
      </c>
      <c r="F71" t="str">
        <f>IFERROR(VLOOKUP(F24,Tableau11[],4,0),F24)</f>
        <v>1. Agence onusienne</v>
      </c>
      <c r="G71" t="str">
        <f>IFERROR(VLOOKUP(G24,Tableau11[],4,0),G24)</f>
        <v/>
      </c>
      <c r="H71" t="str">
        <f>IFERROR(VLOOKUP(H24,Tableau11[],4,0),H24)</f>
        <v>1. Oui</v>
      </c>
      <c r="I71" t="str">
        <f>IFERROR(VLOOKUP(I24,Tableau11[],4,0),I24)</f>
        <v>OCHA staff</v>
      </c>
      <c r="J71" t="str">
        <f>IFERROR(VLOOKUP(J24,Tableau11[],4,0),J24)</f>
        <v>1. Quotidienne</v>
      </c>
      <c r="K71" t="str">
        <f>IFERROR(VLOOKUP(K24,Tableau11[],4,0),K24)</f>
        <v>4. Faible</v>
      </c>
      <c r="L71" t="str">
        <f>IFERROR(VLOOKUP(L24,Tableau11[],4,0),L24)</f>
        <v>4. Faible</v>
      </c>
      <c r="M71" t="str">
        <f>IFERROR(VLOOKUP(M24,Tableau11[],4,0),M24)</f>
        <v>2. Bien</v>
      </c>
      <c r="N71" t="str">
        <f>IFERROR(VLOOKUP(N24,Tableau11[],4,0),N24)</f>
        <v>1. Excellent</v>
      </c>
      <c r="O71" t="str">
        <f>IFERROR(VLOOKUP(O24,Tableau11[],4,0),O24)</f>
        <v>1. Excellent</v>
      </c>
      <c r="P71" t="str">
        <f>IFERROR(VLOOKUP(P24,Tableau11[],4,0),P24)</f>
        <v>2. Bien</v>
      </c>
      <c r="Q71" t="str">
        <f>IFERROR(VLOOKUP(Q24,Tableau11[],4,0),Q24)</f>
        <v>1. Excellent</v>
      </c>
      <c r="R71" t="str">
        <f>IFERROR(VLOOKUP(R24,Tableau11[],4,0),R24)</f>
        <v>3. Moyen</v>
      </c>
      <c r="S71" t="str">
        <f>IFERROR(VLOOKUP(S24,Tableau11[],4,0),S24)</f>
        <v>2. Bien</v>
      </c>
      <c r="T71" t="str">
        <f>IFERROR(VLOOKUP(T24,Tableau11[],4,0),T24)</f>
        <v>5. Médiocre</v>
      </c>
      <c r="U71" t="str">
        <f>IFERROR(VLOOKUP(U24,Tableau11[],4,0),U24)</f>
        <v>1. Excellent</v>
      </c>
      <c r="V71" t="str">
        <f>IFERROR(VLOOKUP(V24,Tableau11[],4,0),V24)</f>
        <v>5. Médiocre</v>
      </c>
      <c r="W71" t="str">
        <f>IFERROR(VLOOKUP(W24,Tableau11[],4,0),W24)</f>
        <v>2. Satisfait (e)</v>
      </c>
      <c r="X71" t="str">
        <f>IFERROR(VLOOKUP(X24,Tableau11[],4,0),X24)</f>
        <v>2. Satisfait (e)</v>
      </c>
      <c r="Y71" t="str">
        <f>IFERROR(VLOOKUP(Y24,Tableau11[],4,0),Y24)</f>
        <v>2. Satisfait (e)</v>
      </c>
      <c r="Z71" t="str">
        <f>IFERROR(VLOOKUP(Z24,Tableau11[],4,0),Z24)</f>
        <v>2. Satisfait (e)</v>
      </c>
      <c r="AA71" t="str">
        <f>IFERROR(VLOOKUP(AA24,Tableau11[],4,0),AA24)</f>
        <v>5. Aucun</v>
      </c>
      <c r="AB71" t="str">
        <f>IFERROR(VLOOKUP(AB24,Tableau11[],4,0),AB24)</f>
        <v>5. Aucun</v>
      </c>
      <c r="AC71" t="str">
        <f>IFERROR(VLOOKUP(AC24,Tableau11[],4,0),AC24)</f>
        <v>Admin 2</v>
      </c>
      <c r="AD71" t="str">
        <f>IFERROR(VLOOKUP(AD24,Tableau11[],4,0),AD24)</f>
        <v>Admin 3</v>
      </c>
      <c r="AE71" t="str">
        <f>IFERROR(VLOOKUP(AE24,Tableau11[],4,0),AE24)</f>
        <v/>
      </c>
      <c r="AF71" t="str">
        <f>IFERROR(VLOOKUP(AF24,Tableau11[],4,0),AF24)</f>
        <v>1. Oui</v>
      </c>
      <c r="AG71" t="str">
        <f>IFERROR(VLOOKUP(AG24,Tableau11[],4,0),AG24)</f>
        <v/>
      </c>
      <c r="AH71" t="str">
        <f>IFERROR(VLOOKUP(AH24,Tableau11[],4,0),AH24)</f>
        <v/>
      </c>
      <c r="AI71" t="str">
        <f>IFERROR(VLOOKUP(AI24,Tableau11[],4,0),AI24)</f>
        <v>1. En accord</v>
      </c>
      <c r="AJ71" t="str">
        <f>IFERROR(VLOOKUP(AJ24,Tableau11[],4,0),AJ24)</f>
        <v>5. Sans commentaire</v>
      </c>
      <c r="AK71" t="str">
        <f>IFERROR(VLOOKUP(AK24,Tableau11[],4,0),AK24)</f>
        <v>1. En accord</v>
      </c>
      <c r="AL71" t="str">
        <f>IFERROR(VLOOKUP(AL24,Tableau11[],4,0),AL24)</f>
        <v>1. En accord</v>
      </c>
      <c r="AM71" t="str">
        <f>IFERROR(VLOOKUP(AM24,Tableau11[],4,0),AM24)</f>
        <v>1. En accord</v>
      </c>
      <c r="AN71" t="str">
        <f>IFERROR(VLOOKUP(AN24,Tableau11[],4,0),AN24)</f>
        <v/>
      </c>
      <c r="AO71" t="str">
        <f>IFERROR(VLOOKUP(AO24,Tableau11[],4,0),AO24)</f>
        <v>Cameroon</v>
      </c>
    </row>
    <row r="72" spans="1:41" x14ac:dyDescent="0.25">
      <c r="A72" t="str">
        <f t="shared" ref="A72:E72" si="21">A25</f>
        <v>4076795460</v>
      </c>
      <c r="B72" t="str">
        <f t="shared" si="21"/>
        <v>70578290</v>
      </c>
      <c r="C72" t="str">
        <f t="shared" si="21"/>
        <v>07/09/2015 14:23:36</v>
      </c>
      <c r="D72" t="str">
        <f t="shared" si="21"/>
        <v>07/09/2015 14:37:05</v>
      </c>
      <c r="E72" t="str">
        <f t="shared" si="21"/>
        <v>154.118.107.114</v>
      </c>
      <c r="F72" t="str">
        <f>IFERROR(VLOOKUP(F25,Tableau11[],4,0),F25)</f>
        <v>1. Agence onusienne</v>
      </c>
      <c r="G72" t="str">
        <f>IFERROR(VLOOKUP(G25,Tableau11[],4,0),G25)</f>
        <v/>
      </c>
      <c r="H72" t="str">
        <f>IFERROR(VLOOKUP(H25,Tableau11[],4,0),H25)</f>
        <v>2. Non</v>
      </c>
      <c r="I72" t="str">
        <f>IFERROR(VLOOKUP(I25,Tableau11[],4,0),I25)</f>
        <v/>
      </c>
      <c r="J72" t="str">
        <f>IFERROR(VLOOKUP(J25,Tableau11[],4,0),J25)</f>
        <v>2. Hebdomadaire</v>
      </c>
      <c r="K72" t="str">
        <f>IFERROR(VLOOKUP(K25,Tableau11[],4,0),K25)</f>
        <v>2. Bien</v>
      </c>
      <c r="L72" t="str">
        <f>IFERROR(VLOOKUP(L25,Tableau11[],4,0),L25)</f>
        <v>2. Bien</v>
      </c>
      <c r="M72" t="str">
        <f>IFERROR(VLOOKUP(M25,Tableau11[],4,0),M25)</f>
        <v>2. Bien</v>
      </c>
      <c r="N72" t="str">
        <f>IFERROR(VLOOKUP(N25,Tableau11[],4,0),N25)</f>
        <v>1. Excellent</v>
      </c>
      <c r="O72" t="str">
        <f>IFERROR(VLOOKUP(O25,Tableau11[],4,0),O25)</f>
        <v>1. Excellent</v>
      </c>
      <c r="P72" t="str">
        <f>IFERROR(VLOOKUP(P25,Tableau11[],4,0),P25)</f>
        <v>1. Excellent</v>
      </c>
      <c r="Q72" t="str">
        <f>IFERROR(VLOOKUP(Q25,Tableau11[],4,0),Q25)</f>
        <v>1. Excellent</v>
      </c>
      <c r="R72" t="str">
        <f>IFERROR(VLOOKUP(R25,Tableau11[],4,0),R25)</f>
        <v>1. Excellent</v>
      </c>
      <c r="S72" t="str">
        <f>IFERROR(VLOOKUP(S25,Tableau11[],4,0),S25)</f>
        <v>1. Excellent</v>
      </c>
      <c r="T72" t="str">
        <f>IFERROR(VLOOKUP(T25,Tableau11[],4,0),T25)</f>
        <v>1. Excellent</v>
      </c>
      <c r="U72" t="str">
        <f>IFERROR(VLOOKUP(U25,Tableau11[],4,0),U25)</f>
        <v>1. Excellent</v>
      </c>
      <c r="V72" t="str">
        <f>IFERROR(VLOOKUP(V25,Tableau11[],4,0),V25)</f>
        <v>1. Excellent</v>
      </c>
      <c r="W72" t="str">
        <f>IFERROR(VLOOKUP(W25,Tableau11[],4,0),W25)</f>
        <v>2. Satisfait (e)</v>
      </c>
      <c r="X72" t="str">
        <f>IFERROR(VLOOKUP(X25,Tableau11[],4,0),X25)</f>
        <v>2. Satisfait (e)</v>
      </c>
      <c r="Y72" t="str">
        <f>IFERROR(VLOOKUP(Y25,Tableau11[],4,0),Y25)</f>
        <v>2. Satisfait (e)</v>
      </c>
      <c r="Z72" t="str">
        <f>IFERROR(VLOOKUP(Z25,Tableau11[],4,0),Z25)</f>
        <v>2. Satisfait (e)</v>
      </c>
      <c r="AA72" t="str">
        <f>IFERROR(VLOOKUP(AA25,Tableau11[],4,0),AA25)</f>
        <v>2. Satisfait (e)</v>
      </c>
      <c r="AB72" t="str">
        <f>IFERROR(VLOOKUP(AB25,Tableau11[],4,0),AB25)</f>
        <v>2. Satisfait (e)</v>
      </c>
      <c r="AC72" t="str">
        <f>IFERROR(VLOOKUP(AC25,Tableau11[],4,0),AC25)</f>
        <v>Admin 1</v>
      </c>
      <c r="AD72" t="str">
        <f>IFERROR(VLOOKUP(AD25,Tableau11[],4,0),AD25)</f>
        <v>Admin 1</v>
      </c>
      <c r="AE72" t="str">
        <f>IFERROR(VLOOKUP(AE25,Tableau11[],4,0),AE25)</f>
        <v/>
      </c>
      <c r="AF72" t="str">
        <f>IFERROR(VLOOKUP(AF25,Tableau11[],4,0),AF25)</f>
        <v>6. Autre (veuillez spécifier)</v>
      </c>
      <c r="AG72" t="str">
        <f>IFERROR(VLOOKUP(AG25,Tableau11[],4,0),AG25)</f>
        <v>it depends</v>
      </c>
      <c r="AH72" t="str">
        <f>IFERROR(VLOOKUP(AH25,Tableau11[],4,0),AH25)</f>
        <v/>
      </c>
      <c r="AI72" t="str">
        <f>IFERROR(VLOOKUP(AI25,Tableau11[],4,0),AI25)</f>
        <v>1. En accord</v>
      </c>
      <c r="AJ72" t="str">
        <f>IFERROR(VLOOKUP(AJ25,Tableau11[],4,0),AJ25)</f>
        <v>1. En accord</v>
      </c>
      <c r="AK72" t="str">
        <f>IFERROR(VLOOKUP(AK25,Tableau11[],4,0),AK25)</f>
        <v>1. En accord</v>
      </c>
      <c r="AL72" t="str">
        <f>IFERROR(VLOOKUP(AL25,Tableau11[],4,0),AL25)</f>
        <v>1. En accord</v>
      </c>
      <c r="AM72" t="str">
        <f>IFERROR(VLOOKUP(AM25,Tableau11[],4,0),AM25)</f>
        <v>1. En accord</v>
      </c>
      <c r="AN72" t="str">
        <f>IFERROR(VLOOKUP(AN25,Tableau11[],4,0),AN25)</f>
        <v>ORS is very helpful in protection monitoring</v>
      </c>
      <c r="AO72" t="str">
        <f>IFERROR(VLOOKUP(AO25,Tableau11[],4,0),AO25)</f>
        <v>Nigeria</v>
      </c>
    </row>
    <row r="73" spans="1:41" x14ac:dyDescent="0.25">
      <c r="A73" t="str">
        <f t="shared" ref="A73:E73" si="22">A26</f>
        <v>4076764628</v>
      </c>
      <c r="B73" t="str">
        <f t="shared" si="22"/>
        <v>70578290</v>
      </c>
      <c r="C73" t="str">
        <f t="shared" si="22"/>
        <v>07/09/2015 14:08:12</v>
      </c>
      <c r="D73" t="str">
        <f t="shared" si="22"/>
        <v>07/09/2015 14:18:29</v>
      </c>
      <c r="E73" t="str">
        <f t="shared" si="22"/>
        <v>212.60.64.98</v>
      </c>
      <c r="F73" t="str">
        <f>IFERROR(VLOOKUP(F26,Tableau11[],4,0),F26)</f>
        <v>1. Agence onusienne</v>
      </c>
      <c r="G73" t="str">
        <f>IFERROR(VLOOKUP(G26,Tableau11[],4,0),G26)</f>
        <v/>
      </c>
      <c r="H73" t="str">
        <f>IFERROR(VLOOKUP(H26,Tableau11[],4,0),H26)</f>
        <v>1. Oui</v>
      </c>
      <c r="I73" t="str">
        <f>IFERROR(VLOOKUP(I26,Tableau11[],4,0),I26)</f>
        <v>Country Cluster Lead</v>
      </c>
      <c r="J73" t="str">
        <f>IFERROR(VLOOKUP(J26,Tableau11[],4,0),J26)</f>
        <v>3. Mensuelle</v>
      </c>
      <c r="K73" t="str">
        <f>IFERROR(VLOOKUP(K26,Tableau11[],4,0),K26)</f>
        <v>3. Moyen</v>
      </c>
      <c r="L73" t="str">
        <f>IFERROR(VLOOKUP(L26,Tableau11[],4,0),L26)</f>
        <v>1. Excellent</v>
      </c>
      <c r="M73" t="str">
        <f>IFERROR(VLOOKUP(M26,Tableau11[],4,0),M26)</f>
        <v>1. Excellent</v>
      </c>
      <c r="N73" t="str">
        <f>IFERROR(VLOOKUP(N26,Tableau11[],4,0),N26)</f>
        <v>3. Moyen</v>
      </c>
      <c r="O73" t="str">
        <f>IFERROR(VLOOKUP(O26,Tableau11[],4,0),O26)</f>
        <v>2. Bien</v>
      </c>
      <c r="P73" t="str">
        <f>IFERROR(VLOOKUP(P26,Tableau11[],4,0),P26)</f>
        <v>2. Bien</v>
      </c>
      <c r="Q73" t="str">
        <f>IFERROR(VLOOKUP(Q26,Tableau11[],4,0),Q26)</f>
        <v>2. Bien</v>
      </c>
      <c r="R73" t="str">
        <f>IFERROR(VLOOKUP(R26,Tableau11[],4,0),R26)</f>
        <v>2. Bien</v>
      </c>
      <c r="S73" t="str">
        <f>IFERROR(VLOOKUP(S26,Tableau11[],4,0),S26)</f>
        <v>1. Excellent</v>
      </c>
      <c r="T73" t="str">
        <f>IFERROR(VLOOKUP(T26,Tableau11[],4,0),T26)</f>
        <v>3. Moyen</v>
      </c>
      <c r="U73" t="str">
        <f>IFERROR(VLOOKUP(U26,Tableau11[],4,0),U26)</f>
        <v>3. Moyen</v>
      </c>
      <c r="V73" t="str">
        <f>IFERROR(VLOOKUP(V26,Tableau11[],4,0),V26)</f>
        <v>3. Moyen</v>
      </c>
      <c r="W73" t="str">
        <f>IFERROR(VLOOKUP(W26,Tableau11[],4,0),W26)</f>
        <v>2. Satisfait (e)</v>
      </c>
      <c r="X73" t="str">
        <f>IFERROR(VLOOKUP(X26,Tableau11[],4,0),X26)</f>
        <v>2. Satisfait (e)</v>
      </c>
      <c r="Y73" t="str">
        <f>IFERROR(VLOOKUP(Y26,Tableau11[],4,0),Y26)</f>
        <v>1. Très satisfait (e)</v>
      </c>
      <c r="Z73" t="str">
        <f>IFERROR(VLOOKUP(Z26,Tableau11[],4,0),Z26)</f>
        <v>5. Aucun</v>
      </c>
      <c r="AA73" t="str">
        <f>IFERROR(VLOOKUP(AA26,Tableau11[],4,0),AA26)</f>
        <v>5. Aucun</v>
      </c>
      <c r="AB73" t="str">
        <f>IFERROR(VLOOKUP(AB26,Tableau11[],4,0),AB26)</f>
        <v>2. Satisfait (e)</v>
      </c>
      <c r="AC73" t="str">
        <f>IFERROR(VLOOKUP(AC26,Tableau11[],4,0),AC26)</f>
        <v>Admin 1</v>
      </c>
      <c r="AD73" t="str">
        <f>IFERROR(VLOOKUP(AD26,Tableau11[],4,0),AD26)</f>
        <v>Admin 1</v>
      </c>
      <c r="AE73" t="str">
        <f>IFERROR(VLOOKUP(AE26,Tableau11[],4,0),AE26)</f>
        <v/>
      </c>
      <c r="AF73" t="str">
        <f>IFERROR(VLOOKUP(AF26,Tableau11[],4,0),AF26)</f>
        <v>2. Non</v>
      </c>
      <c r="AG73" t="str">
        <f>IFERROR(VLOOKUP(AG26,Tableau11[],4,0),AG26)</f>
        <v/>
      </c>
      <c r="AH73" t="str">
        <f>IFERROR(VLOOKUP(AH26,Tableau11[],4,0),AH26)</f>
        <v/>
      </c>
      <c r="AI73" t="str">
        <f>IFERROR(VLOOKUP(AI26,Tableau11[],4,0),AI26)</f>
        <v>1. En accord</v>
      </c>
      <c r="AJ73" t="str">
        <f>IFERROR(VLOOKUP(AJ26,Tableau11[],4,0),AJ26)</f>
        <v>1. En accord</v>
      </c>
      <c r="AK73" t="str">
        <f>IFERROR(VLOOKUP(AK26,Tableau11[],4,0),AK26)</f>
        <v>1. En accord</v>
      </c>
      <c r="AL73" t="str">
        <f>IFERROR(VLOOKUP(AL26,Tableau11[],4,0),AL26)</f>
        <v>1. En accord</v>
      </c>
      <c r="AM73" t="str">
        <f>IFERROR(VLOOKUP(AM26,Tableau11[],4,0),AM26)</f>
        <v>1. En accord</v>
      </c>
      <c r="AN73" t="str">
        <f>IFERROR(VLOOKUP(AN26,Tableau11[],4,0),AN26)</f>
        <v>Once you place the cursor on an item in the menu, it should tell you what function it does</v>
      </c>
      <c r="AO73" t="str">
        <f>IFERROR(VLOOKUP(AO26,Tableau11[],4,0),AO26)</f>
        <v>Gambia</v>
      </c>
    </row>
    <row r="74" spans="1:41" x14ac:dyDescent="0.25">
      <c r="A74" t="str">
        <f t="shared" ref="A74:E74" si="23">A27</f>
        <v>4076673590</v>
      </c>
      <c r="B74" t="str">
        <f t="shared" si="23"/>
        <v>70578290</v>
      </c>
      <c r="C74" t="str">
        <f t="shared" si="23"/>
        <v>07/09/2015 13:29:15</v>
      </c>
      <c r="D74" t="str">
        <f t="shared" si="23"/>
        <v>07/09/2015 13:37:45</v>
      </c>
      <c r="E74" t="str">
        <f t="shared" si="23"/>
        <v>41.211.125.83</v>
      </c>
      <c r="F74" t="str">
        <f>IFERROR(VLOOKUP(F27,Tableau11[],4,0),F27)</f>
        <v>1. Agence onusienne</v>
      </c>
      <c r="G74" t="str">
        <f>IFERROR(VLOOKUP(G27,Tableau11[],4,0),G27)</f>
        <v/>
      </c>
      <c r="H74" t="str">
        <f>IFERROR(VLOOKUP(H27,Tableau11[],4,0),H27)</f>
        <v>1. Oui</v>
      </c>
      <c r="I74" t="str">
        <f>IFERROR(VLOOKUP(I27,Tableau11[],4,0),I27)</f>
        <v>Programme Manager/ Data entry</v>
      </c>
      <c r="J74" t="str">
        <f>IFERROR(VLOOKUP(J27,Tableau11[],4,0),J27)</f>
        <v>3. Mensuelle</v>
      </c>
      <c r="K74" t="str">
        <f>IFERROR(VLOOKUP(K27,Tableau11[],4,0),K27)</f>
        <v>2. Bien</v>
      </c>
      <c r="L74" t="str">
        <f>IFERROR(VLOOKUP(L27,Tableau11[],4,0),L27)</f>
        <v>2. Bien</v>
      </c>
      <c r="M74" t="str">
        <f>IFERROR(VLOOKUP(M27,Tableau11[],4,0),M27)</f>
        <v>3. Moyen</v>
      </c>
      <c r="N74" t="str">
        <f>IFERROR(VLOOKUP(N27,Tableau11[],4,0),N27)</f>
        <v>3. Moyen</v>
      </c>
      <c r="O74" t="str">
        <f>IFERROR(VLOOKUP(O27,Tableau11[],4,0),O27)</f>
        <v>2. Bien</v>
      </c>
      <c r="P74" t="str">
        <f>IFERROR(VLOOKUP(P27,Tableau11[],4,0),P27)</f>
        <v>3. Moyen</v>
      </c>
      <c r="Q74" t="str">
        <f>IFERROR(VLOOKUP(Q27,Tableau11[],4,0),Q27)</f>
        <v>4. Faible</v>
      </c>
      <c r="R74" t="str">
        <f>IFERROR(VLOOKUP(R27,Tableau11[],4,0),R27)</f>
        <v>3. Moyen</v>
      </c>
      <c r="S74" t="str">
        <f>IFERROR(VLOOKUP(S27,Tableau11[],4,0),S27)</f>
        <v>3. Moyen</v>
      </c>
      <c r="T74" t="str">
        <f>IFERROR(VLOOKUP(T27,Tableau11[],4,0),T27)</f>
        <v>3. Moyen</v>
      </c>
      <c r="U74" t="str">
        <f>IFERROR(VLOOKUP(U27,Tableau11[],4,0),U27)</f>
        <v>3. Moyen</v>
      </c>
      <c r="V74" t="str">
        <f>IFERROR(VLOOKUP(V27,Tableau11[],4,0),V27)</f>
        <v>2. Bien</v>
      </c>
      <c r="W74" t="str">
        <f>IFERROR(VLOOKUP(W27,Tableau11[],4,0),W27)</f>
        <v>2. Satisfait (e)</v>
      </c>
      <c r="X74" t="str">
        <f>IFERROR(VLOOKUP(X27,Tableau11[],4,0),X27)</f>
        <v>5. Aucun</v>
      </c>
      <c r="Y74" t="str">
        <f>IFERROR(VLOOKUP(Y27,Tableau11[],4,0),Y27)</f>
        <v>5. Aucun</v>
      </c>
      <c r="Z74" t="str">
        <f>IFERROR(VLOOKUP(Z27,Tableau11[],4,0),Z27)</f>
        <v>2. Satisfait (e)</v>
      </c>
      <c r="AA74" t="str">
        <f>IFERROR(VLOOKUP(AA27,Tableau11[],4,0),AA27)</f>
        <v>2. Satisfait (e)</v>
      </c>
      <c r="AB74" t="str">
        <f>IFERROR(VLOOKUP(AB27,Tableau11[],4,0),AB27)</f>
        <v>5. Aucun</v>
      </c>
      <c r="AC74" t="str">
        <f>IFERROR(VLOOKUP(AC27,Tableau11[],4,0),AC27)</f>
        <v>Admin 3</v>
      </c>
      <c r="AD74" t="str">
        <f>IFERROR(VLOOKUP(AD27,Tableau11[],4,0),AD27)</f>
        <v>Admin 3</v>
      </c>
      <c r="AE74" t="str">
        <f>IFERROR(VLOOKUP(AE27,Tableau11[],4,0),AE27)</f>
        <v/>
      </c>
      <c r="AF74" t="str">
        <f>IFERROR(VLOOKUP(AF27,Tableau11[],4,0),AF27)</f>
        <v>1. Oui</v>
      </c>
      <c r="AG74" t="str">
        <f>IFERROR(VLOOKUP(AG27,Tableau11[],4,0),AG27)</f>
        <v/>
      </c>
      <c r="AH74" t="str">
        <f>IFERROR(VLOOKUP(AH27,Tableau11[],4,0),AH27)</f>
        <v>2. Non</v>
      </c>
      <c r="AI74" t="str">
        <f>IFERROR(VLOOKUP(AI27,Tableau11[],4,0),AI27)</f>
        <v>1. En accord</v>
      </c>
      <c r="AJ74" t="str">
        <f>IFERROR(VLOOKUP(AJ27,Tableau11[],4,0),AJ27)</f>
        <v>1. En accord</v>
      </c>
      <c r="AK74" t="str">
        <f>IFERROR(VLOOKUP(AK27,Tableau11[],4,0),AK27)</f>
        <v>1. En accord</v>
      </c>
      <c r="AL74" t="str">
        <f>IFERROR(VLOOKUP(AL27,Tableau11[],4,0),AL27)</f>
        <v>1. En accord</v>
      </c>
      <c r="AM74" t="str">
        <f>IFERROR(VLOOKUP(AM27,Tableau11[],4,0),AM27)</f>
        <v>4. En désaccord</v>
      </c>
      <c r="AN74" t="str">
        <f>IFERROR(VLOOKUP(AN27,Tableau11[],4,0),AN27)</f>
        <v xml:space="preserve">more training an practical exercises are needed </v>
      </c>
      <c r="AO74" t="str">
        <f>IFERROR(VLOOKUP(AO27,Tableau11[],4,0),AO27)</f>
        <v>Cameroon</v>
      </c>
    </row>
    <row r="75" spans="1:41" x14ac:dyDescent="0.25">
      <c r="A75" t="str">
        <f t="shared" ref="A75:E75" si="24">A28</f>
        <v>4076603138</v>
      </c>
      <c r="B75" t="str">
        <f t="shared" si="24"/>
        <v>70578290</v>
      </c>
      <c r="C75" t="str">
        <f t="shared" si="24"/>
        <v>07/09/2015 12:53:20</v>
      </c>
      <c r="D75" t="str">
        <f t="shared" si="24"/>
        <v>07/09/2015 13:03:41</v>
      </c>
      <c r="E75" t="str">
        <f t="shared" si="24"/>
        <v>41.244.243.250</v>
      </c>
      <c r="F75" t="str">
        <f>IFERROR(VLOOKUP(F28,Tableau11[],4,0),F28)</f>
        <v>1. Agence onusienne</v>
      </c>
      <c r="G75" t="str">
        <f>IFERROR(VLOOKUP(G28,Tableau11[],4,0),G28)</f>
        <v/>
      </c>
      <c r="H75" t="str">
        <f>IFERROR(VLOOKUP(H28,Tableau11[],4,0),H28)</f>
        <v>1. Oui</v>
      </c>
      <c r="I75" t="str">
        <f>IFERROR(VLOOKUP(I28,Tableau11[],4,0),I28)</f>
        <v>Programme Manager/ Data entry</v>
      </c>
      <c r="J75" t="str">
        <f>IFERROR(VLOOKUP(J28,Tableau11[],4,0),J28)</f>
        <v>4. Trimestrielle</v>
      </c>
      <c r="K75" t="str">
        <f>IFERROR(VLOOKUP(K28,Tableau11[],4,0),K28)</f>
        <v>2. Bien</v>
      </c>
      <c r="L75" t="str">
        <f>IFERROR(VLOOKUP(L28,Tableau11[],4,0),L28)</f>
        <v>2. Bien</v>
      </c>
      <c r="M75" t="str">
        <f>IFERROR(VLOOKUP(M28,Tableau11[],4,0),M28)</f>
        <v>2. Bien</v>
      </c>
      <c r="N75" t="str">
        <f>IFERROR(VLOOKUP(N28,Tableau11[],4,0),N28)</f>
        <v>2. Bien</v>
      </c>
      <c r="O75" t="str">
        <f>IFERROR(VLOOKUP(O28,Tableau11[],4,0),O28)</f>
        <v>2. Bien</v>
      </c>
      <c r="P75" t="str">
        <f>IFERROR(VLOOKUP(P28,Tableau11[],4,0),P28)</f>
        <v>2. Bien</v>
      </c>
      <c r="Q75" t="str">
        <f>IFERROR(VLOOKUP(Q28,Tableau11[],4,0),Q28)</f>
        <v>2. Bien</v>
      </c>
      <c r="R75" t="str">
        <f>IFERROR(VLOOKUP(R28,Tableau11[],4,0),R28)</f>
        <v>3. Moyen</v>
      </c>
      <c r="S75" t="str">
        <f>IFERROR(VLOOKUP(S28,Tableau11[],4,0),S28)</f>
        <v>2. Bien</v>
      </c>
      <c r="T75" t="str">
        <f>IFERROR(VLOOKUP(T28,Tableau11[],4,0),T28)</f>
        <v>2. Bien</v>
      </c>
      <c r="U75" t="str">
        <f>IFERROR(VLOOKUP(U28,Tableau11[],4,0),U28)</f>
        <v>2. Bien</v>
      </c>
      <c r="V75" t="str">
        <f>IFERROR(VLOOKUP(V28,Tableau11[],4,0),V28)</f>
        <v>2. Bien</v>
      </c>
      <c r="W75" t="str">
        <f>IFERROR(VLOOKUP(W28,Tableau11[],4,0),W28)</f>
        <v>2. Satisfait (e)</v>
      </c>
      <c r="X75" t="str">
        <f>IFERROR(VLOOKUP(X28,Tableau11[],4,0),X28)</f>
        <v>2. Satisfait (e)</v>
      </c>
      <c r="Y75" t="str">
        <f>IFERROR(VLOOKUP(Y28,Tableau11[],4,0),Y28)</f>
        <v>2. Satisfait (e)</v>
      </c>
      <c r="Z75" t="str">
        <f>IFERROR(VLOOKUP(Z28,Tableau11[],4,0),Z28)</f>
        <v>2. Satisfait (e)</v>
      </c>
      <c r="AA75" t="str">
        <f>IFERROR(VLOOKUP(AA28,Tableau11[],4,0),AA28)</f>
        <v>2. Satisfait (e)</v>
      </c>
      <c r="AB75" t="str">
        <f>IFERROR(VLOOKUP(AB28,Tableau11[],4,0),AB28)</f>
        <v>2. Satisfait (e)</v>
      </c>
      <c r="AC75" t="str">
        <f>IFERROR(VLOOKUP(AC28,Tableau11[],4,0),AC28)</f>
        <v>Admin 2</v>
      </c>
      <c r="AD75" t="str">
        <f>IFERROR(VLOOKUP(AD28,Tableau11[],4,0),AD28)</f>
        <v>Admin 2</v>
      </c>
      <c r="AE75" t="str">
        <f>IFERROR(VLOOKUP(AE28,Tableau11[],4,0),AE28)</f>
        <v/>
      </c>
      <c r="AF75" t="str">
        <f>IFERROR(VLOOKUP(AF28,Tableau11[],4,0),AF28)</f>
        <v>1. Oui</v>
      </c>
      <c r="AG75" t="str">
        <f>IFERROR(VLOOKUP(AG28,Tableau11[],4,0),AG28)</f>
        <v/>
      </c>
      <c r="AH75" t="str">
        <f>IFERROR(VLOOKUP(AH28,Tableau11[],4,0),AH28)</f>
        <v>Make sure that the the objectives as well outputs listed for each project are those effectively defined by the project</v>
      </c>
      <c r="AI75" t="str">
        <f>IFERROR(VLOOKUP(AI28,Tableau11[],4,0),AI28)</f>
        <v>1. En accord</v>
      </c>
      <c r="AJ75" t="str">
        <f>IFERROR(VLOOKUP(AJ28,Tableau11[],4,0),AJ28)</f>
        <v>5. Sans commentaire</v>
      </c>
      <c r="AK75" t="str">
        <f>IFERROR(VLOOKUP(AK28,Tableau11[],4,0),AK28)</f>
        <v>3. Moyen</v>
      </c>
      <c r="AL75" t="str">
        <f>IFERROR(VLOOKUP(AL28,Tableau11[],4,0),AL28)</f>
        <v>1. En accord</v>
      </c>
      <c r="AM75" t="str">
        <f>IFERROR(VLOOKUP(AM28,Tableau11[],4,0),AM28)</f>
        <v>3. Moyen</v>
      </c>
      <c r="AN75" t="str">
        <f>IFERROR(VLOOKUP(AN28,Tableau11[],4,0),AN28)</f>
        <v/>
      </c>
      <c r="AO75" t="str">
        <f>IFERROR(VLOOKUP(AO28,Tableau11[],4,0),AO28)</f>
        <v>Cameroon</v>
      </c>
    </row>
    <row r="76" spans="1:41" x14ac:dyDescent="0.25">
      <c r="A76" t="str">
        <f t="shared" ref="A76:E76" si="25">A29</f>
        <v>4076579105</v>
      </c>
      <c r="B76" t="str">
        <f t="shared" si="25"/>
        <v>70578290</v>
      </c>
      <c r="C76" t="str">
        <f t="shared" si="25"/>
        <v>07/09/2015 12:34:32</v>
      </c>
      <c r="D76" t="str">
        <f t="shared" si="25"/>
        <v>07/09/2015 13:14:37</v>
      </c>
      <c r="E76" t="str">
        <f t="shared" si="25"/>
        <v>195.24.202.130</v>
      </c>
      <c r="F76" t="str">
        <f>IFERROR(VLOOKUP(F29,Tableau11[],4,0),F29)</f>
        <v>2. ONG Internationale</v>
      </c>
      <c r="G76" t="str">
        <f>IFERROR(VLOOKUP(G29,Tableau11[],4,0),G29)</f>
        <v/>
      </c>
      <c r="H76" t="str">
        <f>IFERROR(VLOOKUP(H29,Tableau11[],4,0),H29)</f>
        <v>1. Oui</v>
      </c>
      <c r="I76" t="str">
        <f>IFERROR(VLOOKUP(I29,Tableau11[],4,0),I29)</f>
        <v>Programme Manager/ Data entry</v>
      </c>
      <c r="J76" t="str">
        <f>IFERROR(VLOOKUP(J29,Tableau11[],4,0),J29)</f>
        <v>3. Mensuelle</v>
      </c>
      <c r="K76" t="str">
        <f>IFERROR(VLOOKUP(K29,Tableau11[],4,0),K29)</f>
        <v>2. Bien</v>
      </c>
      <c r="L76" t="str">
        <f>IFERROR(VLOOKUP(L29,Tableau11[],4,0),L29)</f>
        <v>2. Bien</v>
      </c>
      <c r="M76" t="str">
        <f>IFERROR(VLOOKUP(M29,Tableau11[],4,0),M29)</f>
        <v>2. Bien</v>
      </c>
      <c r="N76" t="str">
        <f>IFERROR(VLOOKUP(N29,Tableau11[],4,0),N29)</f>
        <v>1. Excellent</v>
      </c>
      <c r="O76" t="str">
        <f>IFERROR(VLOOKUP(O29,Tableau11[],4,0),O29)</f>
        <v>1. Excellent</v>
      </c>
      <c r="P76" t="str">
        <f>IFERROR(VLOOKUP(P29,Tableau11[],4,0),P29)</f>
        <v>2. Bien</v>
      </c>
      <c r="Q76" t="str">
        <f>IFERROR(VLOOKUP(Q29,Tableau11[],4,0),Q29)</f>
        <v>2. Bien</v>
      </c>
      <c r="R76" t="str">
        <f>IFERROR(VLOOKUP(R29,Tableau11[],4,0),R29)</f>
        <v>1. Excellent</v>
      </c>
      <c r="S76" t="str">
        <f>IFERROR(VLOOKUP(S29,Tableau11[],4,0),S29)</f>
        <v>1. Excellent</v>
      </c>
      <c r="T76" t="str">
        <f>IFERROR(VLOOKUP(T29,Tableau11[],4,0),T29)</f>
        <v>1. Excellent</v>
      </c>
      <c r="U76" t="str">
        <f>IFERROR(VLOOKUP(U29,Tableau11[],4,0),U29)</f>
        <v>2. Bien</v>
      </c>
      <c r="V76" t="str">
        <f>IFERROR(VLOOKUP(V29,Tableau11[],4,0),V29)</f>
        <v>2. Bien</v>
      </c>
      <c r="W76" t="str">
        <f>IFERROR(VLOOKUP(W29,Tableau11[],4,0),W29)</f>
        <v>2. Satisfait (e)</v>
      </c>
      <c r="X76" t="str">
        <f>IFERROR(VLOOKUP(X29,Tableau11[],4,0),X29)</f>
        <v>5. Aucun</v>
      </c>
      <c r="Y76" t="str">
        <f>IFERROR(VLOOKUP(Y29,Tableau11[],4,0),Y29)</f>
        <v>1. Très satisfait (e)</v>
      </c>
      <c r="Z76" t="str">
        <f>IFERROR(VLOOKUP(Z29,Tableau11[],4,0),Z29)</f>
        <v>1. Très satisfait (e)</v>
      </c>
      <c r="AA76" t="str">
        <f>IFERROR(VLOOKUP(AA29,Tableau11[],4,0),AA29)</f>
        <v>5. Aucun</v>
      </c>
      <c r="AB76" t="str">
        <f>IFERROR(VLOOKUP(AB29,Tableau11[],4,0),AB29)</f>
        <v>2. Satisfait (e)</v>
      </c>
      <c r="AC76" t="str">
        <f>IFERROR(VLOOKUP(AC29,Tableau11[],4,0),AC29)</f>
        <v/>
      </c>
      <c r="AD76" t="str">
        <f>IFERROR(VLOOKUP(AD29,Tableau11[],4,0),AD29)</f>
        <v/>
      </c>
      <c r="AE76" t="str">
        <f>IFERROR(VLOOKUP(AE29,Tableau11[],4,0),AE29)</f>
        <v/>
      </c>
      <c r="AF76" t="str">
        <f>IFERROR(VLOOKUP(AF29,Tableau11[],4,0),AF29)</f>
        <v/>
      </c>
      <c r="AG76" t="str">
        <f>IFERROR(VLOOKUP(AG29,Tableau11[],4,0),AG29)</f>
        <v/>
      </c>
      <c r="AH76" t="str">
        <f>IFERROR(VLOOKUP(AH29,Tableau11[],4,0),AH29)</f>
        <v/>
      </c>
      <c r="AI76" t="str">
        <f>IFERROR(VLOOKUP(AI29,Tableau11[],4,0),AI29)</f>
        <v/>
      </c>
      <c r="AJ76" t="str">
        <f>IFERROR(VLOOKUP(AJ29,Tableau11[],4,0),AJ29)</f>
        <v/>
      </c>
      <c r="AK76" t="str">
        <f>IFERROR(VLOOKUP(AK29,Tableau11[],4,0),AK29)</f>
        <v/>
      </c>
      <c r="AL76" t="str">
        <f>IFERROR(VLOOKUP(AL29,Tableau11[],4,0),AL29)</f>
        <v/>
      </c>
      <c r="AM76" t="str">
        <f>IFERROR(VLOOKUP(AM29,Tableau11[],4,0),AM29)</f>
        <v/>
      </c>
      <c r="AN76" t="str">
        <f>IFERROR(VLOOKUP(AN29,Tableau11[],4,0),AN29)</f>
        <v/>
      </c>
      <c r="AO76" t="str">
        <f>IFERROR(VLOOKUP(AO29,Tableau11[],4,0),AO29)</f>
        <v>Cameroon</v>
      </c>
    </row>
    <row r="77" spans="1:41" x14ac:dyDescent="0.25">
      <c r="A77" t="str">
        <f t="shared" ref="A77:E77" si="26">A30</f>
        <v>4076577547</v>
      </c>
      <c r="B77" t="str">
        <f t="shared" si="26"/>
        <v>70578290</v>
      </c>
      <c r="C77" t="str">
        <f t="shared" si="26"/>
        <v>07/09/2015 12:40:47</v>
      </c>
      <c r="D77" t="str">
        <f t="shared" si="26"/>
        <v>07/09/2015 12:43:55</v>
      </c>
      <c r="E77" t="str">
        <f t="shared" si="26"/>
        <v>41.184.92.114</v>
      </c>
      <c r="F77" t="str">
        <f>IFERROR(VLOOKUP(F30,Tableau11[],4,0),F30)</f>
        <v>1. Agence onusienne</v>
      </c>
      <c r="G77" t="str">
        <f>IFERROR(VLOOKUP(G30,Tableau11[],4,0),G30)</f>
        <v/>
      </c>
      <c r="H77" t="str">
        <f>IFERROR(VLOOKUP(H30,Tableau11[],4,0),H30)</f>
        <v>1. Oui</v>
      </c>
      <c r="I77" t="str">
        <f>IFERROR(VLOOKUP(I30,Tableau11[],4,0),I30)</f>
        <v>Programme Manager/ Data entry</v>
      </c>
      <c r="J77" t="str">
        <f>IFERROR(VLOOKUP(J30,Tableau11[],4,0),J30)</f>
        <v>3. Mensuelle</v>
      </c>
      <c r="K77" t="str">
        <f>IFERROR(VLOOKUP(K30,Tableau11[],4,0),K30)</f>
        <v>3. Moyen</v>
      </c>
      <c r="L77" t="str">
        <f>IFERROR(VLOOKUP(L30,Tableau11[],4,0),L30)</f>
        <v>2. Bien</v>
      </c>
      <c r="M77" t="str">
        <f>IFERROR(VLOOKUP(M30,Tableau11[],4,0),M30)</f>
        <v>3. Moyen</v>
      </c>
      <c r="N77" t="str">
        <f>IFERROR(VLOOKUP(N30,Tableau11[],4,0),N30)</f>
        <v>3. Moyen</v>
      </c>
      <c r="O77" t="str">
        <f>IFERROR(VLOOKUP(O30,Tableau11[],4,0),O30)</f>
        <v>3. Moyen</v>
      </c>
      <c r="P77" t="str">
        <f>IFERROR(VLOOKUP(P30,Tableau11[],4,0),P30)</f>
        <v>3. Moyen</v>
      </c>
      <c r="Q77" t="str">
        <f>IFERROR(VLOOKUP(Q30,Tableau11[],4,0),Q30)</f>
        <v>3. Moyen</v>
      </c>
      <c r="R77" t="str">
        <f>IFERROR(VLOOKUP(R30,Tableau11[],4,0),R30)</f>
        <v>2. Bien</v>
      </c>
      <c r="S77" t="str">
        <f>IFERROR(VLOOKUP(S30,Tableau11[],4,0),S30)</f>
        <v>2. Bien</v>
      </c>
      <c r="T77" t="str">
        <f>IFERROR(VLOOKUP(T30,Tableau11[],4,0),T30)</f>
        <v>2. Bien</v>
      </c>
      <c r="U77" t="str">
        <f>IFERROR(VLOOKUP(U30,Tableau11[],4,0),U30)</f>
        <v>2. Bien</v>
      </c>
      <c r="V77" t="str">
        <f>IFERROR(VLOOKUP(V30,Tableau11[],4,0),V30)</f>
        <v>2. Bien</v>
      </c>
      <c r="W77" t="str">
        <f>IFERROR(VLOOKUP(W30,Tableau11[],4,0),W30)</f>
        <v>2. Satisfait (e)</v>
      </c>
      <c r="X77" t="str">
        <f>IFERROR(VLOOKUP(X30,Tableau11[],4,0),X30)</f>
        <v>2. Satisfait (e)</v>
      </c>
      <c r="Y77" t="str">
        <f>IFERROR(VLOOKUP(Y30,Tableau11[],4,0),Y30)</f>
        <v>2. Satisfait (e)</v>
      </c>
      <c r="Z77" t="str">
        <f>IFERROR(VLOOKUP(Z30,Tableau11[],4,0),Z30)</f>
        <v>2. Satisfait (e)</v>
      </c>
      <c r="AA77" t="str">
        <f>IFERROR(VLOOKUP(AA30,Tableau11[],4,0),AA30)</f>
        <v>2. Satisfait (e)</v>
      </c>
      <c r="AB77" t="str">
        <f>IFERROR(VLOOKUP(AB30,Tableau11[],4,0),AB30)</f>
        <v>2. Satisfait (e)</v>
      </c>
      <c r="AC77" t="str">
        <f>IFERROR(VLOOKUP(AC30,Tableau11[],4,0),AC30)</f>
        <v>Admin 2</v>
      </c>
      <c r="AD77" t="str">
        <f>IFERROR(VLOOKUP(AD30,Tableau11[],4,0),AD30)</f>
        <v>Admin 2</v>
      </c>
      <c r="AE77" t="str">
        <f>IFERROR(VLOOKUP(AE30,Tableau11[],4,0),AE30)</f>
        <v/>
      </c>
      <c r="AF77" t="str">
        <f>IFERROR(VLOOKUP(AF30,Tableau11[],4,0),AF30)</f>
        <v>2. Non</v>
      </c>
      <c r="AG77" t="str">
        <f>IFERROR(VLOOKUP(AG30,Tableau11[],4,0),AG30)</f>
        <v/>
      </c>
      <c r="AH77" t="str">
        <f>IFERROR(VLOOKUP(AH30,Tableau11[],4,0),AH30)</f>
        <v/>
      </c>
      <c r="AI77" t="str">
        <f>IFERROR(VLOOKUP(AI30,Tableau11[],4,0),AI30)</f>
        <v>1. En accord</v>
      </c>
      <c r="AJ77" t="str">
        <f>IFERROR(VLOOKUP(AJ30,Tableau11[],4,0),AJ30)</f>
        <v>1. En accord</v>
      </c>
      <c r="AK77" t="str">
        <f>IFERROR(VLOOKUP(AK30,Tableau11[],4,0),AK30)</f>
        <v>1. En accord</v>
      </c>
      <c r="AL77" t="str">
        <f>IFERROR(VLOOKUP(AL30,Tableau11[],4,0),AL30)</f>
        <v>1. En accord</v>
      </c>
      <c r="AM77" t="str">
        <f>IFERROR(VLOOKUP(AM30,Tableau11[],4,0),AM30)</f>
        <v>1. En accord</v>
      </c>
      <c r="AN77" t="str">
        <f>IFERROR(VLOOKUP(AN30,Tableau11[],4,0),AN30)</f>
        <v/>
      </c>
      <c r="AO77" t="str">
        <f>IFERROR(VLOOKUP(AO30,Tableau11[],4,0),AO30)</f>
        <v>Nigeria</v>
      </c>
    </row>
    <row r="78" spans="1:41" x14ac:dyDescent="0.25">
      <c r="A78" t="str">
        <f t="shared" ref="A78:E78" si="27">A31</f>
        <v>4076570262</v>
      </c>
      <c r="B78" t="str">
        <f t="shared" si="27"/>
        <v>70578290</v>
      </c>
      <c r="C78" t="str">
        <f t="shared" si="27"/>
        <v>07/09/2015 12:35:52</v>
      </c>
      <c r="D78" t="str">
        <f t="shared" si="27"/>
        <v>07/09/2015 12:56:17</v>
      </c>
      <c r="E78" t="str">
        <f t="shared" si="27"/>
        <v>105.112.0.75</v>
      </c>
      <c r="F78" t="str">
        <f>IFERROR(VLOOKUP(F31,Tableau11[],4,0),F31)</f>
        <v>1. Agence onusienne</v>
      </c>
      <c r="G78" t="str">
        <f>IFERROR(VLOOKUP(G31,Tableau11[],4,0),G31)</f>
        <v/>
      </c>
      <c r="H78" t="str">
        <f>IFERROR(VLOOKUP(H31,Tableau11[],4,0),H31)</f>
        <v>3. Je ne sais pas</v>
      </c>
      <c r="I78" t="str">
        <f>IFERROR(VLOOKUP(I31,Tableau11[],4,0),I31)</f>
        <v>Country Cluster Lead</v>
      </c>
      <c r="J78" t="str">
        <f>IFERROR(VLOOKUP(J31,Tableau11[],4,0),J31)</f>
        <v>2. Hebdomadaire</v>
      </c>
      <c r="K78" t="str">
        <f>IFERROR(VLOOKUP(K31,Tableau11[],4,0),K31)</f>
        <v>1. Excellent</v>
      </c>
      <c r="L78" t="str">
        <f>IFERROR(VLOOKUP(L31,Tableau11[],4,0),L31)</f>
        <v>2. Bien</v>
      </c>
      <c r="M78" t="str">
        <f>IFERROR(VLOOKUP(M31,Tableau11[],4,0),M31)</f>
        <v>2. Bien</v>
      </c>
      <c r="N78" t="str">
        <f>IFERROR(VLOOKUP(N31,Tableau11[],4,0),N31)</f>
        <v>1. Excellent</v>
      </c>
      <c r="O78" t="str">
        <f>IFERROR(VLOOKUP(O31,Tableau11[],4,0),O31)</f>
        <v>2. Bien</v>
      </c>
      <c r="P78" t="str">
        <f>IFERROR(VLOOKUP(P31,Tableau11[],4,0),P31)</f>
        <v>1. Excellent</v>
      </c>
      <c r="Q78" t="str">
        <f>IFERROR(VLOOKUP(Q31,Tableau11[],4,0),Q31)</f>
        <v>3. Moyen</v>
      </c>
      <c r="R78" t="str">
        <f>IFERROR(VLOOKUP(R31,Tableau11[],4,0),R31)</f>
        <v>1. Excellent</v>
      </c>
      <c r="S78" t="str">
        <f>IFERROR(VLOOKUP(S31,Tableau11[],4,0),S31)</f>
        <v>1. Excellent</v>
      </c>
      <c r="T78" t="str">
        <f>IFERROR(VLOOKUP(T31,Tableau11[],4,0),T31)</f>
        <v>1. Excellent</v>
      </c>
      <c r="U78" t="str">
        <f>IFERROR(VLOOKUP(U31,Tableau11[],4,0),U31)</f>
        <v>2. Bien</v>
      </c>
      <c r="V78" t="str">
        <f>IFERROR(VLOOKUP(V31,Tableau11[],4,0),V31)</f>
        <v>1. Excellent</v>
      </c>
      <c r="W78" t="str">
        <f>IFERROR(VLOOKUP(W31,Tableau11[],4,0),W31)</f>
        <v>1. Très satisfait (e)</v>
      </c>
      <c r="X78" t="str">
        <f>IFERROR(VLOOKUP(X31,Tableau11[],4,0),X31)</f>
        <v>2. Satisfait (e)</v>
      </c>
      <c r="Y78" t="str">
        <f>IFERROR(VLOOKUP(Y31,Tableau11[],4,0),Y31)</f>
        <v>2. Satisfait (e)</v>
      </c>
      <c r="Z78" t="str">
        <f>IFERROR(VLOOKUP(Z31,Tableau11[],4,0),Z31)</f>
        <v>2. Satisfait (e)</v>
      </c>
      <c r="AA78" t="str">
        <f>IFERROR(VLOOKUP(AA31,Tableau11[],4,0),AA31)</f>
        <v>5. Aucun</v>
      </c>
      <c r="AB78" t="str">
        <f>IFERROR(VLOOKUP(AB31,Tableau11[],4,0),AB31)</f>
        <v>1. Très satisfait (e)</v>
      </c>
      <c r="AC78" t="str">
        <f>IFERROR(VLOOKUP(AC31,Tableau11[],4,0),AC31)</f>
        <v>Admin 1</v>
      </c>
      <c r="AD78" t="str">
        <f>IFERROR(VLOOKUP(AD31,Tableau11[],4,0),AD31)</f>
        <v>Admin 3</v>
      </c>
      <c r="AE78" t="str">
        <f>IFERROR(VLOOKUP(AE31,Tableau11[],4,0),AE31)</f>
        <v/>
      </c>
      <c r="AF78" t="str">
        <f>IFERROR(VLOOKUP(AF31,Tableau11[],4,0),AF31)</f>
        <v>1. Oui</v>
      </c>
      <c r="AG78" t="str">
        <f>IFERROR(VLOOKUP(AG31,Tableau11[],4,0),AG31)</f>
        <v/>
      </c>
      <c r="AH78" t="str">
        <f>IFERROR(VLOOKUP(AH31,Tableau11[],4,0),AH31)</f>
        <v>I have recently been oriented on ORS. I will provide further feedback for improvement as soon viewed appropriate</v>
      </c>
      <c r="AI78" t="str">
        <f>IFERROR(VLOOKUP(AI31,Tableau11[],4,0),AI31)</f>
        <v>1. En accord</v>
      </c>
      <c r="AJ78" t="str">
        <f>IFERROR(VLOOKUP(AJ31,Tableau11[],4,0),AJ31)</f>
        <v>1. En accord</v>
      </c>
      <c r="AK78" t="str">
        <f>IFERROR(VLOOKUP(AK31,Tableau11[],4,0),AK31)</f>
        <v>1. En accord</v>
      </c>
      <c r="AL78" t="str">
        <f>IFERROR(VLOOKUP(AL31,Tableau11[],4,0),AL31)</f>
        <v>1. En accord</v>
      </c>
      <c r="AM78" t="str">
        <f>IFERROR(VLOOKUP(AM31,Tableau11[],4,0),AM31)</f>
        <v>1. En accord</v>
      </c>
      <c r="AN78" t="str">
        <f>IFERROR(VLOOKUP(AN31,Tableau11[],4,0),AN31)</f>
        <v>Proper collection and accurate reporting of outputs and results at Commune (Ward) and Local Government Area (District) levels to be correctly recorded at both national (Federal) and Regional (Sahel Countries) levels for optimal decision making and resource mobiliztion</v>
      </c>
      <c r="AO78" t="str">
        <f>IFERROR(VLOOKUP(AO31,Tableau11[],4,0),AO31)</f>
        <v>Nigeria</v>
      </c>
    </row>
    <row r="79" spans="1:41" x14ac:dyDescent="0.25">
      <c r="A79" t="str">
        <f t="shared" ref="A79:E79" si="28">A32</f>
        <v>4076565503</v>
      </c>
      <c r="B79" t="str">
        <f t="shared" si="28"/>
        <v>70578290</v>
      </c>
      <c r="C79" t="str">
        <f t="shared" si="28"/>
        <v>07/09/2015 12:33:39</v>
      </c>
      <c r="D79" t="str">
        <f t="shared" si="28"/>
        <v>07/09/2015 12:37:18</v>
      </c>
      <c r="E79" t="str">
        <f t="shared" si="28"/>
        <v>41.203.150.5</v>
      </c>
      <c r="F79" t="str">
        <f>IFERROR(VLOOKUP(F32,Tableau11[],4,0),F32)</f>
        <v>1. Agence onusienne</v>
      </c>
      <c r="G79" t="str">
        <f>IFERROR(VLOOKUP(G32,Tableau11[],4,0),G32)</f>
        <v/>
      </c>
      <c r="H79" t="str">
        <f>IFERROR(VLOOKUP(H32,Tableau11[],4,0),H32)</f>
        <v>1. Oui</v>
      </c>
      <c r="I79" t="str">
        <f>IFERROR(VLOOKUP(I32,Tableau11[],4,0),I32)</f>
        <v>Country Cluster Lead</v>
      </c>
      <c r="J79" t="str">
        <f>IFERROR(VLOOKUP(J32,Tableau11[],4,0),J32)</f>
        <v>3. Mensuelle</v>
      </c>
      <c r="K79" t="str">
        <f>IFERROR(VLOOKUP(K32,Tableau11[],4,0),K32)</f>
        <v>2. Bien</v>
      </c>
      <c r="L79" t="str">
        <f>IFERROR(VLOOKUP(L32,Tableau11[],4,0),L32)</f>
        <v>2. Bien</v>
      </c>
      <c r="M79" t="str">
        <f>IFERROR(VLOOKUP(M32,Tableau11[],4,0),M32)</f>
        <v>2. Bien</v>
      </c>
      <c r="N79" t="str">
        <f>IFERROR(VLOOKUP(N32,Tableau11[],4,0),N32)</f>
        <v>2. Bien</v>
      </c>
      <c r="O79" t="str">
        <f>IFERROR(VLOOKUP(O32,Tableau11[],4,0),O32)</f>
        <v>2. Bien</v>
      </c>
      <c r="P79" t="str">
        <f>IFERROR(VLOOKUP(P32,Tableau11[],4,0),P32)</f>
        <v>2. Bien</v>
      </c>
      <c r="Q79" t="str">
        <f>IFERROR(VLOOKUP(Q32,Tableau11[],4,0),Q32)</f>
        <v>2. Bien</v>
      </c>
      <c r="R79" t="str">
        <f>IFERROR(VLOOKUP(R32,Tableau11[],4,0),R32)</f>
        <v>3. Moyen</v>
      </c>
      <c r="S79" t="str">
        <f>IFERROR(VLOOKUP(S32,Tableau11[],4,0),S32)</f>
        <v>3. Moyen</v>
      </c>
      <c r="T79" t="str">
        <f>IFERROR(VLOOKUP(T32,Tableau11[],4,0),T32)</f>
        <v>3. Moyen</v>
      </c>
      <c r="U79" t="str">
        <f>IFERROR(VLOOKUP(U32,Tableau11[],4,0),U32)</f>
        <v>3. Moyen</v>
      </c>
      <c r="V79" t="str">
        <f>IFERROR(VLOOKUP(V32,Tableau11[],4,0),V32)</f>
        <v>3. Moyen</v>
      </c>
      <c r="W79" t="str">
        <f>IFERROR(VLOOKUP(W32,Tableau11[],4,0),W32)</f>
        <v>2. Satisfait (e)</v>
      </c>
      <c r="X79" t="str">
        <f>IFERROR(VLOOKUP(X32,Tableau11[],4,0),X32)</f>
        <v>2. Satisfait (e)</v>
      </c>
      <c r="Y79" t="str">
        <f>IFERROR(VLOOKUP(Y32,Tableau11[],4,0),Y32)</f>
        <v>2. Satisfait (e)</v>
      </c>
      <c r="Z79" t="str">
        <f>IFERROR(VLOOKUP(Z32,Tableau11[],4,0),Z32)</f>
        <v>2. Satisfait (e)</v>
      </c>
      <c r="AA79" t="str">
        <f>IFERROR(VLOOKUP(AA32,Tableau11[],4,0),AA32)</f>
        <v>2. Satisfait (e)</v>
      </c>
      <c r="AB79" t="str">
        <f>IFERROR(VLOOKUP(AB32,Tableau11[],4,0),AB32)</f>
        <v>1. Très satisfait (e)</v>
      </c>
      <c r="AC79" t="str">
        <f>IFERROR(VLOOKUP(AC32,Tableau11[],4,0),AC32)</f>
        <v>Admin 3</v>
      </c>
      <c r="AD79" t="str">
        <f>IFERROR(VLOOKUP(AD32,Tableau11[],4,0),AD32)</f>
        <v>Admin 3</v>
      </c>
      <c r="AE79" t="str">
        <f>IFERROR(VLOOKUP(AE32,Tableau11[],4,0),AE32)</f>
        <v/>
      </c>
      <c r="AF79" t="str">
        <f>IFERROR(VLOOKUP(AF32,Tableau11[],4,0),AF32)</f>
        <v>2. Non</v>
      </c>
      <c r="AG79" t="str">
        <f>IFERROR(VLOOKUP(AG32,Tableau11[],4,0),AG32)</f>
        <v/>
      </c>
      <c r="AH79" t="str">
        <f>IFERROR(VLOOKUP(AH32,Tableau11[],4,0),AH32)</f>
        <v xml:space="preserve">Clarity on indicators </v>
      </c>
      <c r="AI79" t="str">
        <f>IFERROR(VLOOKUP(AI32,Tableau11[],4,0),AI32)</f>
        <v>1. En accord</v>
      </c>
      <c r="AJ79" t="str">
        <f>IFERROR(VLOOKUP(AJ32,Tableau11[],4,0),AJ32)</f>
        <v>3. Moyen</v>
      </c>
      <c r="AK79" t="str">
        <f>IFERROR(VLOOKUP(AK32,Tableau11[],4,0),AK32)</f>
        <v>1. En accord</v>
      </c>
      <c r="AL79" t="str">
        <f>IFERROR(VLOOKUP(AL32,Tableau11[],4,0),AL32)</f>
        <v>1. En accord</v>
      </c>
      <c r="AM79" t="str">
        <f>IFERROR(VLOOKUP(AM32,Tableau11[],4,0),AM32)</f>
        <v>1. En accord</v>
      </c>
      <c r="AN79" t="str">
        <f>IFERROR(VLOOKUP(AN32,Tableau11[],4,0),AN32)</f>
        <v/>
      </c>
      <c r="AO79" t="str">
        <f>IFERROR(VLOOKUP(AO32,Tableau11[],4,0),AO32)</f>
        <v>Niger</v>
      </c>
    </row>
    <row r="80" spans="1:41" x14ac:dyDescent="0.25">
      <c r="A80" t="str">
        <f t="shared" ref="A80:E80" si="29">A33</f>
        <v>4076565264</v>
      </c>
      <c r="B80" t="str">
        <f t="shared" si="29"/>
        <v>70578290</v>
      </c>
      <c r="C80" t="str">
        <f t="shared" si="29"/>
        <v>07/09/2015 12:34:05</v>
      </c>
      <c r="D80" t="str">
        <f t="shared" si="29"/>
        <v>07/09/2015 12:34:53</v>
      </c>
      <c r="E80" t="str">
        <f t="shared" si="29"/>
        <v>62.119.166.9</v>
      </c>
      <c r="F80" t="str">
        <f>IFERROR(VLOOKUP(F33,Tableau11[],4,0),F33)</f>
        <v>2. ONG Internationale</v>
      </c>
      <c r="G80" t="str">
        <f>IFERROR(VLOOKUP(G33,Tableau11[],4,0),G33)</f>
        <v/>
      </c>
      <c r="H80" t="str">
        <f>IFERROR(VLOOKUP(H33,Tableau11[],4,0),H33)</f>
        <v>3. Je ne sais pas</v>
      </c>
      <c r="I80" t="str">
        <f>IFERROR(VLOOKUP(I33,Tableau11[],4,0),I33)</f>
        <v/>
      </c>
      <c r="J80" t="str">
        <f>IFERROR(VLOOKUP(J33,Tableau11[],4,0),J33)</f>
        <v>5. Annuelle</v>
      </c>
      <c r="K80" t="str">
        <f>IFERROR(VLOOKUP(K33,Tableau11[],4,0),K33)</f>
        <v/>
      </c>
      <c r="L80" t="str">
        <f>IFERROR(VLOOKUP(L33,Tableau11[],4,0),L33)</f>
        <v/>
      </c>
      <c r="M80" t="str">
        <f>IFERROR(VLOOKUP(M33,Tableau11[],4,0),M33)</f>
        <v/>
      </c>
      <c r="N80" t="str">
        <f>IFERROR(VLOOKUP(N33,Tableau11[],4,0),N33)</f>
        <v/>
      </c>
      <c r="O80" t="str">
        <f>IFERROR(VLOOKUP(O33,Tableau11[],4,0),O33)</f>
        <v/>
      </c>
      <c r="P80" t="str">
        <f>IFERROR(VLOOKUP(P33,Tableau11[],4,0),P33)</f>
        <v/>
      </c>
      <c r="Q80" t="str">
        <f>IFERROR(VLOOKUP(Q33,Tableau11[],4,0),Q33)</f>
        <v/>
      </c>
      <c r="R80" t="str">
        <f>IFERROR(VLOOKUP(R33,Tableau11[],4,0),R33)</f>
        <v/>
      </c>
      <c r="S80" t="str">
        <f>IFERROR(VLOOKUP(S33,Tableau11[],4,0),S33)</f>
        <v/>
      </c>
      <c r="T80" t="str">
        <f>IFERROR(VLOOKUP(T33,Tableau11[],4,0),T33)</f>
        <v/>
      </c>
      <c r="U80" t="str">
        <f>IFERROR(VLOOKUP(U33,Tableau11[],4,0),U33)</f>
        <v/>
      </c>
      <c r="V80" t="str">
        <f>IFERROR(VLOOKUP(V33,Tableau11[],4,0),V33)</f>
        <v/>
      </c>
      <c r="W80" t="str">
        <f>IFERROR(VLOOKUP(W33,Tableau11[],4,0),W33)</f>
        <v/>
      </c>
      <c r="X80" t="str">
        <f>IFERROR(VLOOKUP(X33,Tableau11[],4,0),X33)</f>
        <v/>
      </c>
      <c r="Y80" t="str">
        <f>IFERROR(VLOOKUP(Y33,Tableau11[],4,0),Y33)</f>
        <v/>
      </c>
      <c r="Z80" t="str">
        <f>IFERROR(VLOOKUP(Z33,Tableau11[],4,0),Z33)</f>
        <v/>
      </c>
      <c r="AA80" t="str">
        <f>IFERROR(VLOOKUP(AA33,Tableau11[],4,0),AA33)</f>
        <v/>
      </c>
      <c r="AB80" t="str">
        <f>IFERROR(VLOOKUP(AB33,Tableau11[],4,0),AB33)</f>
        <v/>
      </c>
      <c r="AC80" t="str">
        <f>IFERROR(VLOOKUP(AC33,Tableau11[],4,0),AC33)</f>
        <v/>
      </c>
      <c r="AD80" t="str">
        <f>IFERROR(VLOOKUP(AD33,Tableau11[],4,0),AD33)</f>
        <v/>
      </c>
      <c r="AE80" t="str">
        <f>IFERROR(VLOOKUP(AE33,Tableau11[],4,0),AE33)</f>
        <v/>
      </c>
      <c r="AF80" t="str">
        <f>IFERROR(VLOOKUP(AF33,Tableau11[],4,0),AF33)</f>
        <v/>
      </c>
      <c r="AG80" t="str">
        <f>IFERROR(VLOOKUP(AG33,Tableau11[],4,0),AG33)</f>
        <v/>
      </c>
      <c r="AH80" t="str">
        <f>IFERROR(VLOOKUP(AH33,Tableau11[],4,0),AH33)</f>
        <v/>
      </c>
      <c r="AI80" t="str">
        <f>IFERROR(VLOOKUP(AI33,Tableau11[],4,0),AI33)</f>
        <v/>
      </c>
      <c r="AJ80" t="str">
        <f>IFERROR(VLOOKUP(AJ33,Tableau11[],4,0),AJ33)</f>
        <v/>
      </c>
      <c r="AK80" t="str">
        <f>IFERROR(VLOOKUP(AK33,Tableau11[],4,0),AK33)</f>
        <v/>
      </c>
      <c r="AL80" t="str">
        <f>IFERROR(VLOOKUP(AL33,Tableau11[],4,0),AL33)</f>
        <v/>
      </c>
      <c r="AM80" t="str">
        <f>IFERROR(VLOOKUP(AM33,Tableau11[],4,0),AM33)</f>
        <v/>
      </c>
      <c r="AN80" t="str">
        <f>IFERROR(VLOOKUP(AN33,Tableau11[],4,0),AN33)</f>
        <v/>
      </c>
      <c r="AO80" t="str">
        <f>IFERROR(VLOOKUP(AO33,Tableau11[],4,0),AO33)</f>
        <v>Chad</v>
      </c>
    </row>
    <row r="81" spans="1:41" x14ac:dyDescent="0.25">
      <c r="A81" t="str">
        <f t="shared" ref="A81:E81" si="30">A34</f>
        <v>4076494399</v>
      </c>
      <c r="B81" t="str">
        <f t="shared" si="30"/>
        <v>70578290</v>
      </c>
      <c r="C81" t="str">
        <f t="shared" si="30"/>
        <v>07/09/2015 11:49:56</v>
      </c>
      <c r="D81" t="str">
        <f t="shared" si="30"/>
        <v>07/09/2015 11:54:08</v>
      </c>
      <c r="E81" t="str">
        <f t="shared" si="30"/>
        <v>195.24.206.102</v>
      </c>
      <c r="F81" t="str">
        <f>IFERROR(VLOOKUP(F34,Tableau11[],4,0),F34)</f>
        <v>1. Agence onusienne</v>
      </c>
      <c r="G81" t="str">
        <f>IFERROR(VLOOKUP(G34,Tableau11[],4,0),G34)</f>
        <v/>
      </c>
      <c r="H81" t="str">
        <f>IFERROR(VLOOKUP(H34,Tableau11[],4,0),H34)</f>
        <v>1. Oui</v>
      </c>
      <c r="I81" t="str">
        <f>IFERROR(VLOOKUP(I34,Tableau11[],4,0),I34)</f>
        <v>Country Cluster Lead</v>
      </c>
      <c r="J81" t="str">
        <f>IFERROR(VLOOKUP(J34,Tableau11[],4,0),J34)</f>
        <v>4. Trimestrielle</v>
      </c>
      <c r="K81" t="str">
        <f>IFERROR(VLOOKUP(K34,Tableau11[],4,0),K34)</f>
        <v>2. Bien</v>
      </c>
      <c r="L81" t="str">
        <f>IFERROR(VLOOKUP(L34,Tableau11[],4,0),L34)</f>
        <v>2. Bien</v>
      </c>
      <c r="M81" t="str">
        <f>IFERROR(VLOOKUP(M34,Tableau11[],4,0),M34)</f>
        <v>2. Bien</v>
      </c>
      <c r="N81" t="str">
        <f>IFERROR(VLOOKUP(N34,Tableau11[],4,0),N34)</f>
        <v>2. Bien</v>
      </c>
      <c r="O81" t="str">
        <f>IFERROR(VLOOKUP(O34,Tableau11[],4,0),O34)</f>
        <v>2. Bien</v>
      </c>
      <c r="P81" t="str">
        <f>IFERROR(VLOOKUP(P34,Tableau11[],4,0),P34)</f>
        <v>2. Bien</v>
      </c>
      <c r="Q81" t="str">
        <f>IFERROR(VLOOKUP(Q34,Tableau11[],4,0),Q34)</f>
        <v>2. Bien</v>
      </c>
      <c r="R81" t="str">
        <f>IFERROR(VLOOKUP(R34,Tableau11[],4,0),R34)</f>
        <v>3. Moyen</v>
      </c>
      <c r="S81" t="str">
        <f>IFERROR(VLOOKUP(S34,Tableau11[],4,0),S34)</f>
        <v>2. Bien</v>
      </c>
      <c r="T81" t="str">
        <f>IFERROR(VLOOKUP(T34,Tableau11[],4,0),T34)</f>
        <v>2. Bien</v>
      </c>
      <c r="U81" t="str">
        <f>IFERROR(VLOOKUP(U34,Tableau11[],4,0),U34)</f>
        <v>3. Moyen</v>
      </c>
      <c r="V81" t="str">
        <f>IFERROR(VLOOKUP(V34,Tableau11[],4,0),V34)</f>
        <v>3. Moyen</v>
      </c>
      <c r="W81" t="str">
        <f>IFERROR(VLOOKUP(W34,Tableau11[],4,0),W34)</f>
        <v>2. Satisfait (e)</v>
      </c>
      <c r="X81" t="str">
        <f>IFERROR(VLOOKUP(X34,Tableau11[],4,0),X34)</f>
        <v>2. Satisfait (e)</v>
      </c>
      <c r="Y81" t="str">
        <f>IFERROR(VLOOKUP(Y34,Tableau11[],4,0),Y34)</f>
        <v>2. Satisfait (e)</v>
      </c>
      <c r="Z81" t="str">
        <f>IFERROR(VLOOKUP(Z34,Tableau11[],4,0),Z34)</f>
        <v>2. Satisfait (e)</v>
      </c>
      <c r="AA81" t="str">
        <f>IFERROR(VLOOKUP(AA34,Tableau11[],4,0),AA34)</f>
        <v>5. Aucun</v>
      </c>
      <c r="AB81" t="str">
        <f>IFERROR(VLOOKUP(AB34,Tableau11[],4,0),AB34)</f>
        <v>5. Aucun</v>
      </c>
      <c r="AC81" t="str">
        <f>IFERROR(VLOOKUP(AC34,Tableau11[],4,0),AC34)</f>
        <v>Admin 2</v>
      </c>
      <c r="AD81" t="str">
        <f>IFERROR(VLOOKUP(AD34,Tableau11[],4,0),AD34)</f>
        <v>Admin 2</v>
      </c>
      <c r="AE81" t="str">
        <f>IFERROR(VLOOKUP(AE34,Tableau11[],4,0),AE34)</f>
        <v/>
      </c>
      <c r="AF81" t="str">
        <f>IFERROR(VLOOKUP(AF34,Tableau11[],4,0),AF34)</f>
        <v>2. Non</v>
      </c>
      <c r="AG81" t="str">
        <f>IFERROR(VLOOKUP(AG34,Tableau11[],4,0),AG34)</f>
        <v/>
      </c>
      <c r="AH81" t="str">
        <f>IFERROR(VLOOKUP(AH34,Tableau11[],4,0),AH34)</f>
        <v/>
      </c>
      <c r="AI81" t="str">
        <f>IFERROR(VLOOKUP(AI34,Tableau11[],4,0),AI34)</f>
        <v>3. Moyen</v>
      </c>
      <c r="AJ81" t="str">
        <f>IFERROR(VLOOKUP(AJ34,Tableau11[],4,0),AJ34)</f>
        <v>3. Moyen</v>
      </c>
      <c r="AK81" t="str">
        <f>IFERROR(VLOOKUP(AK34,Tableau11[],4,0),AK34)</f>
        <v>3. Moyen</v>
      </c>
      <c r="AL81" t="str">
        <f>IFERROR(VLOOKUP(AL34,Tableau11[],4,0),AL34)</f>
        <v>3. Moyen</v>
      </c>
      <c r="AM81" t="str">
        <f>IFERROR(VLOOKUP(AM34,Tableau11[],4,0),AM34)</f>
        <v>3. Moyen</v>
      </c>
      <c r="AN81" t="str">
        <f>IFERROR(VLOOKUP(AN34,Tableau11[],4,0),AN34)</f>
        <v/>
      </c>
      <c r="AO81" t="str">
        <f>IFERROR(VLOOKUP(AO34,Tableau11[],4,0),AO34)</f>
        <v>Cameroon</v>
      </c>
    </row>
    <row r="82" spans="1:41" x14ac:dyDescent="0.25">
      <c r="A82" t="str">
        <f t="shared" ref="A82:E82" si="31">A35</f>
        <v>4072371406</v>
      </c>
      <c r="B82" t="str">
        <f t="shared" si="31"/>
        <v>70578290</v>
      </c>
      <c r="C82" t="str">
        <f t="shared" si="31"/>
        <v>07/07/2015 14:22:01</v>
      </c>
      <c r="D82" t="str">
        <f t="shared" si="31"/>
        <v>07/07/2015 14:28:26</v>
      </c>
      <c r="E82" t="str">
        <f t="shared" si="31"/>
        <v>196.200.49.158</v>
      </c>
      <c r="F82" t="str">
        <f>IFERROR(VLOOKUP(F35,Tableau11[],4,0),F35)</f>
        <v>1. Agence onusienne</v>
      </c>
      <c r="G82" t="str">
        <f>IFERROR(VLOOKUP(G35,Tableau11[],4,0),G35)</f>
        <v/>
      </c>
      <c r="H82" t="str">
        <f>IFERROR(VLOOKUP(H35,Tableau11[],4,0),H35)</f>
        <v>1. Oui</v>
      </c>
      <c r="I82" t="str">
        <f>IFERROR(VLOOKUP(I35,Tableau11[],4,0),I35)</f>
        <v>OCHA staff</v>
      </c>
      <c r="J82" t="str">
        <f>IFERROR(VLOOKUP(J35,Tableau11[],4,0),J35)</f>
        <v>2. Hebdomadaire</v>
      </c>
      <c r="K82" t="str">
        <f>IFERROR(VLOOKUP(K35,Tableau11[],4,0),K35)</f>
        <v>2. Bien</v>
      </c>
      <c r="L82" t="str">
        <f>IFERROR(VLOOKUP(L35,Tableau11[],4,0),L35)</f>
        <v>2. Bien</v>
      </c>
      <c r="M82" t="str">
        <f>IFERROR(VLOOKUP(M35,Tableau11[],4,0),M35)</f>
        <v>3. Moyen</v>
      </c>
      <c r="N82" t="str">
        <f>IFERROR(VLOOKUP(N35,Tableau11[],4,0),N35)</f>
        <v>2. Bien</v>
      </c>
      <c r="O82" t="str">
        <f>IFERROR(VLOOKUP(O35,Tableau11[],4,0),O35)</f>
        <v>2. Bien</v>
      </c>
      <c r="P82" t="str">
        <f>IFERROR(VLOOKUP(P35,Tableau11[],4,0),P35)</f>
        <v>2. Bien</v>
      </c>
      <c r="Q82" t="str">
        <f>IFERROR(VLOOKUP(Q35,Tableau11[],4,0),Q35)</f>
        <v>3. Moyen</v>
      </c>
      <c r="R82" t="str">
        <f>IFERROR(VLOOKUP(R35,Tableau11[],4,0),R35)</f>
        <v>2. Bien</v>
      </c>
      <c r="S82" t="str">
        <f>IFERROR(VLOOKUP(S35,Tableau11[],4,0),S35)</f>
        <v>2. Bien</v>
      </c>
      <c r="T82" t="str">
        <f>IFERROR(VLOOKUP(T35,Tableau11[],4,0),T35)</f>
        <v>1. Excellent</v>
      </c>
      <c r="U82" t="str">
        <f>IFERROR(VLOOKUP(U35,Tableau11[],4,0),U35)</f>
        <v>1. Excellent</v>
      </c>
      <c r="V82" t="str">
        <f>IFERROR(VLOOKUP(V35,Tableau11[],4,0),V35)</f>
        <v>1. Excellent</v>
      </c>
      <c r="W82" t="str">
        <f>IFERROR(VLOOKUP(W35,Tableau11[],4,0),W35)</f>
        <v>2. Satisfait (e)</v>
      </c>
      <c r="X82" t="str">
        <f>IFERROR(VLOOKUP(X35,Tableau11[],4,0),X35)</f>
        <v>2. Satisfait (e)</v>
      </c>
      <c r="Y82" t="str">
        <f>IFERROR(VLOOKUP(Y35,Tableau11[],4,0),Y35)</f>
        <v>2. Satisfait (e)</v>
      </c>
      <c r="Z82" t="str">
        <f>IFERROR(VLOOKUP(Z35,Tableau11[],4,0),Z35)</f>
        <v>2. Satisfait (e)</v>
      </c>
      <c r="AA82" t="str">
        <f>IFERROR(VLOOKUP(AA35,Tableau11[],4,0),AA35)</f>
        <v>5. Aucun</v>
      </c>
      <c r="AB82" t="str">
        <f>IFERROR(VLOOKUP(AB35,Tableau11[],4,0),AB35)</f>
        <v>5. Aucun</v>
      </c>
      <c r="AC82" t="str">
        <f>IFERROR(VLOOKUP(AC35,Tableau11[],4,0),AC35)</f>
        <v>Admin 1</v>
      </c>
      <c r="AD82" t="str">
        <f>IFERROR(VLOOKUP(AD35,Tableau11[],4,0),AD35)</f>
        <v>Admin 1</v>
      </c>
      <c r="AE82" t="str">
        <f>IFERROR(VLOOKUP(AE35,Tableau11[],4,0),AE35)</f>
        <v/>
      </c>
      <c r="AF82" t="str">
        <f>IFERROR(VLOOKUP(AF35,Tableau11[],4,0),AF35)</f>
        <v>1. Oui</v>
      </c>
      <c r="AG82" t="str">
        <f>IFERROR(VLOOKUP(AG35,Tableau11[],4,0),AG35)</f>
        <v/>
      </c>
      <c r="AH82" t="str">
        <f>IFERROR(VLOOKUP(AH35,Tableau11[],4,0),AH35)</f>
        <v>More training</v>
      </c>
      <c r="AI82" t="str">
        <f>IFERROR(VLOOKUP(AI35,Tableau11[],4,0),AI35)</f>
        <v>1. En accord</v>
      </c>
      <c r="AJ82" t="str">
        <f>IFERROR(VLOOKUP(AJ35,Tableau11[],4,0),AJ35)</f>
        <v>1. En accord</v>
      </c>
      <c r="AK82" t="str">
        <f>IFERROR(VLOOKUP(AK35,Tableau11[],4,0),AK35)</f>
        <v>4. En désaccord</v>
      </c>
      <c r="AL82" t="str">
        <f>IFERROR(VLOOKUP(AL35,Tableau11[],4,0),AL35)</f>
        <v>1. En accord</v>
      </c>
      <c r="AM82" t="str">
        <f>IFERROR(VLOOKUP(AM35,Tableau11[],4,0),AM35)</f>
        <v>4. En désaccord</v>
      </c>
      <c r="AN82" t="str">
        <f>IFERROR(VLOOKUP(AN35,Tableau11[],4,0),AN35)</f>
        <v/>
      </c>
      <c r="AO82" t="str">
        <f>IFERROR(VLOOKUP(AO35,Tableau11[],4,0),AO35)</f>
        <v>Mali</v>
      </c>
    </row>
    <row r="83" spans="1:41" x14ac:dyDescent="0.25">
      <c r="A83" t="str">
        <f t="shared" ref="A83:E83" si="32">A36</f>
        <v>4072082409</v>
      </c>
      <c r="B83" t="str">
        <f t="shared" si="32"/>
        <v>70578290</v>
      </c>
      <c r="C83" t="str">
        <f t="shared" si="32"/>
        <v>07/07/2015 10:57:16</v>
      </c>
      <c r="D83" t="str">
        <f t="shared" si="32"/>
        <v>07/07/2015 18:28:27</v>
      </c>
      <c r="E83" t="str">
        <f t="shared" si="32"/>
        <v>41.202.211.171</v>
      </c>
      <c r="F83" t="str">
        <f>IFERROR(VLOOKUP(F36,Tableau11[],4,0),F36)</f>
        <v>3. ONG Nationale</v>
      </c>
      <c r="G83" t="str">
        <f>IFERROR(VLOOKUP(G36,Tableau11[],4,0),G36)</f>
        <v/>
      </c>
      <c r="H83" t="str">
        <f>IFERROR(VLOOKUP(H36,Tableau11[],4,0),H36)</f>
        <v>1. Oui</v>
      </c>
      <c r="I83" t="str">
        <f>IFERROR(VLOOKUP(I36,Tableau11[],4,0),I36)</f>
        <v/>
      </c>
      <c r="J83" t="str">
        <f>IFERROR(VLOOKUP(J36,Tableau11[],4,0),J36)</f>
        <v>4. Trimestrielle</v>
      </c>
      <c r="K83" t="str">
        <f>IFERROR(VLOOKUP(K36,Tableau11[],4,0),K36)</f>
        <v>2. Bien</v>
      </c>
      <c r="L83" t="str">
        <f>IFERROR(VLOOKUP(L36,Tableau11[],4,0),L36)</f>
        <v>3. Moyen</v>
      </c>
      <c r="M83" t="str">
        <f>IFERROR(VLOOKUP(M36,Tableau11[],4,0),M36)</f>
        <v>3. Moyen</v>
      </c>
      <c r="N83" t="str">
        <f>IFERROR(VLOOKUP(N36,Tableau11[],4,0),N36)</f>
        <v>3. Moyen</v>
      </c>
      <c r="O83" t="str">
        <f>IFERROR(VLOOKUP(O36,Tableau11[],4,0),O36)</f>
        <v>2. Bien</v>
      </c>
      <c r="P83" t="str">
        <f>IFERROR(VLOOKUP(P36,Tableau11[],4,0),P36)</f>
        <v>2. Bien</v>
      </c>
      <c r="Q83" t="str">
        <f>IFERROR(VLOOKUP(Q36,Tableau11[],4,0),Q36)</f>
        <v>3. Moyen</v>
      </c>
      <c r="R83" t="str">
        <f>IFERROR(VLOOKUP(R36,Tableau11[],4,0),R36)</f>
        <v>2. Bien</v>
      </c>
      <c r="S83" t="str">
        <f>IFERROR(VLOOKUP(S36,Tableau11[],4,0),S36)</f>
        <v>2. Bien</v>
      </c>
      <c r="T83" t="str">
        <f>IFERROR(VLOOKUP(T36,Tableau11[],4,0),T36)</f>
        <v>2. Bien</v>
      </c>
      <c r="U83" t="str">
        <f>IFERROR(VLOOKUP(U36,Tableau11[],4,0),U36)</f>
        <v>2. Bien</v>
      </c>
      <c r="V83" t="str">
        <f>IFERROR(VLOOKUP(V36,Tableau11[],4,0),V36)</f>
        <v>3. Moyen</v>
      </c>
      <c r="W83" t="str">
        <f>IFERROR(VLOOKUP(W36,Tableau11[],4,0),W36)</f>
        <v>5. Aucun</v>
      </c>
      <c r="X83" t="str">
        <f>IFERROR(VLOOKUP(X36,Tableau11[],4,0),X36)</f>
        <v>2. Satisfait (e)</v>
      </c>
      <c r="Y83" t="str">
        <f>IFERROR(VLOOKUP(Y36,Tableau11[],4,0),Y36)</f>
        <v>2. Satisfait (e)</v>
      </c>
      <c r="Z83" t="str">
        <f>IFERROR(VLOOKUP(Z36,Tableau11[],4,0),Z36)</f>
        <v>3. Insatisfait (e)</v>
      </c>
      <c r="AA83" t="str">
        <f>IFERROR(VLOOKUP(AA36,Tableau11[],4,0),AA36)</f>
        <v>5. Aucun</v>
      </c>
      <c r="AB83" t="str">
        <f>IFERROR(VLOOKUP(AB36,Tableau11[],4,0),AB36)</f>
        <v>5. Aucun</v>
      </c>
      <c r="AC83" t="str">
        <f>IFERROR(VLOOKUP(AC36,Tableau11[],4,0),AC36)</f>
        <v>Admin 2</v>
      </c>
      <c r="AD83" t="str">
        <f>IFERROR(VLOOKUP(AD36,Tableau11[],4,0),AD36)</f>
        <v>Admin 2</v>
      </c>
      <c r="AE83" t="str">
        <f>IFERROR(VLOOKUP(AE36,Tableau11[],4,0),AE36)</f>
        <v/>
      </c>
      <c r="AF83" t="str">
        <f>IFERROR(VLOOKUP(AF36,Tableau11[],4,0),AF36)</f>
        <v>1. Oui</v>
      </c>
      <c r="AG83" t="str">
        <f>IFERROR(VLOOKUP(AG36,Tableau11[],4,0),AG36)</f>
        <v/>
      </c>
      <c r="AH83" t="str">
        <f>IFERROR(VLOOKUP(AH36,Tableau11[],4,0),AH36)</f>
        <v>None</v>
      </c>
      <c r="AI83" t="str">
        <f>IFERROR(VLOOKUP(AI36,Tableau11[],4,0),AI36)</f>
        <v>1. En accord</v>
      </c>
      <c r="AJ83" t="str">
        <f>IFERROR(VLOOKUP(AJ36,Tableau11[],4,0),AJ36)</f>
        <v>1. En accord</v>
      </c>
      <c r="AK83" t="str">
        <f>IFERROR(VLOOKUP(AK36,Tableau11[],4,0),AK36)</f>
        <v>1. En accord</v>
      </c>
      <c r="AL83" t="str">
        <f>IFERROR(VLOOKUP(AL36,Tableau11[],4,0),AL36)</f>
        <v>1. En accord</v>
      </c>
      <c r="AM83" t="str">
        <f>IFERROR(VLOOKUP(AM36,Tableau11[],4,0),AM36)</f>
        <v>1. En accord</v>
      </c>
      <c r="AN83" t="str">
        <f>IFERROR(VLOOKUP(AN36,Tableau11[],4,0),AN36)</f>
        <v>Just regular refreshers for Agencies to ensure that the use of the tool is being promoted continously</v>
      </c>
      <c r="AO83" t="str">
        <f>IFERROR(VLOOKUP(AO36,Tableau11[],4,0),AO36)</f>
        <v>Cameroon</v>
      </c>
    </row>
    <row r="84" spans="1:41" x14ac:dyDescent="0.25">
      <c r="A84" t="str">
        <f t="shared" ref="A84:E84" si="33">A37</f>
        <v>4071904863</v>
      </c>
      <c r="B84" t="str">
        <f t="shared" si="33"/>
        <v>70578290</v>
      </c>
      <c r="C84" t="str">
        <f t="shared" si="33"/>
        <v>07/07/2015 10:32:11</v>
      </c>
      <c r="D84" t="str">
        <f t="shared" si="33"/>
        <v>07/07/2015 10:38:02</v>
      </c>
      <c r="E84" t="str">
        <f t="shared" si="33"/>
        <v>39.51.12.12</v>
      </c>
      <c r="F84" t="str">
        <f>IFERROR(VLOOKUP(F37,Tableau11[],4,0),F37)</f>
        <v>1. Agence onusienne</v>
      </c>
      <c r="G84" t="str">
        <f>IFERROR(VLOOKUP(G37,Tableau11[],4,0),G37)</f>
        <v/>
      </c>
      <c r="H84" t="str">
        <f>IFERROR(VLOOKUP(H37,Tableau11[],4,0),H37)</f>
        <v>3. Je ne sais pas</v>
      </c>
      <c r="I84" t="str">
        <f>IFERROR(VLOOKUP(I37,Tableau11[],4,0),I37)</f>
        <v>3. Je ne sais pas</v>
      </c>
      <c r="J84" t="str">
        <f>IFERROR(VLOOKUP(J37,Tableau11[],4,0),J37)</f>
        <v>5. Annuelle</v>
      </c>
      <c r="K84" t="str">
        <f>IFERROR(VLOOKUP(K37,Tableau11[],4,0),K37)</f>
        <v>5. Médiocre</v>
      </c>
      <c r="L84" t="str">
        <f>IFERROR(VLOOKUP(L37,Tableau11[],4,0),L37)</f>
        <v>5. Médiocre</v>
      </c>
      <c r="M84" t="str">
        <f>IFERROR(VLOOKUP(M37,Tableau11[],4,0),M37)</f>
        <v>5. Médiocre</v>
      </c>
      <c r="N84" t="str">
        <f>IFERROR(VLOOKUP(N37,Tableau11[],4,0),N37)</f>
        <v>5. Médiocre</v>
      </c>
      <c r="O84" t="str">
        <f>IFERROR(VLOOKUP(O37,Tableau11[],4,0),O37)</f>
        <v>5. Médiocre</v>
      </c>
      <c r="P84" t="str">
        <f>IFERROR(VLOOKUP(P37,Tableau11[],4,0),P37)</f>
        <v>5. Médiocre</v>
      </c>
      <c r="Q84" t="str">
        <f>IFERROR(VLOOKUP(Q37,Tableau11[],4,0),Q37)</f>
        <v>5. Médiocre</v>
      </c>
      <c r="R84" t="str">
        <f>IFERROR(VLOOKUP(R37,Tableau11[],4,0),R37)</f>
        <v>5. Médiocre</v>
      </c>
      <c r="S84" t="str">
        <f>IFERROR(VLOOKUP(S37,Tableau11[],4,0),S37)</f>
        <v>5. Médiocre</v>
      </c>
      <c r="T84" t="str">
        <f>IFERROR(VLOOKUP(T37,Tableau11[],4,0),T37)</f>
        <v>5. Médiocre</v>
      </c>
      <c r="U84" t="str">
        <f>IFERROR(VLOOKUP(U37,Tableau11[],4,0),U37)</f>
        <v>5. Médiocre</v>
      </c>
      <c r="V84" t="str">
        <f>IFERROR(VLOOKUP(V37,Tableau11[],4,0),V37)</f>
        <v>5. Médiocre</v>
      </c>
      <c r="W84" t="str">
        <f>IFERROR(VLOOKUP(W37,Tableau11[],4,0),W37)</f>
        <v>5. Sans commentaire</v>
      </c>
      <c r="X84" t="str">
        <f>IFERROR(VLOOKUP(X37,Tableau11[],4,0),X37)</f>
        <v>5. Sans commentaire</v>
      </c>
      <c r="Y84" t="str">
        <f>IFERROR(VLOOKUP(Y37,Tableau11[],4,0),Y37)</f>
        <v>5. Sans commentaire</v>
      </c>
      <c r="Z84" t="str">
        <f>IFERROR(VLOOKUP(Z37,Tableau11[],4,0),Z37)</f>
        <v>5. Sans commentaire</v>
      </c>
      <c r="AA84" t="str">
        <f>IFERROR(VLOOKUP(AA37,Tableau11[],4,0),AA37)</f>
        <v>5. Sans commentaire</v>
      </c>
      <c r="AB84" t="str">
        <f>IFERROR(VLOOKUP(AB37,Tableau11[],4,0),AB37)</f>
        <v>5. Sans commentaire</v>
      </c>
      <c r="AC84" t="str">
        <f>IFERROR(VLOOKUP(AC37,Tableau11[],4,0),AC37)</f>
        <v>Other</v>
      </c>
      <c r="AD84" t="str">
        <f>IFERROR(VLOOKUP(AD37,Tableau11[],4,0),AD37)</f>
        <v>Other</v>
      </c>
      <c r="AE84" t="str">
        <f>IFERROR(VLOOKUP(AE37,Tableau11[],4,0),AE37)</f>
        <v/>
      </c>
      <c r="AF84" t="str">
        <f>IFERROR(VLOOKUP(AF37,Tableau11[],4,0),AF37)</f>
        <v>2. Non</v>
      </c>
      <c r="AG84" t="str">
        <f>IFERROR(VLOOKUP(AG37,Tableau11[],4,0),AG37)</f>
        <v/>
      </c>
      <c r="AH84" t="str">
        <f>IFERROR(VLOOKUP(AH37,Tableau11[],4,0),AH37)</f>
        <v>Just remove Anwar from Project and promote Christian and give P4 position to Kashif</v>
      </c>
      <c r="AI84" t="str">
        <f>IFERROR(VLOOKUP(AI37,Tableau11[],4,0),AI37)</f>
        <v>4. En désaccord</v>
      </c>
      <c r="AJ84" t="str">
        <f>IFERROR(VLOOKUP(AJ37,Tableau11[],4,0),AJ37)</f>
        <v>4. En désaccord</v>
      </c>
      <c r="AK84" t="str">
        <f>IFERROR(VLOOKUP(AK37,Tableau11[],4,0),AK37)</f>
        <v>4. En désaccord</v>
      </c>
      <c r="AL84" t="str">
        <f>IFERROR(VLOOKUP(AL37,Tableau11[],4,0),AL37)</f>
        <v>4. En désaccord</v>
      </c>
      <c r="AM84" t="str">
        <f>IFERROR(VLOOKUP(AM37,Tableau11[],4,0),AM37)</f>
        <v>4. En désaccord</v>
      </c>
      <c r="AN84" t="str">
        <f>IFERROR(VLOOKUP(AN37,Tableau11[],4,0),AN37)</f>
        <v>Yes, can you guys please let the people work in peace!</v>
      </c>
      <c r="AO84" t="str">
        <f>IFERROR(VLOOKUP(AO37,Tableau11[],4,0),AO37)</f>
        <v>Senegal</v>
      </c>
    </row>
    <row r="85" spans="1:41" x14ac:dyDescent="0.25">
      <c r="A85" t="str">
        <f t="shared" ref="A85:E85" si="34">A38</f>
        <v>4071820358</v>
      </c>
      <c r="B85" t="str">
        <f t="shared" si="34"/>
        <v>70578290</v>
      </c>
      <c r="C85" t="str">
        <f t="shared" si="34"/>
        <v>07/07/2015 09:22:34</v>
      </c>
      <c r="D85" t="str">
        <f t="shared" si="34"/>
        <v>07/07/2015 09:29:15</v>
      </c>
      <c r="E85" t="str">
        <f t="shared" si="34"/>
        <v>212.60.68.2</v>
      </c>
      <c r="F85" t="str">
        <f>IFERROR(VLOOKUP(F38,Tableau11[],4,0),F38)</f>
        <v>1. Agence onusienne</v>
      </c>
      <c r="G85" t="str">
        <f>IFERROR(VLOOKUP(G38,Tableau11[],4,0),G38)</f>
        <v/>
      </c>
      <c r="H85" t="str">
        <f>IFERROR(VLOOKUP(H38,Tableau11[],4,0),H38)</f>
        <v>1. Oui</v>
      </c>
      <c r="I85" t="str">
        <f>IFERROR(VLOOKUP(I38,Tableau11[],4,0),I38)</f>
        <v/>
      </c>
      <c r="J85" t="str">
        <f>IFERROR(VLOOKUP(J38,Tableau11[],4,0),J38)</f>
        <v>4. Trimestrielle</v>
      </c>
      <c r="K85" t="str">
        <f>IFERROR(VLOOKUP(K38,Tableau11[],4,0),K38)</f>
        <v>2. Bien</v>
      </c>
      <c r="L85" t="str">
        <f>IFERROR(VLOOKUP(L38,Tableau11[],4,0),L38)</f>
        <v>2. Bien</v>
      </c>
      <c r="M85" t="str">
        <f>IFERROR(VLOOKUP(M38,Tableau11[],4,0),M38)</f>
        <v>2. Bien</v>
      </c>
      <c r="N85" t="str">
        <f>IFERROR(VLOOKUP(N38,Tableau11[],4,0),N38)</f>
        <v>2. Bien</v>
      </c>
      <c r="O85" t="str">
        <f>IFERROR(VLOOKUP(O38,Tableau11[],4,0),O38)</f>
        <v>2. Bien</v>
      </c>
      <c r="P85" t="str">
        <f>IFERROR(VLOOKUP(P38,Tableau11[],4,0),P38)</f>
        <v>2. Bien</v>
      </c>
      <c r="Q85" t="str">
        <f>IFERROR(VLOOKUP(Q38,Tableau11[],4,0),Q38)</f>
        <v>2. Bien</v>
      </c>
      <c r="R85" t="str">
        <f>IFERROR(VLOOKUP(R38,Tableau11[],4,0),R38)</f>
        <v>2. Bien</v>
      </c>
      <c r="S85" t="str">
        <f>IFERROR(VLOOKUP(S38,Tableau11[],4,0),S38)</f>
        <v>2. Bien</v>
      </c>
      <c r="T85" t="str">
        <f>IFERROR(VLOOKUP(T38,Tableau11[],4,0),T38)</f>
        <v>2. Bien</v>
      </c>
      <c r="U85" t="str">
        <f>IFERROR(VLOOKUP(U38,Tableau11[],4,0),U38)</f>
        <v>2. Bien</v>
      </c>
      <c r="V85" t="str">
        <f>IFERROR(VLOOKUP(V38,Tableau11[],4,0),V38)</f>
        <v>2. Bien</v>
      </c>
      <c r="W85" t="str">
        <f>IFERROR(VLOOKUP(W38,Tableau11[],4,0),W38)</f>
        <v>2. Satisfait (e)</v>
      </c>
      <c r="X85" t="str">
        <f>IFERROR(VLOOKUP(X38,Tableau11[],4,0),X38)</f>
        <v>2. Satisfait (e)</v>
      </c>
      <c r="Y85" t="str">
        <f>IFERROR(VLOOKUP(Y38,Tableau11[],4,0),Y38)</f>
        <v>2. Satisfait (e)</v>
      </c>
      <c r="Z85" t="str">
        <f>IFERROR(VLOOKUP(Z38,Tableau11[],4,0),Z38)</f>
        <v>2. Satisfait (e)</v>
      </c>
      <c r="AA85" t="str">
        <f>IFERROR(VLOOKUP(AA38,Tableau11[],4,0),AA38)</f>
        <v>2. Satisfait (e)</v>
      </c>
      <c r="AB85" t="str">
        <f>IFERROR(VLOOKUP(AB38,Tableau11[],4,0),AB38)</f>
        <v>2. Satisfait (e)</v>
      </c>
      <c r="AC85" t="str">
        <f>IFERROR(VLOOKUP(AC38,Tableau11[],4,0),AC38)</f>
        <v>Admin 1</v>
      </c>
      <c r="AD85" t="str">
        <f>IFERROR(VLOOKUP(AD38,Tableau11[],4,0),AD38)</f>
        <v>Admin 1</v>
      </c>
      <c r="AE85" t="str">
        <f>IFERROR(VLOOKUP(AE38,Tableau11[],4,0),AE38)</f>
        <v/>
      </c>
      <c r="AF85" t="str">
        <f>IFERROR(VLOOKUP(AF38,Tableau11[],4,0),AF38)</f>
        <v>1. Oui</v>
      </c>
      <c r="AG85" t="str">
        <f>IFERROR(VLOOKUP(AG38,Tableau11[],4,0),AG38)</f>
        <v/>
      </c>
      <c r="AH85" t="str">
        <f>IFERROR(VLOOKUP(AH38,Tableau11[],4,0),AH38)</f>
        <v>None</v>
      </c>
      <c r="AI85" t="str">
        <f>IFERROR(VLOOKUP(AI38,Tableau11[],4,0),AI38)</f>
        <v>1. En accord</v>
      </c>
      <c r="AJ85" t="str">
        <f>IFERROR(VLOOKUP(AJ38,Tableau11[],4,0),AJ38)</f>
        <v>1. En accord</v>
      </c>
      <c r="AK85" t="str">
        <f>IFERROR(VLOOKUP(AK38,Tableau11[],4,0),AK38)</f>
        <v>1. En accord</v>
      </c>
      <c r="AL85" t="str">
        <f>IFERROR(VLOOKUP(AL38,Tableau11[],4,0),AL38)</f>
        <v>1. En accord</v>
      </c>
      <c r="AM85" t="str">
        <f>IFERROR(VLOOKUP(AM38,Tableau11[],4,0),AM38)</f>
        <v>1. En accord</v>
      </c>
      <c r="AN85" t="str">
        <f>IFERROR(VLOOKUP(AN38,Tableau11[],4,0),AN38)</f>
        <v>None</v>
      </c>
      <c r="AO85" t="str">
        <f>IFERROR(VLOOKUP(AO38,Tableau11[],4,0),AO38)</f>
        <v>Gambia</v>
      </c>
    </row>
    <row r="86" spans="1:41" x14ac:dyDescent="0.25">
      <c r="A86" t="str">
        <f t="shared" ref="A86:E86" si="35">A39</f>
        <v>4071816503</v>
      </c>
      <c r="B86" t="str">
        <f t="shared" si="35"/>
        <v>70578290</v>
      </c>
      <c r="C86" t="str">
        <f t="shared" si="35"/>
        <v>07/07/2015 09:20:35</v>
      </c>
      <c r="D86" t="str">
        <f t="shared" si="35"/>
        <v>07/07/2015 09:26:45</v>
      </c>
      <c r="E86" t="str">
        <f t="shared" si="35"/>
        <v>212.60.68.2</v>
      </c>
      <c r="F86" t="str">
        <f>IFERROR(VLOOKUP(F39,Tableau11[],4,0),F39)</f>
        <v>1. Agence onusienne</v>
      </c>
      <c r="G86" t="str">
        <f>IFERROR(VLOOKUP(G39,Tableau11[],4,0),G39)</f>
        <v/>
      </c>
      <c r="H86" t="str">
        <f>IFERROR(VLOOKUP(H39,Tableau11[],4,0),H39)</f>
        <v>1. Oui</v>
      </c>
      <c r="I86" t="str">
        <f>IFERROR(VLOOKUP(I39,Tableau11[],4,0),I39)</f>
        <v>Country Cluster Lead</v>
      </c>
      <c r="J86" t="str">
        <f>IFERROR(VLOOKUP(J39,Tableau11[],4,0),J39)</f>
        <v>3. Mensuelle</v>
      </c>
      <c r="K86" t="str">
        <f>IFERROR(VLOOKUP(K39,Tableau11[],4,0),K39)</f>
        <v>1. Excellent</v>
      </c>
      <c r="L86" t="str">
        <f>IFERROR(VLOOKUP(L39,Tableau11[],4,0),L39)</f>
        <v>1. Excellent</v>
      </c>
      <c r="M86" t="str">
        <f>IFERROR(VLOOKUP(M39,Tableau11[],4,0),M39)</f>
        <v>1. Excellent</v>
      </c>
      <c r="N86" t="str">
        <f>IFERROR(VLOOKUP(N39,Tableau11[],4,0),N39)</f>
        <v>1. Excellent</v>
      </c>
      <c r="O86" t="str">
        <f>IFERROR(VLOOKUP(O39,Tableau11[],4,0),O39)</f>
        <v>1. Excellent</v>
      </c>
      <c r="P86" t="str">
        <f>IFERROR(VLOOKUP(P39,Tableau11[],4,0),P39)</f>
        <v>1. Excellent</v>
      </c>
      <c r="Q86" t="str">
        <f>IFERROR(VLOOKUP(Q39,Tableau11[],4,0),Q39)</f>
        <v>1. Excellent</v>
      </c>
      <c r="R86" t="str">
        <f>IFERROR(VLOOKUP(R39,Tableau11[],4,0),R39)</f>
        <v>1. Excellent</v>
      </c>
      <c r="S86" t="str">
        <f>IFERROR(VLOOKUP(S39,Tableau11[],4,0),S39)</f>
        <v>2. Bien</v>
      </c>
      <c r="T86" t="str">
        <f>IFERROR(VLOOKUP(T39,Tableau11[],4,0),T39)</f>
        <v>2. Bien</v>
      </c>
      <c r="U86" t="str">
        <f>IFERROR(VLOOKUP(U39,Tableau11[],4,0),U39)</f>
        <v>2. Bien</v>
      </c>
      <c r="V86" t="str">
        <f>IFERROR(VLOOKUP(V39,Tableau11[],4,0),V39)</f>
        <v>2. Bien</v>
      </c>
      <c r="W86" t="str">
        <f>IFERROR(VLOOKUP(W39,Tableau11[],4,0),W39)</f>
        <v>1. Très satisfait (e)</v>
      </c>
      <c r="X86" t="str">
        <f>IFERROR(VLOOKUP(X39,Tableau11[],4,0),X39)</f>
        <v>1. Très satisfait (e)</v>
      </c>
      <c r="Y86" t="str">
        <f>IFERROR(VLOOKUP(Y39,Tableau11[],4,0),Y39)</f>
        <v>1. Très satisfait (e)</v>
      </c>
      <c r="Z86" t="str">
        <f>IFERROR(VLOOKUP(Z39,Tableau11[],4,0),Z39)</f>
        <v>2. Satisfait (e)</v>
      </c>
      <c r="AA86" t="str">
        <f>IFERROR(VLOOKUP(AA39,Tableau11[],4,0),AA39)</f>
        <v>2. Satisfait (e)</v>
      </c>
      <c r="AB86" t="str">
        <f>IFERROR(VLOOKUP(AB39,Tableau11[],4,0),AB39)</f>
        <v>2. Satisfait (e)</v>
      </c>
      <c r="AC86" t="str">
        <f>IFERROR(VLOOKUP(AC39,Tableau11[],4,0),AC39)</f>
        <v>Admin 1</v>
      </c>
      <c r="AD86" t="str">
        <f>IFERROR(VLOOKUP(AD39,Tableau11[],4,0),AD39)</f>
        <v>Admin 2</v>
      </c>
      <c r="AE86" t="str">
        <f>IFERROR(VLOOKUP(AE39,Tableau11[],4,0),AE39)</f>
        <v/>
      </c>
      <c r="AF86" t="str">
        <f>IFERROR(VLOOKUP(AF39,Tableau11[],4,0),AF39)</f>
        <v>1. Oui</v>
      </c>
      <c r="AG86" t="str">
        <f>IFERROR(VLOOKUP(AG39,Tableau11[],4,0),AG39)</f>
        <v/>
      </c>
      <c r="AH86" t="str">
        <f>IFERROR(VLOOKUP(AH39,Tableau11[],4,0),AH39)</f>
        <v/>
      </c>
      <c r="AI86" t="str">
        <f>IFERROR(VLOOKUP(AI39,Tableau11[],4,0),AI39)</f>
        <v>1. En accord</v>
      </c>
      <c r="AJ86" t="str">
        <f>IFERROR(VLOOKUP(AJ39,Tableau11[],4,0),AJ39)</f>
        <v>1. En accord</v>
      </c>
      <c r="AK86" t="str">
        <f>IFERROR(VLOOKUP(AK39,Tableau11[],4,0),AK39)</f>
        <v>1. En accord</v>
      </c>
      <c r="AL86" t="str">
        <f>IFERROR(VLOOKUP(AL39,Tableau11[],4,0),AL39)</f>
        <v>1. En accord</v>
      </c>
      <c r="AM86" t="str">
        <f>IFERROR(VLOOKUP(AM39,Tableau11[],4,0),AM39)</f>
        <v>1. En accord</v>
      </c>
      <c r="AN86" t="str">
        <f>IFERROR(VLOOKUP(AN39,Tableau11[],4,0),AN39)</f>
        <v/>
      </c>
      <c r="AO86" t="str">
        <f>IFERROR(VLOOKUP(AO39,Tableau11[],4,0),AO39)</f>
        <v>Gambia</v>
      </c>
    </row>
    <row r="87" spans="1:41" x14ac:dyDescent="0.25">
      <c r="A87" t="str">
        <f t="shared" ref="A87:E87" si="36">A40</f>
        <v>4070448033</v>
      </c>
      <c r="B87" t="str">
        <f t="shared" si="36"/>
        <v>70578290</v>
      </c>
      <c r="C87" t="str">
        <f t="shared" si="36"/>
        <v>07/06/2015 16:57:53</v>
      </c>
      <c r="D87" t="str">
        <f t="shared" si="36"/>
        <v>07/06/2015 17:04:29</v>
      </c>
      <c r="E87" t="str">
        <f t="shared" si="36"/>
        <v>92.39.124.46</v>
      </c>
      <c r="F87" t="str">
        <f>IFERROR(VLOOKUP(F40,Tableau11[],4,0),F40)</f>
        <v>1. Agence onusienne</v>
      </c>
      <c r="G87" t="str">
        <f>IFERROR(VLOOKUP(G40,Tableau11[],4,0),G40)</f>
        <v/>
      </c>
      <c r="H87" t="str">
        <f>IFERROR(VLOOKUP(H40,Tableau11[],4,0),H40)</f>
        <v>1. Oui</v>
      </c>
      <c r="I87" t="str">
        <f>IFERROR(VLOOKUP(I40,Tableau11[],4,0),I40)</f>
        <v>Country Cluster Lead</v>
      </c>
      <c r="J87" t="str">
        <f>IFERROR(VLOOKUP(J40,Tableau11[],4,0),J40)</f>
        <v>3. Mensuelle</v>
      </c>
      <c r="K87" t="str">
        <f>IFERROR(VLOOKUP(K40,Tableau11[],4,0),K40)</f>
        <v>3. Moyen</v>
      </c>
      <c r="L87" t="str">
        <f>IFERROR(VLOOKUP(L40,Tableau11[],4,0),L40)</f>
        <v>3. Moyen</v>
      </c>
      <c r="M87" t="str">
        <f>IFERROR(VLOOKUP(M40,Tableau11[],4,0),M40)</f>
        <v>3. Moyen</v>
      </c>
      <c r="N87" t="str">
        <f>IFERROR(VLOOKUP(N40,Tableau11[],4,0),N40)</f>
        <v>2. Bien</v>
      </c>
      <c r="O87" t="str">
        <f>IFERROR(VLOOKUP(O40,Tableau11[],4,0),O40)</f>
        <v>1. Excellent</v>
      </c>
      <c r="P87" t="str">
        <f>IFERROR(VLOOKUP(P40,Tableau11[],4,0),P40)</f>
        <v>2. Bien</v>
      </c>
      <c r="Q87" t="str">
        <f>IFERROR(VLOOKUP(Q40,Tableau11[],4,0),Q40)</f>
        <v>2. Bien</v>
      </c>
      <c r="R87" t="str">
        <f>IFERROR(VLOOKUP(R40,Tableau11[],4,0),R40)</f>
        <v>3. Moyen</v>
      </c>
      <c r="S87" t="str">
        <f>IFERROR(VLOOKUP(S40,Tableau11[],4,0),S40)</f>
        <v>4. Faible</v>
      </c>
      <c r="T87" t="str">
        <f>IFERROR(VLOOKUP(T40,Tableau11[],4,0),T40)</f>
        <v>2. Bien</v>
      </c>
      <c r="U87" t="str">
        <f>IFERROR(VLOOKUP(U40,Tableau11[],4,0),U40)</f>
        <v>2. Bien</v>
      </c>
      <c r="V87" t="str">
        <f>IFERROR(VLOOKUP(V40,Tableau11[],4,0),V40)</f>
        <v>3. Moyen</v>
      </c>
      <c r="W87" t="str">
        <f>IFERROR(VLOOKUP(W40,Tableau11[],4,0),W40)</f>
        <v>2. Satisfait (e)</v>
      </c>
      <c r="X87" t="str">
        <f>IFERROR(VLOOKUP(X40,Tableau11[],4,0),X40)</f>
        <v>2. Satisfait (e)</v>
      </c>
      <c r="Y87" t="str">
        <f>IFERROR(VLOOKUP(Y40,Tableau11[],4,0),Y40)</f>
        <v>5. Aucun</v>
      </c>
      <c r="Z87" t="str">
        <f>IFERROR(VLOOKUP(Z40,Tableau11[],4,0),Z40)</f>
        <v>5. Aucun</v>
      </c>
      <c r="AA87" t="str">
        <f>IFERROR(VLOOKUP(AA40,Tableau11[],4,0),AA40)</f>
        <v>2. Satisfait (e)</v>
      </c>
      <c r="AB87" t="str">
        <f>IFERROR(VLOOKUP(AB40,Tableau11[],4,0),AB40)</f>
        <v>5. Aucun</v>
      </c>
      <c r="AC87" t="str">
        <f>IFERROR(VLOOKUP(AC40,Tableau11[],4,0),AC40)</f>
        <v>Admin 1</v>
      </c>
      <c r="AD87" t="str">
        <f>IFERROR(VLOOKUP(AD40,Tableau11[],4,0),AD40)</f>
        <v>Admin 1</v>
      </c>
      <c r="AE87" t="str">
        <f>IFERROR(VLOOKUP(AE40,Tableau11[],4,0),AE40)</f>
        <v/>
      </c>
      <c r="AF87" t="str">
        <f>IFERROR(VLOOKUP(AF40,Tableau11[],4,0),AF40)</f>
        <v>1. Oui</v>
      </c>
      <c r="AG87" t="str">
        <f>IFERROR(VLOOKUP(AG40,Tableau11[],4,0),AG40)</f>
        <v/>
      </c>
      <c r="AH87" t="str">
        <f>IFERROR(VLOOKUP(AH40,Tableau11[],4,0),AH40)</f>
        <v/>
      </c>
      <c r="AI87" t="str">
        <f>IFERROR(VLOOKUP(AI40,Tableau11[],4,0),AI40)</f>
        <v>1. En accord</v>
      </c>
      <c r="AJ87" t="str">
        <f>IFERROR(VLOOKUP(AJ40,Tableau11[],4,0),AJ40)</f>
        <v>1. En accord</v>
      </c>
      <c r="AK87" t="str">
        <f>IFERROR(VLOOKUP(AK40,Tableau11[],4,0),AK40)</f>
        <v>3. Moyen</v>
      </c>
      <c r="AL87" t="str">
        <f>IFERROR(VLOOKUP(AL40,Tableau11[],4,0),AL40)</f>
        <v>3. Moyen</v>
      </c>
      <c r="AM87" t="str">
        <f>IFERROR(VLOOKUP(AM40,Tableau11[],4,0),AM40)</f>
        <v>5. Sans commentaire</v>
      </c>
      <c r="AN87" t="str">
        <f>IFERROR(VLOOKUP(AN40,Tableau11[],4,0),AN40)</f>
        <v/>
      </c>
      <c r="AO87" t="str">
        <f>IFERROR(VLOOKUP(AO40,Tableau11[],4,0),AO40)</f>
        <v>Chad</v>
      </c>
    </row>
    <row r="88" spans="1:41" x14ac:dyDescent="0.25">
      <c r="A88" t="str">
        <f t="shared" ref="A88:E88" si="37">A41</f>
        <v>4070375317</v>
      </c>
      <c r="B88" t="str">
        <f t="shared" si="37"/>
        <v>70578290</v>
      </c>
      <c r="C88" t="str">
        <f t="shared" si="37"/>
        <v>07/06/2015 16:25:21</v>
      </c>
      <c r="D88" t="str">
        <f t="shared" si="37"/>
        <v>07/06/2015 16:26:42</v>
      </c>
      <c r="E88" t="str">
        <f t="shared" si="37"/>
        <v>41.188.120.64</v>
      </c>
      <c r="F88" t="str">
        <f>IFERROR(VLOOKUP(F41,Tableau11[],4,0),F41)</f>
        <v>2. ONG Internationale</v>
      </c>
      <c r="G88" t="str">
        <f>IFERROR(VLOOKUP(G41,Tableau11[],4,0),G41)</f>
        <v/>
      </c>
      <c r="H88" t="str">
        <f>IFERROR(VLOOKUP(H41,Tableau11[],4,0),H41)</f>
        <v>1. Oui</v>
      </c>
      <c r="I88" t="str">
        <f>IFERROR(VLOOKUP(I41,Tableau11[],4,0),I41)</f>
        <v>3. Je ne sais pas</v>
      </c>
      <c r="J88" t="str">
        <f>IFERROR(VLOOKUP(J41,Tableau11[],4,0),J41)</f>
        <v>4. Trimestrielle</v>
      </c>
      <c r="K88" t="str">
        <f>IFERROR(VLOOKUP(K41,Tableau11[],4,0),K41)</f>
        <v/>
      </c>
      <c r="L88" t="str">
        <f>IFERROR(VLOOKUP(L41,Tableau11[],4,0),L41)</f>
        <v/>
      </c>
      <c r="M88" t="str">
        <f>IFERROR(VLOOKUP(M41,Tableau11[],4,0),M41)</f>
        <v/>
      </c>
      <c r="N88" t="str">
        <f>IFERROR(VLOOKUP(N41,Tableau11[],4,0),N41)</f>
        <v/>
      </c>
      <c r="O88" t="str">
        <f>IFERROR(VLOOKUP(O41,Tableau11[],4,0),O41)</f>
        <v/>
      </c>
      <c r="P88" t="str">
        <f>IFERROR(VLOOKUP(P41,Tableau11[],4,0),P41)</f>
        <v/>
      </c>
      <c r="Q88" t="str">
        <f>IFERROR(VLOOKUP(Q41,Tableau11[],4,0),Q41)</f>
        <v/>
      </c>
      <c r="R88" t="str">
        <f>IFERROR(VLOOKUP(R41,Tableau11[],4,0),R41)</f>
        <v/>
      </c>
      <c r="S88" t="str">
        <f>IFERROR(VLOOKUP(S41,Tableau11[],4,0),S41)</f>
        <v/>
      </c>
      <c r="T88" t="str">
        <f>IFERROR(VLOOKUP(T41,Tableau11[],4,0),T41)</f>
        <v/>
      </c>
      <c r="U88" t="str">
        <f>IFERROR(VLOOKUP(U41,Tableau11[],4,0),U41)</f>
        <v/>
      </c>
      <c r="V88" t="str">
        <f>IFERROR(VLOOKUP(V41,Tableau11[],4,0),V41)</f>
        <v/>
      </c>
      <c r="W88" t="str">
        <f>IFERROR(VLOOKUP(W41,Tableau11[],4,0),W41)</f>
        <v/>
      </c>
      <c r="X88" t="str">
        <f>IFERROR(VLOOKUP(X41,Tableau11[],4,0),X41)</f>
        <v/>
      </c>
      <c r="Y88" t="str">
        <f>IFERROR(VLOOKUP(Y41,Tableau11[],4,0),Y41)</f>
        <v/>
      </c>
      <c r="Z88" t="str">
        <f>IFERROR(VLOOKUP(Z41,Tableau11[],4,0),Z41)</f>
        <v/>
      </c>
      <c r="AA88" t="str">
        <f>IFERROR(VLOOKUP(AA41,Tableau11[],4,0),AA41)</f>
        <v/>
      </c>
      <c r="AB88" t="str">
        <f>IFERROR(VLOOKUP(AB41,Tableau11[],4,0),AB41)</f>
        <v/>
      </c>
      <c r="AC88" t="str">
        <f>IFERROR(VLOOKUP(AC41,Tableau11[],4,0),AC41)</f>
        <v/>
      </c>
      <c r="AD88" t="str">
        <f>IFERROR(VLOOKUP(AD41,Tableau11[],4,0),AD41)</f>
        <v/>
      </c>
      <c r="AE88" t="str">
        <f>IFERROR(VLOOKUP(AE41,Tableau11[],4,0),AE41)</f>
        <v/>
      </c>
      <c r="AF88" t="str">
        <f>IFERROR(VLOOKUP(AF41,Tableau11[],4,0),AF41)</f>
        <v/>
      </c>
      <c r="AG88" t="str">
        <f>IFERROR(VLOOKUP(AG41,Tableau11[],4,0),AG41)</f>
        <v/>
      </c>
      <c r="AH88" t="str">
        <f>IFERROR(VLOOKUP(AH41,Tableau11[],4,0),AH41)</f>
        <v/>
      </c>
      <c r="AI88" t="str">
        <f>IFERROR(VLOOKUP(AI41,Tableau11[],4,0),AI41)</f>
        <v/>
      </c>
      <c r="AJ88" t="str">
        <f>IFERROR(VLOOKUP(AJ41,Tableau11[],4,0),AJ41)</f>
        <v/>
      </c>
      <c r="AK88" t="str">
        <f>IFERROR(VLOOKUP(AK41,Tableau11[],4,0),AK41)</f>
        <v/>
      </c>
      <c r="AL88" t="str">
        <f>IFERROR(VLOOKUP(AL41,Tableau11[],4,0),AL41)</f>
        <v/>
      </c>
      <c r="AM88" t="str">
        <f>IFERROR(VLOOKUP(AM41,Tableau11[],4,0),AM41)</f>
        <v/>
      </c>
      <c r="AN88" t="str">
        <f>IFERROR(VLOOKUP(AN41,Tableau11[],4,0),AN41)</f>
        <v/>
      </c>
      <c r="AO88" t="str">
        <f>IFERROR(VLOOKUP(AO41,Tableau11[],4,0),AO41)</f>
        <v>Mauritania</v>
      </c>
    </row>
    <row r="89" spans="1:41" x14ac:dyDescent="0.25">
      <c r="A89" t="str">
        <f t="shared" ref="A89:E89" si="38">A42</f>
        <v>4070358227</v>
      </c>
      <c r="B89" t="str">
        <f t="shared" si="38"/>
        <v>70578290</v>
      </c>
      <c r="C89" t="str">
        <f t="shared" si="38"/>
        <v>07/06/2015 16:17:27</v>
      </c>
      <c r="D89" t="str">
        <f t="shared" si="38"/>
        <v>07/06/2015 16:21:39</v>
      </c>
      <c r="E89" t="str">
        <f t="shared" si="38"/>
        <v>41.214.20.30</v>
      </c>
      <c r="F89" t="str">
        <f>IFERROR(VLOOKUP(F42,Tableau11[],4,0),F42)</f>
        <v>1. Agence onusienne</v>
      </c>
      <c r="G89" t="str">
        <f>IFERROR(VLOOKUP(G42,Tableau11[],4,0),G42)</f>
        <v/>
      </c>
      <c r="H89" t="str">
        <f>IFERROR(VLOOKUP(H42,Tableau11[],4,0),H42)</f>
        <v>1. Oui</v>
      </c>
      <c r="I89" t="str">
        <f>IFERROR(VLOOKUP(I42,Tableau11[],4,0),I42)</f>
        <v>Regional Cluster Lead</v>
      </c>
      <c r="J89" t="str">
        <f>IFERROR(VLOOKUP(J42,Tableau11[],4,0),J42)</f>
        <v>2. Hebdomadaire</v>
      </c>
      <c r="K89" t="str">
        <f>IFERROR(VLOOKUP(K42,Tableau11[],4,0),K42)</f>
        <v>2. Bien</v>
      </c>
      <c r="L89" t="str">
        <f>IFERROR(VLOOKUP(L42,Tableau11[],4,0),L42)</f>
        <v>3. Moyen</v>
      </c>
      <c r="M89" t="str">
        <f>IFERROR(VLOOKUP(M42,Tableau11[],4,0),M42)</f>
        <v>3. Moyen</v>
      </c>
      <c r="N89" t="str">
        <f>IFERROR(VLOOKUP(N42,Tableau11[],4,0),N42)</f>
        <v>3. Moyen</v>
      </c>
      <c r="O89" t="str">
        <f>IFERROR(VLOOKUP(O42,Tableau11[],4,0),O42)</f>
        <v>2. Bien</v>
      </c>
      <c r="P89" t="str">
        <f>IFERROR(VLOOKUP(P42,Tableau11[],4,0),P42)</f>
        <v>3. Moyen</v>
      </c>
      <c r="Q89" t="str">
        <f>IFERROR(VLOOKUP(Q42,Tableau11[],4,0),Q42)</f>
        <v>3. Moyen</v>
      </c>
      <c r="R89" t="str">
        <f>IFERROR(VLOOKUP(R42,Tableau11[],4,0),R42)</f>
        <v>3. Moyen</v>
      </c>
      <c r="S89" t="str">
        <f>IFERROR(VLOOKUP(S42,Tableau11[],4,0),S42)</f>
        <v>2. Bien</v>
      </c>
      <c r="T89" t="str">
        <f>IFERROR(VLOOKUP(T42,Tableau11[],4,0),T42)</f>
        <v>3. Moyen</v>
      </c>
      <c r="U89" t="str">
        <f>IFERROR(VLOOKUP(U42,Tableau11[],4,0),U42)</f>
        <v>2. Bien</v>
      </c>
      <c r="V89" t="str">
        <f>IFERROR(VLOOKUP(V42,Tableau11[],4,0),V42)</f>
        <v>3. Moyen</v>
      </c>
      <c r="W89" t="str">
        <f>IFERROR(VLOOKUP(W42,Tableau11[],4,0),W42)</f>
        <v>2. Satisfait (e)</v>
      </c>
      <c r="X89" t="str">
        <f>IFERROR(VLOOKUP(X42,Tableau11[],4,0),X42)</f>
        <v>2. Satisfait (e)</v>
      </c>
      <c r="Y89" t="str">
        <f>IFERROR(VLOOKUP(Y42,Tableau11[],4,0),Y42)</f>
        <v>2. Satisfait (e)</v>
      </c>
      <c r="Z89" t="str">
        <f>IFERROR(VLOOKUP(Z42,Tableau11[],4,0),Z42)</f>
        <v>5. Aucun</v>
      </c>
      <c r="AA89" t="str">
        <f>IFERROR(VLOOKUP(AA42,Tableau11[],4,0),AA42)</f>
        <v>5. Aucun</v>
      </c>
      <c r="AB89" t="str">
        <f>IFERROR(VLOOKUP(AB42,Tableau11[],4,0),AB42)</f>
        <v>5. Aucun</v>
      </c>
      <c r="AC89" t="str">
        <f>IFERROR(VLOOKUP(AC42,Tableau11[],4,0),AC42)</f>
        <v>Admin 3</v>
      </c>
      <c r="AD89" t="str">
        <f>IFERROR(VLOOKUP(AD42,Tableau11[],4,0),AD42)</f>
        <v>Other</v>
      </c>
      <c r="AE89" t="str">
        <f>IFERROR(VLOOKUP(AE42,Tableau11[],4,0),AE42)</f>
        <v>For the project indicator, as I'm working for a UN Agency, this is not interesting forme to have data at this level</v>
      </c>
      <c r="AF89" t="str">
        <f>IFERROR(VLOOKUP(AF42,Tableau11[],4,0),AF42)</f>
        <v>1. Oui</v>
      </c>
      <c r="AG89" t="str">
        <f>IFERROR(VLOOKUP(AG42,Tableau11[],4,0),AG42)</f>
        <v/>
      </c>
      <c r="AH89" t="str">
        <f>IFERROR(VLOOKUP(AH42,Tableau11[],4,0),AH42)</f>
        <v/>
      </c>
      <c r="AI89" t="str">
        <f>IFERROR(VLOOKUP(AI42,Tableau11[],4,0),AI42)</f>
        <v>1. En accord</v>
      </c>
      <c r="AJ89" t="str">
        <f>IFERROR(VLOOKUP(AJ42,Tableau11[],4,0),AJ42)</f>
        <v>3. Moyen</v>
      </c>
      <c r="AK89" t="str">
        <f>IFERROR(VLOOKUP(AK42,Tableau11[],4,0),AK42)</f>
        <v>1. En accord</v>
      </c>
      <c r="AL89" t="str">
        <f>IFERROR(VLOOKUP(AL42,Tableau11[],4,0),AL42)</f>
        <v>1. En accord</v>
      </c>
      <c r="AM89" t="str">
        <f>IFERROR(VLOOKUP(AM42,Tableau11[],4,0),AM42)</f>
        <v>1. En accord</v>
      </c>
      <c r="AN89" t="str">
        <f>IFERROR(VLOOKUP(AN42,Tableau11[],4,0),AN42)</f>
        <v/>
      </c>
      <c r="AO89" t="str">
        <f>IFERROR(VLOOKUP(AO42,Tableau11[],4,0),AO42)</f>
        <v>Senegal</v>
      </c>
    </row>
    <row r="90" spans="1:41" x14ac:dyDescent="0.25">
      <c r="A90" t="str">
        <f t="shared" ref="A90:E90" si="39">A43</f>
        <v>4070315786</v>
      </c>
      <c r="B90" t="str">
        <f t="shared" si="39"/>
        <v>70578290</v>
      </c>
      <c r="C90" t="str">
        <f t="shared" si="39"/>
        <v>07/06/2015 15:38:46</v>
      </c>
      <c r="D90" t="str">
        <f t="shared" si="39"/>
        <v>07/06/2015 17:34:36</v>
      </c>
      <c r="E90" t="str">
        <f t="shared" si="39"/>
        <v>196.28.245.153</v>
      </c>
      <c r="F90" t="str">
        <f>IFERROR(VLOOKUP(F43,Tableau11[],4,0),F43)</f>
        <v>1. Agence onusienne</v>
      </c>
      <c r="G90" t="str">
        <f>IFERROR(VLOOKUP(G43,Tableau11[],4,0),G43)</f>
        <v/>
      </c>
      <c r="H90" t="str">
        <f>IFERROR(VLOOKUP(H43,Tableau11[],4,0),H43)</f>
        <v>1. Oui</v>
      </c>
      <c r="I90" t="str">
        <f>IFERROR(VLOOKUP(I43,Tableau11[],4,0),I43)</f>
        <v>Country Cluster Lead</v>
      </c>
      <c r="J90" t="str">
        <f>IFERROR(VLOOKUP(J43,Tableau11[],4,0),J43)</f>
        <v>3. Mensuelle</v>
      </c>
      <c r="K90" t="str">
        <f>IFERROR(VLOOKUP(K43,Tableau11[],4,0),K43)</f>
        <v>2. Bien</v>
      </c>
      <c r="L90" t="str">
        <f>IFERROR(VLOOKUP(L43,Tableau11[],4,0),L43)</f>
        <v>2. Bien</v>
      </c>
      <c r="M90" t="str">
        <f>IFERROR(VLOOKUP(M43,Tableau11[],4,0),M43)</f>
        <v>2. Bien</v>
      </c>
      <c r="N90" t="str">
        <f>IFERROR(VLOOKUP(N43,Tableau11[],4,0),N43)</f>
        <v>2. Bien</v>
      </c>
      <c r="O90" t="str">
        <f>IFERROR(VLOOKUP(O43,Tableau11[],4,0),O43)</f>
        <v>1. Excellent</v>
      </c>
      <c r="P90" t="str">
        <f>IFERROR(VLOOKUP(P43,Tableau11[],4,0),P43)</f>
        <v>2. Bien</v>
      </c>
      <c r="Q90" t="str">
        <f>IFERROR(VLOOKUP(Q43,Tableau11[],4,0),Q43)</f>
        <v>2. Bien</v>
      </c>
      <c r="R90" t="str">
        <f>IFERROR(VLOOKUP(R43,Tableau11[],4,0),R43)</f>
        <v>2. Bien</v>
      </c>
      <c r="S90" t="str">
        <f>IFERROR(VLOOKUP(S43,Tableau11[],4,0),S43)</f>
        <v>1. Excellent</v>
      </c>
      <c r="T90" t="str">
        <f>IFERROR(VLOOKUP(T43,Tableau11[],4,0),T43)</f>
        <v>2. Bien</v>
      </c>
      <c r="U90" t="str">
        <f>IFERROR(VLOOKUP(U43,Tableau11[],4,0),U43)</f>
        <v>2. Bien</v>
      </c>
      <c r="V90" t="str">
        <f>IFERROR(VLOOKUP(V43,Tableau11[],4,0),V43)</f>
        <v>2. Bien</v>
      </c>
      <c r="W90" t="str">
        <f>IFERROR(VLOOKUP(W43,Tableau11[],4,0),W43)</f>
        <v>2. Satisfait (e)</v>
      </c>
      <c r="X90" t="str">
        <f>IFERROR(VLOOKUP(X43,Tableau11[],4,0),X43)</f>
        <v>2. Satisfait (e)</v>
      </c>
      <c r="Y90" t="str">
        <f>IFERROR(VLOOKUP(Y43,Tableau11[],4,0),Y43)</f>
        <v>1. Très satisfait (e)</v>
      </c>
      <c r="Z90" t="str">
        <f>IFERROR(VLOOKUP(Z43,Tableau11[],4,0),Z43)</f>
        <v>5. Aucun</v>
      </c>
      <c r="AA90" t="str">
        <f>IFERROR(VLOOKUP(AA43,Tableau11[],4,0),AA43)</f>
        <v>5. Aucun</v>
      </c>
      <c r="AB90" t="str">
        <f>IFERROR(VLOOKUP(AB43,Tableau11[],4,0),AB43)</f>
        <v>2. Satisfait (e)</v>
      </c>
      <c r="AC90" t="str">
        <f>IFERROR(VLOOKUP(AC43,Tableau11[],4,0),AC43)</f>
        <v>Admin 2</v>
      </c>
      <c r="AD90" t="str">
        <f>IFERROR(VLOOKUP(AD43,Tableau11[],4,0),AD43)</f>
        <v>Admin 2</v>
      </c>
      <c r="AE90" t="str">
        <f>IFERROR(VLOOKUP(AE43,Tableau11[],4,0),AE43)</f>
        <v>Output and activity indicators (Admin 3) are also needed and useful in the case of Burkina Faso</v>
      </c>
      <c r="AF90" t="str">
        <f>IFERROR(VLOOKUP(AF43,Tableau11[],4,0),AF43)</f>
        <v>1. Oui</v>
      </c>
      <c r="AG90" t="str">
        <f>IFERROR(VLOOKUP(AG43,Tableau11[],4,0),AG43)</f>
        <v/>
      </c>
      <c r="AH90" t="str">
        <f>IFERROR(VLOOKUP(AH43,Tableau11[],4,0),AH43)</f>
        <v>NA</v>
      </c>
      <c r="AI90" t="str">
        <f>IFERROR(VLOOKUP(AI43,Tableau11[],4,0),AI43)</f>
        <v>1. En accord</v>
      </c>
      <c r="AJ90" t="str">
        <f>IFERROR(VLOOKUP(AJ43,Tableau11[],4,0),AJ43)</f>
        <v>3. Moyen</v>
      </c>
      <c r="AK90" t="str">
        <f>IFERROR(VLOOKUP(AK43,Tableau11[],4,0),AK43)</f>
        <v>3. Moyen</v>
      </c>
      <c r="AL90" t="str">
        <f>IFERROR(VLOOKUP(AL43,Tableau11[],4,0),AL43)</f>
        <v>3. Moyen</v>
      </c>
      <c r="AM90" t="str">
        <f>IFERROR(VLOOKUP(AM43,Tableau11[],4,0),AM43)</f>
        <v>1. En accord</v>
      </c>
      <c r="AN90" t="str">
        <f>IFERROR(VLOOKUP(AN43,Tableau11[],4,0),AN43)</f>
        <v>NA</v>
      </c>
      <c r="AO90" t="str">
        <f>IFERROR(VLOOKUP(AO43,Tableau11[],4,0),AO43)</f>
        <v>Burkina Faso</v>
      </c>
    </row>
    <row r="91" spans="1:41" x14ac:dyDescent="0.25">
      <c r="A91" t="str">
        <f t="shared" ref="A91:E91" si="40">A44</f>
        <v>4070249395</v>
      </c>
      <c r="B91" t="str">
        <f t="shared" si="40"/>
        <v>70578290</v>
      </c>
      <c r="C91" t="str">
        <f t="shared" si="40"/>
        <v>07/06/2015 15:27:04</v>
      </c>
      <c r="D91" t="str">
        <f t="shared" si="40"/>
        <v>07/06/2015 15:36:22</v>
      </c>
      <c r="E91" t="str">
        <f t="shared" si="40"/>
        <v>195.24.206.102</v>
      </c>
      <c r="F91" t="str">
        <f>IFERROR(VLOOKUP(F44,Tableau11[],4,0),F44)</f>
        <v>1. Agence onusienne</v>
      </c>
      <c r="G91" t="str">
        <f>IFERROR(VLOOKUP(G44,Tableau11[],4,0),G44)</f>
        <v/>
      </c>
      <c r="H91" t="str">
        <f>IFERROR(VLOOKUP(H44,Tableau11[],4,0),H44)</f>
        <v>1. Oui</v>
      </c>
      <c r="I91" t="str">
        <f>IFERROR(VLOOKUP(I44,Tableau11[],4,0),I44)</f>
        <v>Country Cluster Lead</v>
      </c>
      <c r="J91" t="str">
        <f>IFERROR(VLOOKUP(J44,Tableau11[],4,0),J44)</f>
        <v>3. Mensuelle</v>
      </c>
      <c r="K91" t="str">
        <f>IFERROR(VLOOKUP(K44,Tableau11[],4,0),K44)</f>
        <v>3. Moyen</v>
      </c>
      <c r="L91" t="str">
        <f>IFERROR(VLOOKUP(L44,Tableau11[],4,0),L44)</f>
        <v>3. Moyen</v>
      </c>
      <c r="M91" t="str">
        <f>IFERROR(VLOOKUP(M44,Tableau11[],4,0),M44)</f>
        <v>3. Moyen</v>
      </c>
      <c r="N91" t="str">
        <f>IFERROR(VLOOKUP(N44,Tableau11[],4,0),N44)</f>
        <v>4. Faible</v>
      </c>
      <c r="O91" t="str">
        <f>IFERROR(VLOOKUP(O44,Tableau11[],4,0),O44)</f>
        <v>2. Bien</v>
      </c>
      <c r="P91" t="str">
        <f>IFERROR(VLOOKUP(P44,Tableau11[],4,0),P44)</f>
        <v>2. Bien</v>
      </c>
      <c r="Q91" t="str">
        <f>IFERROR(VLOOKUP(Q44,Tableau11[],4,0),Q44)</f>
        <v>3. Moyen</v>
      </c>
      <c r="R91" t="str">
        <f>IFERROR(VLOOKUP(R44,Tableau11[],4,0),R44)</f>
        <v>3. Moyen</v>
      </c>
      <c r="S91" t="str">
        <f>IFERROR(VLOOKUP(S44,Tableau11[],4,0),S44)</f>
        <v>2. Bien</v>
      </c>
      <c r="T91" t="str">
        <f>IFERROR(VLOOKUP(T44,Tableau11[],4,0),T44)</f>
        <v>2. Bien</v>
      </c>
      <c r="U91" t="str">
        <f>IFERROR(VLOOKUP(U44,Tableau11[],4,0),U44)</f>
        <v>2. Bien</v>
      </c>
      <c r="V91" t="str">
        <f>IFERROR(VLOOKUP(V44,Tableau11[],4,0),V44)</f>
        <v>2. Bien</v>
      </c>
      <c r="W91" t="str">
        <f>IFERROR(VLOOKUP(W44,Tableau11[],4,0),W44)</f>
        <v>2. Satisfait (e)</v>
      </c>
      <c r="X91" t="str">
        <f>IFERROR(VLOOKUP(X44,Tableau11[],4,0),X44)</f>
        <v>5. Aucun</v>
      </c>
      <c r="Y91" t="str">
        <f>IFERROR(VLOOKUP(Y44,Tableau11[],4,0),Y44)</f>
        <v>2. Satisfait (e)</v>
      </c>
      <c r="Z91" t="str">
        <f>IFERROR(VLOOKUP(Z44,Tableau11[],4,0),Z44)</f>
        <v>5. Aucun</v>
      </c>
      <c r="AA91" t="str">
        <f>IFERROR(VLOOKUP(AA44,Tableau11[],4,0),AA44)</f>
        <v>3. Insatisfait (e)</v>
      </c>
      <c r="AB91" t="str">
        <f>IFERROR(VLOOKUP(AB44,Tableau11[],4,0),AB44)</f>
        <v>3. Insatisfait (e)</v>
      </c>
      <c r="AC91" t="str">
        <f>IFERROR(VLOOKUP(AC44,Tableau11[],4,0),AC44)</f>
        <v>Admin 1</v>
      </c>
      <c r="AD91" t="str">
        <f>IFERROR(VLOOKUP(AD44,Tableau11[],4,0),AD44)</f>
        <v>Admin 1</v>
      </c>
      <c r="AE91" t="str">
        <f>IFERROR(VLOOKUP(AE44,Tableau11[],4,0),AE44)</f>
        <v/>
      </c>
      <c r="AF91" t="str">
        <f>IFERROR(VLOOKUP(AF44,Tableau11[],4,0),AF44)</f>
        <v>6. Autre (veuillez spécifier)</v>
      </c>
      <c r="AG91" t="str">
        <f>IFERROR(VLOOKUP(AG44,Tableau11[],4,0),AG44)</f>
        <v>it depend on data</v>
      </c>
      <c r="AH91" t="str">
        <f>IFERROR(VLOOKUP(AH44,Tableau11[],4,0),AH44)</f>
        <v>make ORS more friendly and ease to use by all. continuous support new country using ORS</v>
      </c>
      <c r="AI91" t="str">
        <f>IFERROR(VLOOKUP(AI44,Tableau11[],4,0),AI44)</f>
        <v>1. En accord</v>
      </c>
      <c r="AJ91" t="str">
        <f>IFERROR(VLOOKUP(AJ44,Tableau11[],4,0),AJ44)</f>
        <v>4. En désaccord</v>
      </c>
      <c r="AK91" t="str">
        <f>IFERROR(VLOOKUP(AK44,Tableau11[],4,0),AK44)</f>
        <v>3. Moyen</v>
      </c>
      <c r="AL91" t="str">
        <f>IFERROR(VLOOKUP(AL44,Tableau11[],4,0),AL44)</f>
        <v>3. Moyen</v>
      </c>
      <c r="AM91" t="str">
        <f>IFERROR(VLOOKUP(AM44,Tableau11[],4,0),AM44)</f>
        <v>3. Moyen</v>
      </c>
      <c r="AN91" t="str">
        <f>IFERROR(VLOOKUP(AN44,Tableau11[],4,0),AN44)</f>
        <v>ORS is a good tool but there is still some difficulty for user to use and report on it.</v>
      </c>
      <c r="AO91" t="str">
        <f>IFERROR(VLOOKUP(AO44,Tableau11[],4,0),AO44)</f>
        <v>Cameroon</v>
      </c>
    </row>
    <row r="92" spans="1:41" x14ac:dyDescent="0.25">
      <c r="A92" t="str">
        <f t="shared" ref="A92:E92" si="41">A45</f>
        <v>4061518795</v>
      </c>
      <c r="B92" t="str">
        <f t="shared" si="41"/>
        <v>70578290</v>
      </c>
      <c r="C92" t="str">
        <f t="shared" si="41"/>
        <v>07/01/2015 09:53:55</v>
      </c>
      <c r="D92" t="str">
        <f t="shared" si="41"/>
        <v>07/10/2015 09:42:58</v>
      </c>
      <c r="E92" t="str">
        <f t="shared" si="41"/>
        <v>41.208.130.237</v>
      </c>
      <c r="F92" t="str">
        <f>IFERROR(VLOOKUP(F45,Tableau11[],4,0),F45)</f>
        <v>1. Agence onusienne</v>
      </c>
      <c r="G92" t="str">
        <f>IFERROR(VLOOKUP(G45,Tableau11[],4,0),G45)</f>
        <v/>
      </c>
      <c r="H92" t="str">
        <f>IFERROR(VLOOKUP(H45,Tableau11[],4,0),H45)</f>
        <v>1. Oui</v>
      </c>
      <c r="I92" t="str">
        <f>IFERROR(VLOOKUP(I45,Tableau11[],4,0),I45)</f>
        <v>Programme Manager/ Data entry</v>
      </c>
      <c r="J92" t="str">
        <f>IFERROR(VLOOKUP(J45,Tableau11[],4,0),J45)</f>
        <v>3. Mensuelle</v>
      </c>
      <c r="K92" t="str">
        <f>IFERROR(VLOOKUP(K45,Tableau11[],4,0),K45)</f>
        <v>2. Bien</v>
      </c>
      <c r="L92" t="str">
        <f>IFERROR(VLOOKUP(L45,Tableau11[],4,0),L45)</f>
        <v>2. Bien</v>
      </c>
      <c r="M92" t="str">
        <f>IFERROR(VLOOKUP(M45,Tableau11[],4,0),M45)</f>
        <v>3. Moyen</v>
      </c>
      <c r="N92" t="str">
        <f>IFERROR(VLOOKUP(N45,Tableau11[],4,0),N45)</f>
        <v>2. Bien</v>
      </c>
      <c r="O92" t="str">
        <f>IFERROR(VLOOKUP(O45,Tableau11[],4,0),O45)</f>
        <v>2. Bien</v>
      </c>
      <c r="P92" t="str">
        <f>IFERROR(VLOOKUP(P45,Tableau11[],4,0),P45)</f>
        <v>2. Bien</v>
      </c>
      <c r="Q92" t="str">
        <f>IFERROR(VLOOKUP(Q45,Tableau11[],4,0),Q45)</f>
        <v>3. Moyen</v>
      </c>
      <c r="R92" t="str">
        <f>IFERROR(VLOOKUP(R45,Tableau11[],4,0),R45)</f>
        <v>1. Excellent</v>
      </c>
      <c r="S92" t="str">
        <f>IFERROR(VLOOKUP(S45,Tableau11[],4,0),S45)</f>
        <v>1. Excellent</v>
      </c>
      <c r="T92" t="str">
        <f>IFERROR(VLOOKUP(T45,Tableau11[],4,0),T45)</f>
        <v>2. Bien</v>
      </c>
      <c r="U92" t="str">
        <f>IFERROR(VLOOKUP(U45,Tableau11[],4,0),U45)</f>
        <v>2. Bien</v>
      </c>
      <c r="V92" t="str">
        <f>IFERROR(VLOOKUP(V45,Tableau11[],4,0),V45)</f>
        <v>3. Moyen</v>
      </c>
      <c r="W92" t="str">
        <f>IFERROR(VLOOKUP(W45,Tableau11[],4,0),W45)</f>
        <v>2. Satisfait (e)</v>
      </c>
      <c r="X92" t="str">
        <f>IFERROR(VLOOKUP(X45,Tableau11[],4,0),X45)</f>
        <v>2. Satisfait (e)</v>
      </c>
      <c r="Y92" t="str">
        <f>IFERROR(VLOOKUP(Y45,Tableau11[],4,0),Y45)</f>
        <v>2. Satisfait (e)</v>
      </c>
      <c r="Z92" t="str">
        <f>IFERROR(VLOOKUP(Z45,Tableau11[],4,0),Z45)</f>
        <v>2. Satisfait (e)</v>
      </c>
      <c r="AA92" t="str">
        <f>IFERROR(VLOOKUP(AA45,Tableau11[],4,0),AA45)</f>
        <v>2. Satisfait (e)</v>
      </c>
      <c r="AB92" t="str">
        <f>IFERROR(VLOOKUP(AB45,Tableau11[],4,0),AB45)</f>
        <v>2. Satisfait (e)</v>
      </c>
      <c r="AC92" t="str">
        <f>IFERROR(VLOOKUP(AC45,Tableau11[],4,0),AC45)</f>
        <v>Admin 1</v>
      </c>
      <c r="AD92" t="str">
        <f>IFERROR(VLOOKUP(AD45,Tableau11[],4,0),AD45)</f>
        <v>Admin 2</v>
      </c>
      <c r="AE92" t="str">
        <f>IFERROR(VLOOKUP(AE45,Tableau11[],4,0),AE45)</f>
        <v/>
      </c>
      <c r="AF92" t="str">
        <f>IFERROR(VLOOKUP(AF45,Tableau11[],4,0),AF45)</f>
        <v>2. Non</v>
      </c>
      <c r="AG92" t="str">
        <f>IFERROR(VLOOKUP(AG45,Tableau11[],4,0),AG45)</f>
        <v/>
      </c>
      <c r="AH92" t="str">
        <f>IFERROR(VLOOKUP(AH45,Tableau11[],4,0),AH45)</f>
        <v/>
      </c>
      <c r="AI92" t="str">
        <f>IFERROR(VLOOKUP(AI45,Tableau11[],4,0),AI45)</f>
        <v/>
      </c>
      <c r="AJ92" t="str">
        <f>IFERROR(VLOOKUP(AJ45,Tableau11[],4,0),AJ45)</f>
        <v/>
      </c>
      <c r="AK92" t="str">
        <f>IFERROR(VLOOKUP(AK45,Tableau11[],4,0),AK45)</f>
        <v/>
      </c>
      <c r="AL92" t="str">
        <f>IFERROR(VLOOKUP(AL45,Tableau11[],4,0),AL45)</f>
        <v/>
      </c>
      <c r="AM92" t="str">
        <f>IFERROR(VLOOKUP(AM45,Tableau11[],4,0),AM45)</f>
        <v/>
      </c>
      <c r="AN92" t="str">
        <f>IFERROR(VLOOKUP(AN45,Tableau11[],4,0),AN45)</f>
        <v/>
      </c>
      <c r="AO92" t="str">
        <f>IFERROR(VLOOKUP(AO45,Tableau11[],4,0),AO45)</f>
        <v>Senegal</v>
      </c>
    </row>
    <row r="93" spans="1:41" x14ac:dyDescent="0.25">
      <c r="A93" t="str">
        <f t="shared" ref="A93:E93" si="42">A46</f>
        <v>4057580264</v>
      </c>
      <c r="B93" t="str">
        <f t="shared" si="42"/>
        <v>70578290</v>
      </c>
      <c r="C93" t="str">
        <f t="shared" si="42"/>
        <v>06/29/2015 15:12:50</v>
      </c>
      <c r="D93" t="str">
        <f t="shared" si="42"/>
        <v>06/29/2015 15:16:59</v>
      </c>
      <c r="E93" t="str">
        <f t="shared" si="42"/>
        <v>41.208.130.237</v>
      </c>
      <c r="F93" t="str">
        <f>IFERROR(VLOOKUP(F46,Tableau11[],4,0),F46)</f>
        <v>1. Agence onusienne</v>
      </c>
      <c r="G93" t="str">
        <f>IFERROR(VLOOKUP(G46,Tableau11[],4,0),G46)</f>
        <v/>
      </c>
      <c r="H93" t="str">
        <f>IFERROR(VLOOKUP(H46,Tableau11[],4,0),H46)</f>
        <v>1. Oui</v>
      </c>
      <c r="I93" t="str">
        <f>IFERROR(VLOOKUP(I46,Tableau11[],4,0),I46)</f>
        <v>Country Cluster Lead</v>
      </c>
      <c r="J93" t="str">
        <f>IFERROR(VLOOKUP(J46,Tableau11[],4,0),J46)</f>
        <v>1. Quotidienne</v>
      </c>
      <c r="K93" t="str">
        <f>IFERROR(VLOOKUP(K46,Tableau11[],4,0),K46)</f>
        <v>3. Moyen</v>
      </c>
      <c r="L93" t="str">
        <f>IFERROR(VLOOKUP(L46,Tableau11[],4,0),L46)</f>
        <v>3. Moyen</v>
      </c>
      <c r="M93" t="str">
        <f>IFERROR(VLOOKUP(M46,Tableau11[],4,0),M46)</f>
        <v>3. Moyen</v>
      </c>
      <c r="N93" t="str">
        <f>IFERROR(VLOOKUP(N46,Tableau11[],4,0),N46)</f>
        <v>3. Moyen</v>
      </c>
      <c r="O93" t="str">
        <f>IFERROR(VLOOKUP(O46,Tableau11[],4,0),O46)</f>
        <v>3. Moyen</v>
      </c>
      <c r="P93" t="str">
        <f>IFERROR(VLOOKUP(P46,Tableau11[],4,0),P46)</f>
        <v>1. Excellent</v>
      </c>
      <c r="Q93" t="str">
        <f>IFERROR(VLOOKUP(Q46,Tableau11[],4,0),Q46)</f>
        <v>2. Bien</v>
      </c>
      <c r="R93" t="str">
        <f>IFERROR(VLOOKUP(R46,Tableau11[],4,0),R46)</f>
        <v>1. Excellent</v>
      </c>
      <c r="S93" t="str">
        <f>IFERROR(VLOOKUP(S46,Tableau11[],4,0),S46)</f>
        <v>1. Excellent</v>
      </c>
      <c r="T93" t="str">
        <f>IFERROR(VLOOKUP(T46,Tableau11[],4,0),T46)</f>
        <v>5. Médiocre</v>
      </c>
      <c r="U93" t="str">
        <f>IFERROR(VLOOKUP(U46,Tableau11[],4,0),U46)</f>
        <v>4. Faible</v>
      </c>
      <c r="V93" t="str">
        <f>IFERROR(VLOOKUP(V46,Tableau11[],4,0),V46)</f>
        <v>4. Faible</v>
      </c>
      <c r="W93" t="str">
        <f>IFERROR(VLOOKUP(W46,Tableau11[],4,0),W46)</f>
        <v>1. Très satisfait (e)</v>
      </c>
      <c r="X93" t="str">
        <f>IFERROR(VLOOKUP(X46,Tableau11[],4,0),X46)</f>
        <v>Very dissatisfied</v>
      </c>
      <c r="Y93" t="str">
        <f>IFERROR(VLOOKUP(Y46,Tableau11[],4,0),Y46)</f>
        <v>1. Très satisfait (e)</v>
      </c>
      <c r="Z93" t="str">
        <f>IFERROR(VLOOKUP(Z46,Tableau11[],4,0),Z46)</f>
        <v>5. Aucun</v>
      </c>
      <c r="AA93" t="str">
        <f>IFERROR(VLOOKUP(AA46,Tableau11[],4,0),AA46)</f>
        <v>5. Sans commentaire</v>
      </c>
      <c r="AB93" t="str">
        <f>IFERROR(VLOOKUP(AB46,Tableau11[],4,0),AB46)</f>
        <v/>
      </c>
      <c r="AC93" t="str">
        <f>IFERROR(VLOOKUP(AC46,Tableau11[],4,0),AC46)</f>
        <v>Admin 3</v>
      </c>
      <c r="AD93" t="str">
        <f>IFERROR(VLOOKUP(AD46,Tableau11[],4,0),AD46)</f>
        <v>Admin 3</v>
      </c>
      <c r="AE93" t="str">
        <f>IFERROR(VLOOKUP(AE46,Tableau11[],4,0),AE46)</f>
        <v/>
      </c>
      <c r="AF93" t="str">
        <f>IFERROR(VLOOKUP(AF46,Tableau11[],4,0),AF46)</f>
        <v>1. Oui</v>
      </c>
      <c r="AG93" t="str">
        <f>IFERROR(VLOOKUP(AG46,Tableau11[],4,0),AG46)</f>
        <v/>
      </c>
      <c r="AH93" t="str">
        <f>IFERROR(VLOOKUP(AH46,Tableau11[],4,0),AH46)</f>
        <v/>
      </c>
      <c r="AI93" t="str">
        <f>IFERROR(VLOOKUP(AI46,Tableau11[],4,0),AI46)</f>
        <v/>
      </c>
      <c r="AJ93" t="str">
        <f>IFERROR(VLOOKUP(AJ46,Tableau11[],4,0),AJ46)</f>
        <v/>
      </c>
      <c r="AK93" t="str">
        <f>IFERROR(VLOOKUP(AK46,Tableau11[],4,0),AK46)</f>
        <v/>
      </c>
      <c r="AL93" t="str">
        <f>IFERROR(VLOOKUP(AL46,Tableau11[],4,0),AL46)</f>
        <v/>
      </c>
      <c r="AM93" t="str">
        <f>IFERROR(VLOOKUP(AM46,Tableau11[],4,0),AM46)</f>
        <v/>
      </c>
      <c r="AN93" t="str">
        <f>IFERROR(VLOOKUP(AN46,Tableau11[],4,0),AN46)</f>
        <v/>
      </c>
      <c r="AO93" t="str">
        <f>IFERROR(VLOOKUP(AO46,Tableau11[],4,0),AO46)</f>
        <v>Senegal</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I2" sqref="I2"/>
    </sheetView>
  </sheetViews>
  <sheetFormatPr defaultColWidth="11.42578125" defaultRowHeight="15" x14ac:dyDescent="0.25"/>
  <cols>
    <col min="1" max="1" width="22.85546875" customWidth="1"/>
    <col min="2" max="2" width="19.85546875" customWidth="1"/>
    <col min="3" max="3" width="12.28515625" customWidth="1"/>
    <col min="6" max="6" width="53.5703125" bestFit="1" customWidth="1"/>
    <col min="8" max="8" width="43.28515625" customWidth="1"/>
  </cols>
  <sheetData>
    <row r="1" spans="1:9" x14ac:dyDescent="0.25">
      <c r="A1" t="s">
        <v>818</v>
      </c>
      <c r="B1" t="s">
        <v>819</v>
      </c>
      <c r="C1" t="s">
        <v>820</v>
      </c>
      <c r="D1" t="s">
        <v>1</v>
      </c>
      <c r="F1" s="1" t="s">
        <v>804</v>
      </c>
      <c r="H1" t="s">
        <v>0</v>
      </c>
    </row>
    <row r="2" spans="1:9" x14ac:dyDescent="0.25">
      <c r="A2" s="1" t="s">
        <v>124</v>
      </c>
      <c r="B2" s="1" t="s">
        <v>355</v>
      </c>
      <c r="C2" s="1">
        <v>2</v>
      </c>
      <c r="D2" t="str">
        <f>Tableau11[[#This Row],[FR Sorted]]&amp;". " &amp; Tableau11[[#This Row],[French]]</f>
        <v>2. Bien</v>
      </c>
      <c r="F2" s="1" t="s">
        <v>69</v>
      </c>
      <c r="H2" t="s">
        <v>825</v>
      </c>
      <c r="I2" t="s">
        <v>825</v>
      </c>
    </row>
    <row r="3" spans="1:9" x14ac:dyDescent="0.25">
      <c r="A3" s="1" t="s">
        <v>125</v>
      </c>
      <c r="B3" s="1" t="s">
        <v>356</v>
      </c>
      <c r="C3" s="1">
        <v>3</v>
      </c>
      <c r="D3" t="str">
        <f>Tableau11[[#This Row],[FR Sorted]]&amp;". " &amp; Tableau11[[#This Row],[French]]</f>
        <v>3. Moyen</v>
      </c>
      <c r="H3" t="s">
        <v>121</v>
      </c>
      <c r="I3" t="s">
        <v>353</v>
      </c>
    </row>
    <row r="4" spans="1:9" x14ac:dyDescent="0.25">
      <c r="A4" s="1" t="s">
        <v>123</v>
      </c>
      <c r="B4" s="1" t="s">
        <v>123</v>
      </c>
      <c r="C4" s="1">
        <v>1</v>
      </c>
      <c r="D4" t="str">
        <f>Tableau11[[#This Row],[FR Sorted]]&amp;". " &amp; Tableau11[[#This Row],[French]]</f>
        <v>1. Excellent</v>
      </c>
      <c r="H4" t="s">
        <v>138</v>
      </c>
      <c r="I4" t="s">
        <v>771</v>
      </c>
    </row>
    <row r="5" spans="1:9" x14ac:dyDescent="0.25">
      <c r="A5" s="1" t="s">
        <v>139</v>
      </c>
      <c r="B5" s="1" t="s">
        <v>383</v>
      </c>
      <c r="C5" s="1">
        <v>4</v>
      </c>
      <c r="D5" t="str">
        <f>Tableau11[[#This Row],[FR Sorted]]&amp;". " &amp; Tableau11[[#This Row],[French]]</f>
        <v>4. Faible</v>
      </c>
      <c r="H5" t="s">
        <v>150</v>
      </c>
      <c r="I5" t="s">
        <v>150</v>
      </c>
    </row>
    <row r="6" spans="1:9" x14ac:dyDescent="0.25">
      <c r="A6" s="1" t="s">
        <v>203</v>
      </c>
      <c r="B6" s="1" t="s">
        <v>773</v>
      </c>
      <c r="C6" s="1">
        <v>5</v>
      </c>
      <c r="D6" t="str">
        <f>Tableau11[[#This Row],[FR Sorted]]&amp;". " &amp; Tableau11[[#This Row],[French]]</f>
        <v>5. Médiocre</v>
      </c>
      <c r="H6" t="s">
        <v>315</v>
      </c>
      <c r="I6" t="s">
        <v>774</v>
      </c>
    </row>
    <row r="7" spans="1:9" x14ac:dyDescent="0.25">
      <c r="A7" t="s">
        <v>126</v>
      </c>
      <c r="B7" s="1" t="s">
        <v>800</v>
      </c>
      <c r="C7" s="1">
        <v>1</v>
      </c>
      <c r="D7" t="str">
        <f>Tableau11[[#This Row],[FR Sorted]]&amp;". " &amp; Tableau11[[#This Row],[French]]</f>
        <v>1. Très satisfait (e)</v>
      </c>
      <c r="H7" t="s">
        <v>353</v>
      </c>
      <c r="I7" t="s">
        <v>353</v>
      </c>
    </row>
    <row r="8" spans="1:9" x14ac:dyDescent="0.25">
      <c r="A8" t="s">
        <v>127</v>
      </c>
      <c r="B8" s="1" t="s">
        <v>371</v>
      </c>
      <c r="C8" s="1">
        <v>2</v>
      </c>
      <c r="D8" t="str">
        <f>Tableau11[[#This Row],[FR Sorted]]&amp;". " &amp; Tableau11[[#This Row],[French]]</f>
        <v>2. Satisfait (e)</v>
      </c>
      <c r="H8" t="s">
        <v>774</v>
      </c>
      <c r="I8" t="s">
        <v>774</v>
      </c>
    </row>
    <row r="9" spans="1:9" x14ac:dyDescent="0.25">
      <c r="A9" t="s">
        <v>142</v>
      </c>
      <c r="B9" s="1" t="s">
        <v>357</v>
      </c>
      <c r="C9" s="1">
        <v>3</v>
      </c>
      <c r="D9" t="str">
        <f>Tableau11[[#This Row],[FR Sorted]]&amp;". " &amp; Tableau11[[#This Row],[French]]</f>
        <v>3. Insatisfait (e)</v>
      </c>
      <c r="H9" t="s">
        <v>771</v>
      </c>
      <c r="I9" t="s">
        <v>771</v>
      </c>
    </row>
    <row r="10" spans="1:9" x14ac:dyDescent="0.25">
      <c r="A10" t="s">
        <v>815</v>
      </c>
      <c r="B10" s="1" t="s">
        <v>801</v>
      </c>
      <c r="C10" s="1">
        <v>4</v>
      </c>
      <c r="D10" t="str">
        <f>Tableau11[[#This Row],[FR Sorted]]&amp;". " &amp; Tableau11[[#This Row],[French]]</f>
        <v>4. Très insatisfait (e)</v>
      </c>
      <c r="H10" t="s">
        <v>401</v>
      </c>
      <c r="I10" t="s">
        <v>150</v>
      </c>
    </row>
    <row r="11" spans="1:9" x14ac:dyDescent="0.25">
      <c r="A11" t="s">
        <v>141</v>
      </c>
      <c r="B11" s="1" t="s">
        <v>390</v>
      </c>
      <c r="C11" s="1">
        <v>5</v>
      </c>
      <c r="D11" t="str">
        <f>Tableau11[[#This Row],[FR Sorted]]&amp;". " &amp; Tableau11[[#This Row],[French]]</f>
        <v>5. Aucun</v>
      </c>
      <c r="H11" t="s">
        <v>817</v>
      </c>
      <c r="I11" t="s">
        <v>817</v>
      </c>
    </row>
    <row r="12" spans="1:9" x14ac:dyDescent="0.25">
      <c r="A12" t="s">
        <v>128</v>
      </c>
      <c r="B12" s="1" t="s">
        <v>379</v>
      </c>
      <c r="C12" s="1">
        <v>5</v>
      </c>
      <c r="D12" t="str">
        <f>Tableau11[[#This Row],[FR Sorted]]&amp;". " &amp; Tableau11[[#This Row],[French]]</f>
        <v>5. Sans commentaire</v>
      </c>
    </row>
    <row r="13" spans="1:9" x14ac:dyDescent="0.25">
      <c r="A13" t="s">
        <v>131</v>
      </c>
      <c r="B13" t="s">
        <v>359</v>
      </c>
      <c r="C13">
        <v>1</v>
      </c>
      <c r="D13" t="str">
        <f>Tableau11[[#This Row],[FR Sorted]]&amp;". " &amp; Tableau11[[#This Row],[French]]</f>
        <v>1. En accord</v>
      </c>
    </row>
    <row r="14" spans="1:9" x14ac:dyDescent="0.25">
      <c r="A14" t="s">
        <v>144</v>
      </c>
      <c r="B14" t="s">
        <v>772</v>
      </c>
      <c r="C14">
        <v>4</v>
      </c>
      <c r="D14" t="str">
        <f>Tableau11[[#This Row],[FR Sorted]]&amp;". " &amp; Tableau11[[#This Row],[French]]</f>
        <v>4. En désaccord</v>
      </c>
    </row>
    <row r="15" spans="1:9" x14ac:dyDescent="0.25">
      <c r="A15" t="s">
        <v>128</v>
      </c>
      <c r="B15" t="s">
        <v>379</v>
      </c>
      <c r="C15">
        <v>5</v>
      </c>
      <c r="D15" t="str">
        <f>Tableau11[[#This Row],[FR Sorted]]&amp;". " &amp; Tableau11[[#This Row],[French]]</f>
        <v>5. Sans commentaire</v>
      </c>
    </row>
    <row r="16" spans="1:9" x14ac:dyDescent="0.25">
      <c r="A16" s="1" t="s">
        <v>70</v>
      </c>
      <c r="B16" t="s">
        <v>760</v>
      </c>
      <c r="C16">
        <v>6</v>
      </c>
      <c r="D16" t="str">
        <f>Tableau11[[#This Row],[FR Sorted]]&amp;". " &amp; Tableau11[[#This Row],[French]]</f>
        <v>6. Autre (veuillez spécifier)</v>
      </c>
    </row>
    <row r="17" spans="1:4" x14ac:dyDescent="0.25">
      <c r="A17" s="1" t="s">
        <v>120</v>
      </c>
      <c r="B17" t="s">
        <v>365</v>
      </c>
      <c r="C17">
        <v>1</v>
      </c>
      <c r="D17" t="str">
        <f>Tableau11[[#This Row],[FR Sorted]]&amp;". " &amp; Tableau11[[#This Row],[French]]</f>
        <v>1. Agence onusienne</v>
      </c>
    </row>
    <row r="18" spans="1:4" x14ac:dyDescent="0.25">
      <c r="A18" s="1" t="s">
        <v>137</v>
      </c>
      <c r="B18" s="1" t="s">
        <v>351</v>
      </c>
      <c r="C18" s="1">
        <v>2</v>
      </c>
      <c r="D18" t="str">
        <f>Tableau11[[#This Row],[FR Sorted]]&amp;". " &amp; Tableau11[[#This Row],[French]]</f>
        <v>2. ONG Internationale</v>
      </c>
    </row>
    <row r="19" spans="1:4" x14ac:dyDescent="0.25">
      <c r="A19" s="1" t="s">
        <v>286</v>
      </c>
      <c r="B19" t="s">
        <v>378</v>
      </c>
      <c r="C19">
        <v>3</v>
      </c>
      <c r="D19" t="str">
        <f>Tableau11[[#This Row],[FR Sorted]]&amp;". " &amp; Tableau11[[#This Row],[French]]</f>
        <v>3. ONG Nationale</v>
      </c>
    </row>
    <row r="20" spans="1:4" x14ac:dyDescent="0.25">
      <c r="A20" s="1" t="s">
        <v>816</v>
      </c>
      <c r="B20" t="s">
        <v>781</v>
      </c>
      <c r="C20">
        <v>4</v>
      </c>
      <c r="D20" t="str">
        <f>Tableau11[[#This Row],[FR Sorted]]&amp;". " &amp; Tableau11[[#This Row],[French]]</f>
        <v>4. Gouvernement/Autorité Nationale</v>
      </c>
    </row>
    <row r="21" spans="1:4" x14ac:dyDescent="0.25">
      <c r="A21" s="1" t="s">
        <v>817</v>
      </c>
      <c r="B21" t="s">
        <v>817</v>
      </c>
      <c r="D21" t="str">
        <f>Tableau11[[#This Row],[FR Sorted]]&amp;". " &amp; Tableau11[[#This Row],[French]]</f>
        <v xml:space="preserve">.  </v>
      </c>
    </row>
    <row r="22" spans="1:4" x14ac:dyDescent="0.25">
      <c r="A22" s="1" t="s">
        <v>104</v>
      </c>
      <c r="B22" t="s">
        <v>372</v>
      </c>
      <c r="C22">
        <v>2</v>
      </c>
      <c r="D22" t="str">
        <f>Tableau11[[#This Row],[FR Sorted]]&amp;". " &amp; Tableau11[[#This Row],[French]]</f>
        <v>2. Non</v>
      </c>
    </row>
    <row r="23" spans="1:4" x14ac:dyDescent="0.25">
      <c r="A23" s="1" t="s">
        <v>112</v>
      </c>
      <c r="B23" s="1" t="s">
        <v>352</v>
      </c>
      <c r="C23" s="1">
        <v>1</v>
      </c>
      <c r="D23" t="str">
        <f>Tableau11[[#This Row],[FR Sorted]]&amp;". " &amp; Tableau11[[#This Row],[French]]</f>
        <v>1. Oui</v>
      </c>
    </row>
    <row r="24" spans="1:4" x14ac:dyDescent="0.25">
      <c r="A24" s="1" t="s">
        <v>113</v>
      </c>
      <c r="B24" t="s">
        <v>395</v>
      </c>
      <c r="C24">
        <v>3</v>
      </c>
      <c r="D24" t="str">
        <f>Tableau11[[#This Row],[FR Sorted]]&amp;". " &amp; Tableau11[[#This Row],[French]]</f>
        <v>3. Je ne sais pas</v>
      </c>
    </row>
    <row r="25" spans="1:4" x14ac:dyDescent="0.25">
      <c r="A25" s="1" t="s">
        <v>105</v>
      </c>
      <c r="B25" t="s">
        <v>396</v>
      </c>
      <c r="C25">
        <v>5</v>
      </c>
      <c r="D25" t="str">
        <f>Tableau11[[#This Row],[FR Sorted]]&amp;". " &amp; Tableau11[[#This Row],[French]]</f>
        <v>5. Annuelle</v>
      </c>
    </row>
    <row r="26" spans="1:4" x14ac:dyDescent="0.25">
      <c r="A26" s="1" t="s">
        <v>114</v>
      </c>
      <c r="B26" t="s">
        <v>370</v>
      </c>
      <c r="C26">
        <v>2</v>
      </c>
      <c r="D26" t="str">
        <f>Tableau11[[#This Row],[FR Sorted]]&amp;". " &amp; Tableau11[[#This Row],[French]]</f>
        <v>2. Hebdomadaire</v>
      </c>
    </row>
    <row r="27" spans="1:4" x14ac:dyDescent="0.25">
      <c r="A27" s="1" t="s">
        <v>122</v>
      </c>
      <c r="B27" t="s">
        <v>354</v>
      </c>
      <c r="C27">
        <v>3</v>
      </c>
      <c r="D27" t="str">
        <f>Tableau11[[#This Row],[FR Sorted]]&amp;". " &amp; Tableau11[[#This Row],[French]]</f>
        <v>3. Mensuelle</v>
      </c>
    </row>
    <row r="28" spans="1:4" x14ac:dyDescent="0.25">
      <c r="A28" s="1" t="s">
        <v>151</v>
      </c>
      <c r="B28" t="s">
        <v>516</v>
      </c>
      <c r="C28">
        <v>1</v>
      </c>
      <c r="D28" t="str">
        <f>Tableau11[[#This Row],[FR Sorted]]&amp;". " &amp; Tableau11[[#This Row],[French]]</f>
        <v>1. Quotidienne</v>
      </c>
    </row>
    <row r="29" spans="1:4" x14ac:dyDescent="0.25">
      <c r="A29" s="1" t="s">
        <v>158</v>
      </c>
      <c r="B29" t="s">
        <v>389</v>
      </c>
      <c r="C29">
        <v>4</v>
      </c>
      <c r="D29" t="str">
        <f>Tableau11[[#This Row],[FR Sorted]]&amp;". " &amp; Tableau11[[#This Row],[French]]</f>
        <v>4. Trimestrielle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1"/>
  <sheetViews>
    <sheetView topLeftCell="A52" zoomScale="70" zoomScaleNormal="70" workbookViewId="0">
      <selection activeCell="J63" sqref="J63"/>
    </sheetView>
  </sheetViews>
  <sheetFormatPr defaultColWidth="11.42578125" defaultRowHeight="15" x14ac:dyDescent="0.25"/>
  <cols>
    <col min="1" max="1" width="12.7109375" customWidth="1"/>
    <col min="2" max="2" width="13.140625" customWidth="1"/>
    <col min="3" max="4" width="18.28515625" customWidth="1"/>
    <col min="5" max="5" width="14.7109375" customWidth="1"/>
    <col min="6" max="6" width="13.28515625" customWidth="1"/>
    <col min="7" max="9" width="13.140625" customWidth="1"/>
    <col min="10" max="10" width="41.28515625" customWidth="1"/>
    <col min="11" max="11" width="29" customWidth="1"/>
    <col min="12" max="12" width="24.28515625" customWidth="1"/>
    <col min="13" max="13" width="42.7109375" customWidth="1"/>
    <col min="14" max="14" width="48.5703125" customWidth="1"/>
    <col min="15" max="15" width="63.7109375" customWidth="1"/>
    <col min="16" max="16" width="28.7109375" customWidth="1"/>
    <col min="17" max="17" width="31.140625" customWidth="1"/>
    <col min="18" max="18" width="19.7109375" customWidth="1"/>
    <col min="19" max="19" width="16.42578125" customWidth="1"/>
    <col min="20" max="20" width="20.5703125" customWidth="1"/>
    <col min="21" max="21" width="28.42578125" customWidth="1"/>
    <col min="22" max="22" width="63.7109375" customWidth="1"/>
    <col min="23" max="23" width="45" customWidth="1"/>
    <col min="24" max="24" width="15.7109375" customWidth="1"/>
    <col min="25" max="25" width="14.28515625" customWidth="1"/>
    <col min="26" max="26" width="27.28515625" customWidth="1"/>
    <col min="27" max="27" width="81.28515625" customWidth="1"/>
    <col min="28" max="28" width="37.7109375" customWidth="1"/>
    <col min="29" max="29" width="35.28515625" customWidth="1"/>
    <col min="30" max="30" width="32.7109375" customWidth="1"/>
    <col min="31" max="31" width="51.28515625" customWidth="1"/>
    <col min="32" max="32" width="54.28515625" customWidth="1"/>
    <col min="33" max="33" width="255.7109375" customWidth="1"/>
    <col min="34" max="34" width="57.5703125" customWidth="1"/>
    <col min="35" max="35" width="23.140625" customWidth="1"/>
    <col min="36" max="36" width="91.28515625" customWidth="1"/>
    <col min="37" max="37" width="73.7109375" customWidth="1"/>
    <col min="38" max="38" width="255.7109375" customWidth="1"/>
    <col min="39" max="39" width="66.42578125" customWidth="1"/>
    <col min="40" max="40" width="60.85546875" customWidth="1"/>
    <col min="41" max="41" width="35.28515625" customWidth="1"/>
    <col min="42" max="42" width="43.85546875" customWidth="1"/>
    <col min="43" max="43" width="77.28515625" customWidth="1"/>
    <col min="44" max="44" width="255.7109375" customWidth="1"/>
  </cols>
  <sheetData>
    <row r="1" spans="1:44"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row>
    <row r="2" spans="1:44" x14ac:dyDescent="0.25">
      <c r="A2" s="1" t="s">
        <v>47</v>
      </c>
      <c r="B2" s="1" t="s">
        <v>48</v>
      </c>
      <c r="C2" s="1" t="s">
        <v>49</v>
      </c>
      <c r="D2" s="1" t="s">
        <v>50</v>
      </c>
      <c r="E2" s="1" t="s">
        <v>51</v>
      </c>
      <c r="F2" s="1" t="s">
        <v>52</v>
      </c>
      <c r="G2" s="1" t="s">
        <v>53</v>
      </c>
      <c r="H2" s="1" t="s">
        <v>54</v>
      </c>
      <c r="I2" s="1" t="s">
        <v>55</v>
      </c>
      <c r="J2" s="1" t="s">
        <v>850</v>
      </c>
      <c r="K2" s="1" t="s">
        <v>0</v>
      </c>
      <c r="L2" s="1" t="s">
        <v>337</v>
      </c>
      <c r="M2" s="1" t="s">
        <v>338</v>
      </c>
      <c r="N2" s="1" t="s">
        <v>851</v>
      </c>
      <c r="O2" s="1" t="s">
        <v>852</v>
      </c>
      <c r="P2" s="1" t="s">
        <v>0</v>
      </c>
      <c r="Q2" s="1" t="s">
        <v>0</v>
      </c>
      <c r="R2" s="1" t="s">
        <v>0</v>
      </c>
      <c r="S2" s="1" t="s">
        <v>0</v>
      </c>
      <c r="T2" s="1" t="s">
        <v>0</v>
      </c>
      <c r="U2" s="1" t="s">
        <v>0</v>
      </c>
      <c r="V2" s="1" t="s">
        <v>852</v>
      </c>
      <c r="W2" s="1" t="s">
        <v>0</v>
      </c>
      <c r="X2" s="1" t="s">
        <v>0</v>
      </c>
      <c r="Y2" s="1" t="s">
        <v>0</v>
      </c>
      <c r="Z2" s="1" t="s">
        <v>0</v>
      </c>
      <c r="AA2" s="1" t="s">
        <v>853</v>
      </c>
      <c r="AB2" s="1" t="s">
        <v>0</v>
      </c>
      <c r="AC2" s="1" t="s">
        <v>0</v>
      </c>
      <c r="AD2" s="1" t="s">
        <v>0</v>
      </c>
      <c r="AE2" s="1" t="s">
        <v>0</v>
      </c>
      <c r="AF2" s="1" t="s">
        <v>0</v>
      </c>
      <c r="AG2" s="1" t="s">
        <v>854</v>
      </c>
      <c r="AH2" s="1" t="s">
        <v>0</v>
      </c>
      <c r="AI2" s="1" t="s">
        <v>0</v>
      </c>
      <c r="AJ2" s="1" t="s">
        <v>855</v>
      </c>
      <c r="AK2" s="1" t="s">
        <v>0</v>
      </c>
      <c r="AL2" s="1" t="s">
        <v>856</v>
      </c>
      <c r="AM2" s="1" t="s">
        <v>857</v>
      </c>
      <c r="AN2" s="1" t="s">
        <v>0</v>
      </c>
      <c r="AO2" s="1" t="s">
        <v>0</v>
      </c>
      <c r="AP2" s="1" t="s">
        <v>0</v>
      </c>
      <c r="AQ2" s="1" t="s">
        <v>0</v>
      </c>
      <c r="AR2" s="1" t="s">
        <v>339</v>
      </c>
    </row>
    <row r="3" spans="1:44" x14ac:dyDescent="0.25">
      <c r="A3" s="1" t="s">
        <v>336</v>
      </c>
      <c r="B3" s="1" t="s">
        <v>336</v>
      </c>
      <c r="C3" s="1" t="s">
        <v>336</v>
      </c>
      <c r="D3" s="1" t="s">
        <v>336</v>
      </c>
      <c r="E3" s="1" t="s">
        <v>336</v>
      </c>
      <c r="F3" s="1" t="s">
        <v>336</v>
      </c>
      <c r="G3" s="1" t="s">
        <v>336</v>
      </c>
      <c r="H3" s="1" t="s">
        <v>336</v>
      </c>
      <c r="I3" s="1" t="s">
        <v>336</v>
      </c>
      <c r="J3" s="1" t="s">
        <v>69</v>
      </c>
      <c r="K3" s="1" t="s">
        <v>858</v>
      </c>
      <c r="L3" s="1" t="s">
        <v>69</v>
      </c>
      <c r="M3" s="1" t="s">
        <v>69</v>
      </c>
      <c r="N3" s="1" t="s">
        <v>69</v>
      </c>
      <c r="O3" s="1" t="s">
        <v>859</v>
      </c>
      <c r="P3" s="1" t="s">
        <v>340</v>
      </c>
      <c r="Q3" s="1" t="s">
        <v>860</v>
      </c>
      <c r="R3" s="1" t="s">
        <v>341</v>
      </c>
      <c r="S3" s="1" t="s">
        <v>342</v>
      </c>
      <c r="T3" s="1" t="s">
        <v>861</v>
      </c>
      <c r="U3" s="1" t="s">
        <v>343</v>
      </c>
      <c r="V3" s="1" t="s">
        <v>862</v>
      </c>
      <c r="W3" s="1" t="s">
        <v>863</v>
      </c>
      <c r="X3" s="1" t="s">
        <v>344</v>
      </c>
      <c r="Y3" s="1" t="s">
        <v>864</v>
      </c>
      <c r="Z3" s="1" t="s">
        <v>865</v>
      </c>
      <c r="AA3" s="1" t="s">
        <v>866</v>
      </c>
      <c r="AB3" s="1" t="s">
        <v>867</v>
      </c>
      <c r="AC3" s="1" t="s">
        <v>868</v>
      </c>
      <c r="AD3" s="1" t="s">
        <v>869</v>
      </c>
      <c r="AE3" s="1" t="s">
        <v>870</v>
      </c>
      <c r="AF3" s="1" t="s">
        <v>345</v>
      </c>
      <c r="AG3" s="1" t="s">
        <v>871</v>
      </c>
      <c r="AH3" s="1" t="s">
        <v>872</v>
      </c>
      <c r="AI3" s="1" t="s">
        <v>858</v>
      </c>
      <c r="AJ3" s="1" t="s">
        <v>69</v>
      </c>
      <c r="AK3" s="1" t="s">
        <v>858</v>
      </c>
      <c r="AL3" s="1" t="s">
        <v>91</v>
      </c>
      <c r="AM3" s="1" t="s">
        <v>873</v>
      </c>
      <c r="AN3" s="1" t="s">
        <v>874</v>
      </c>
      <c r="AO3" s="1" t="s">
        <v>875</v>
      </c>
      <c r="AP3" s="1" t="s">
        <v>876</v>
      </c>
      <c r="AQ3" s="1" t="s">
        <v>877</v>
      </c>
      <c r="AR3" s="1" t="s">
        <v>91</v>
      </c>
    </row>
    <row r="4" spans="1:44" x14ac:dyDescent="0.25">
      <c r="A4" s="1" t="s">
        <v>346</v>
      </c>
      <c r="B4" s="1" t="s">
        <v>347</v>
      </c>
      <c r="C4" s="1" t="s">
        <v>348</v>
      </c>
      <c r="D4" s="1" t="s">
        <v>349</v>
      </c>
      <c r="E4" s="1" t="s">
        <v>350</v>
      </c>
      <c r="F4" s="1" t="s">
        <v>0</v>
      </c>
      <c r="G4" s="1" t="s">
        <v>0</v>
      </c>
      <c r="H4" s="1" t="s">
        <v>0</v>
      </c>
      <c r="I4" s="1" t="s">
        <v>0</v>
      </c>
      <c r="J4" s="1" t="s">
        <v>351</v>
      </c>
      <c r="K4" s="1" t="s">
        <v>0</v>
      </c>
      <c r="L4" s="1" t="s">
        <v>352</v>
      </c>
      <c r="M4" s="1" t="s">
        <v>353</v>
      </c>
      <c r="N4" s="1" t="s">
        <v>354</v>
      </c>
      <c r="O4" s="1" t="s">
        <v>355</v>
      </c>
      <c r="P4" s="1" t="s">
        <v>356</v>
      </c>
      <c r="Q4" s="1" t="s">
        <v>355</v>
      </c>
      <c r="R4" s="1" t="s">
        <v>356</v>
      </c>
      <c r="S4" s="1" t="s">
        <v>355</v>
      </c>
      <c r="T4" s="1" t="s">
        <v>355</v>
      </c>
      <c r="U4" s="1" t="s">
        <v>356</v>
      </c>
      <c r="V4" s="1" t="s">
        <v>356</v>
      </c>
      <c r="W4" s="1" t="s">
        <v>356</v>
      </c>
      <c r="X4" s="1" t="s">
        <v>356</v>
      </c>
      <c r="Y4" s="1" t="s">
        <v>355</v>
      </c>
      <c r="Z4" s="1" t="s">
        <v>355</v>
      </c>
      <c r="AA4" s="1" t="s">
        <v>357</v>
      </c>
      <c r="AB4" s="1" t="s">
        <v>357</v>
      </c>
      <c r="AC4" s="1" t="s">
        <v>357</v>
      </c>
      <c r="AD4" s="1" t="s">
        <v>357</v>
      </c>
      <c r="AE4" s="1" t="s">
        <v>357</v>
      </c>
      <c r="AF4" s="1" t="s">
        <v>357</v>
      </c>
      <c r="AG4" s="1" t="s">
        <v>143</v>
      </c>
      <c r="AH4" s="1" t="s">
        <v>143</v>
      </c>
      <c r="AI4" s="1" t="s">
        <v>0</v>
      </c>
      <c r="AJ4" s="1" t="s">
        <v>352</v>
      </c>
      <c r="AK4" s="1" t="s">
        <v>0</v>
      </c>
      <c r="AL4" s="1" t="s">
        <v>358</v>
      </c>
      <c r="AM4" s="1" t="s">
        <v>359</v>
      </c>
      <c r="AN4" s="1" t="s">
        <v>359</v>
      </c>
      <c r="AO4" s="1" t="s">
        <v>878</v>
      </c>
      <c r="AP4" s="1" t="s">
        <v>359</v>
      </c>
      <c r="AQ4" s="1" t="s">
        <v>359</v>
      </c>
      <c r="AR4" s="1" t="s">
        <v>360</v>
      </c>
    </row>
    <row r="5" spans="1:44" x14ac:dyDescent="0.25">
      <c r="A5" s="1" t="s">
        <v>361</v>
      </c>
      <c r="B5" s="1" t="s">
        <v>347</v>
      </c>
      <c r="C5" s="1" t="s">
        <v>362</v>
      </c>
      <c r="D5" s="1" t="s">
        <v>363</v>
      </c>
      <c r="E5" s="1" t="s">
        <v>364</v>
      </c>
      <c r="F5" s="1" t="s">
        <v>0</v>
      </c>
      <c r="G5" s="1" t="s">
        <v>0</v>
      </c>
      <c r="H5" s="1" t="s">
        <v>0</v>
      </c>
      <c r="I5" s="1" t="s">
        <v>0</v>
      </c>
      <c r="J5" s="1" t="s">
        <v>365</v>
      </c>
      <c r="K5" s="1" t="s">
        <v>0</v>
      </c>
      <c r="L5" s="1" t="s">
        <v>352</v>
      </c>
      <c r="M5" s="1" t="s">
        <v>353</v>
      </c>
      <c r="N5" s="1" t="s">
        <v>354</v>
      </c>
      <c r="O5" s="1" t="s">
        <v>0</v>
      </c>
      <c r="P5" s="1" t="s">
        <v>0</v>
      </c>
      <c r="Q5" s="1" t="s">
        <v>0</v>
      </c>
      <c r="R5" s="1" t="s">
        <v>0</v>
      </c>
      <c r="S5" s="1" t="s">
        <v>0</v>
      </c>
      <c r="T5" s="1" t="s">
        <v>0</v>
      </c>
      <c r="U5" s="1" t="s">
        <v>0</v>
      </c>
      <c r="V5" s="1" t="s">
        <v>0</v>
      </c>
      <c r="W5" s="1" t="s">
        <v>0</v>
      </c>
      <c r="X5" s="1" t="s">
        <v>0</v>
      </c>
      <c r="Y5" s="1" t="s">
        <v>0</v>
      </c>
      <c r="Z5" s="1" t="s">
        <v>0</v>
      </c>
      <c r="AA5" s="1" t="s">
        <v>0</v>
      </c>
      <c r="AB5" s="1" t="s">
        <v>0</v>
      </c>
      <c r="AC5" s="1" t="s">
        <v>0</v>
      </c>
      <c r="AD5" s="1" t="s">
        <v>0</v>
      </c>
      <c r="AE5" s="1" t="s">
        <v>0</v>
      </c>
      <c r="AF5" s="1" t="s">
        <v>0</v>
      </c>
      <c r="AG5" s="1" t="s">
        <v>0</v>
      </c>
      <c r="AH5" s="1" t="s">
        <v>0</v>
      </c>
      <c r="AI5" s="1" t="s">
        <v>0</v>
      </c>
      <c r="AJ5" s="1" t="s">
        <v>0</v>
      </c>
      <c r="AK5" s="1" t="s">
        <v>0</v>
      </c>
      <c r="AL5" s="1" t="s">
        <v>0</v>
      </c>
      <c r="AM5" s="1" t="s">
        <v>0</v>
      </c>
      <c r="AN5" s="1" t="s">
        <v>0</v>
      </c>
      <c r="AO5" s="1" t="s">
        <v>0</v>
      </c>
      <c r="AP5" s="1" t="s">
        <v>0</v>
      </c>
      <c r="AQ5" s="1" t="s">
        <v>0</v>
      </c>
      <c r="AR5" s="1" t="s">
        <v>0</v>
      </c>
    </row>
    <row r="6" spans="1:44" x14ac:dyDescent="0.25">
      <c r="A6" s="1" t="s">
        <v>366</v>
      </c>
      <c r="B6" s="1" t="s">
        <v>347</v>
      </c>
      <c r="C6" s="1" t="s">
        <v>367</v>
      </c>
      <c r="D6" s="1" t="s">
        <v>368</v>
      </c>
      <c r="E6" s="1" t="s">
        <v>369</v>
      </c>
      <c r="F6" s="1" t="s">
        <v>0</v>
      </c>
      <c r="G6" s="1" t="s">
        <v>0</v>
      </c>
      <c r="H6" s="1" t="s">
        <v>0</v>
      </c>
      <c r="I6" s="1" t="s">
        <v>0</v>
      </c>
      <c r="J6" s="1" t="s">
        <v>365</v>
      </c>
      <c r="K6" s="1" t="s">
        <v>0</v>
      </c>
      <c r="L6" s="1" t="s">
        <v>352</v>
      </c>
      <c r="M6" s="1" t="s">
        <v>879</v>
      </c>
      <c r="N6" s="1" t="s">
        <v>370</v>
      </c>
      <c r="O6" s="1" t="s">
        <v>123</v>
      </c>
      <c r="P6" s="1" t="s">
        <v>123</v>
      </c>
      <c r="Q6" s="1" t="s">
        <v>355</v>
      </c>
      <c r="R6" s="1" t="s">
        <v>355</v>
      </c>
      <c r="S6" s="1" t="s">
        <v>355</v>
      </c>
      <c r="T6" s="1" t="s">
        <v>355</v>
      </c>
      <c r="U6" s="1" t="s">
        <v>356</v>
      </c>
      <c r="V6" s="1" t="s">
        <v>355</v>
      </c>
      <c r="W6" s="1" t="s">
        <v>355</v>
      </c>
      <c r="X6" s="1" t="s">
        <v>355</v>
      </c>
      <c r="Y6" s="1" t="s">
        <v>355</v>
      </c>
      <c r="Z6" s="1" t="s">
        <v>355</v>
      </c>
      <c r="AA6" s="1" t="s">
        <v>371</v>
      </c>
      <c r="AB6" s="1" t="s">
        <v>371</v>
      </c>
      <c r="AC6" s="1" t="s">
        <v>371</v>
      </c>
      <c r="AD6" s="1" t="s">
        <v>371</v>
      </c>
      <c r="AE6" s="1" t="s">
        <v>371</v>
      </c>
      <c r="AF6" s="1" t="s">
        <v>371</v>
      </c>
      <c r="AG6" s="1" t="s">
        <v>129</v>
      </c>
      <c r="AH6" s="1" t="s">
        <v>129</v>
      </c>
      <c r="AI6" s="1" t="s">
        <v>0</v>
      </c>
      <c r="AJ6" s="1" t="s">
        <v>372</v>
      </c>
      <c r="AK6" s="1" t="s">
        <v>0</v>
      </c>
      <c r="AL6" s="1" t="s">
        <v>373</v>
      </c>
      <c r="AM6" s="1" t="s">
        <v>359</v>
      </c>
      <c r="AN6" s="1" t="s">
        <v>359</v>
      </c>
      <c r="AO6" s="1" t="s">
        <v>359</v>
      </c>
      <c r="AP6" s="1" t="s">
        <v>359</v>
      </c>
      <c r="AQ6" s="1" t="s">
        <v>359</v>
      </c>
      <c r="AR6" s="1" t="s">
        <v>0</v>
      </c>
    </row>
    <row r="7" spans="1:44" x14ac:dyDescent="0.25">
      <c r="A7" s="1" t="s">
        <v>374</v>
      </c>
      <c r="B7" s="1" t="s">
        <v>347</v>
      </c>
      <c r="C7" s="1" t="s">
        <v>375</v>
      </c>
      <c r="D7" s="1" t="s">
        <v>376</v>
      </c>
      <c r="E7" s="1" t="s">
        <v>377</v>
      </c>
      <c r="F7" s="1" t="s">
        <v>0</v>
      </c>
      <c r="G7" s="1" t="s">
        <v>0</v>
      </c>
      <c r="H7" s="1" t="s">
        <v>0</v>
      </c>
      <c r="I7" s="1" t="s">
        <v>0</v>
      </c>
      <c r="J7" s="1" t="s">
        <v>378</v>
      </c>
      <c r="K7" s="1" t="s">
        <v>0</v>
      </c>
      <c r="L7" s="1" t="s">
        <v>352</v>
      </c>
      <c r="M7" s="1" t="s">
        <v>880</v>
      </c>
      <c r="N7" s="1" t="s">
        <v>354</v>
      </c>
      <c r="O7" s="1" t="s">
        <v>355</v>
      </c>
      <c r="P7" s="1" t="s">
        <v>355</v>
      </c>
      <c r="Q7" s="1" t="s">
        <v>355</v>
      </c>
      <c r="R7" s="1" t="s">
        <v>355</v>
      </c>
      <c r="S7" s="1" t="s">
        <v>355</v>
      </c>
      <c r="T7" s="1" t="s">
        <v>355</v>
      </c>
      <c r="U7" s="1" t="s">
        <v>355</v>
      </c>
      <c r="V7" s="1" t="s">
        <v>355</v>
      </c>
      <c r="W7" s="1" t="s">
        <v>355</v>
      </c>
      <c r="X7" s="1" t="s">
        <v>355</v>
      </c>
      <c r="Y7" s="1" t="s">
        <v>355</v>
      </c>
      <c r="Z7" s="1" t="s">
        <v>355</v>
      </c>
      <c r="AA7" s="1" t="s">
        <v>371</v>
      </c>
      <c r="AB7" s="1" t="s">
        <v>371</v>
      </c>
      <c r="AC7" s="1" t="s">
        <v>371</v>
      </c>
      <c r="AD7" s="1" t="s">
        <v>371</v>
      </c>
      <c r="AE7" s="1" t="s">
        <v>371</v>
      </c>
      <c r="AF7" s="1" t="s">
        <v>371</v>
      </c>
      <c r="AG7" s="1" t="s">
        <v>143</v>
      </c>
      <c r="AH7" s="1" t="s">
        <v>143</v>
      </c>
      <c r="AI7" s="1" t="s">
        <v>0</v>
      </c>
      <c r="AJ7" s="1" t="s">
        <v>352</v>
      </c>
      <c r="AK7" s="1" t="s">
        <v>0</v>
      </c>
      <c r="AL7" s="1" t="s">
        <v>0</v>
      </c>
      <c r="AM7" s="1" t="s">
        <v>379</v>
      </c>
      <c r="AN7" s="1" t="s">
        <v>379</v>
      </c>
      <c r="AO7" s="1" t="s">
        <v>379</v>
      </c>
      <c r="AP7" s="1" t="s">
        <v>379</v>
      </c>
      <c r="AQ7" s="1" t="s">
        <v>379</v>
      </c>
      <c r="AR7" s="1" t="s">
        <v>0</v>
      </c>
    </row>
    <row r="8" spans="1:44" x14ac:dyDescent="0.25">
      <c r="A8" s="1" t="s">
        <v>380</v>
      </c>
      <c r="B8" s="1" t="s">
        <v>347</v>
      </c>
      <c r="C8" s="1" t="s">
        <v>381</v>
      </c>
      <c r="D8" s="1" t="s">
        <v>382</v>
      </c>
      <c r="E8" s="1" t="s">
        <v>350</v>
      </c>
      <c r="F8" s="1" t="s">
        <v>0</v>
      </c>
      <c r="G8" s="1" t="s">
        <v>0</v>
      </c>
      <c r="H8" s="1" t="s">
        <v>0</v>
      </c>
      <c r="I8" s="1" t="s">
        <v>0</v>
      </c>
      <c r="J8" s="1" t="s">
        <v>351</v>
      </c>
      <c r="K8" s="1" t="s">
        <v>0</v>
      </c>
      <c r="L8" s="1" t="s">
        <v>352</v>
      </c>
      <c r="M8" s="1" t="s">
        <v>880</v>
      </c>
      <c r="N8" s="1" t="s">
        <v>354</v>
      </c>
      <c r="O8" s="1" t="s">
        <v>355</v>
      </c>
      <c r="P8" s="1" t="s">
        <v>355</v>
      </c>
      <c r="Q8" s="1" t="s">
        <v>355</v>
      </c>
      <c r="R8" s="1" t="s">
        <v>355</v>
      </c>
      <c r="S8" s="1" t="s">
        <v>355</v>
      </c>
      <c r="T8" s="1" t="s">
        <v>355</v>
      </c>
      <c r="U8" s="1" t="s">
        <v>383</v>
      </c>
      <c r="V8" s="1" t="s">
        <v>355</v>
      </c>
      <c r="W8" s="1" t="s">
        <v>355</v>
      </c>
      <c r="X8" s="1" t="s">
        <v>355</v>
      </c>
      <c r="Y8" s="1" t="s">
        <v>355</v>
      </c>
      <c r="Z8" s="1" t="s">
        <v>356</v>
      </c>
      <c r="AA8" s="1" t="s">
        <v>379</v>
      </c>
      <c r="AB8" s="1" t="s">
        <v>379</v>
      </c>
      <c r="AC8" s="1" t="s">
        <v>881</v>
      </c>
      <c r="AD8" s="1" t="s">
        <v>881</v>
      </c>
      <c r="AE8" s="1" t="s">
        <v>379</v>
      </c>
      <c r="AF8" s="1" t="s">
        <v>371</v>
      </c>
      <c r="AG8" s="1" t="s">
        <v>143</v>
      </c>
      <c r="AH8" s="1" t="s">
        <v>143</v>
      </c>
      <c r="AI8" s="1" t="s">
        <v>0</v>
      </c>
      <c r="AJ8" s="1" t="s">
        <v>372</v>
      </c>
      <c r="AK8" s="1" t="s">
        <v>0</v>
      </c>
      <c r="AL8" s="1" t="s">
        <v>384</v>
      </c>
      <c r="AM8" s="1" t="s">
        <v>379</v>
      </c>
      <c r="AN8" s="1" t="s">
        <v>356</v>
      </c>
      <c r="AO8" s="1" t="s">
        <v>359</v>
      </c>
      <c r="AP8" s="1" t="s">
        <v>356</v>
      </c>
      <c r="AQ8" s="1" t="s">
        <v>356</v>
      </c>
      <c r="AR8" s="1" t="s">
        <v>0</v>
      </c>
    </row>
    <row r="9" spans="1:44" x14ac:dyDescent="0.25">
      <c r="A9" s="1" t="s">
        <v>385</v>
      </c>
      <c r="B9" s="1" t="s">
        <v>347</v>
      </c>
      <c r="C9" s="1" t="s">
        <v>386</v>
      </c>
      <c r="D9" s="1" t="s">
        <v>387</v>
      </c>
      <c r="E9" s="1" t="s">
        <v>388</v>
      </c>
      <c r="F9" s="1" t="s">
        <v>0</v>
      </c>
      <c r="G9" s="1" t="s">
        <v>0</v>
      </c>
      <c r="H9" s="1" t="s">
        <v>0</v>
      </c>
      <c r="I9" s="1" t="s">
        <v>0</v>
      </c>
      <c r="J9" s="1" t="s">
        <v>365</v>
      </c>
      <c r="K9" s="1" t="s">
        <v>0</v>
      </c>
      <c r="L9" s="1" t="s">
        <v>352</v>
      </c>
      <c r="M9" s="1" t="s">
        <v>879</v>
      </c>
      <c r="N9" s="1" t="s">
        <v>389</v>
      </c>
      <c r="O9" s="1" t="s">
        <v>355</v>
      </c>
      <c r="P9" s="1" t="s">
        <v>355</v>
      </c>
      <c r="Q9" s="1" t="s">
        <v>355</v>
      </c>
      <c r="R9" s="1" t="s">
        <v>355</v>
      </c>
      <c r="S9" s="1" t="s">
        <v>123</v>
      </c>
      <c r="T9" s="1" t="s">
        <v>355</v>
      </c>
      <c r="U9" s="1" t="s">
        <v>355</v>
      </c>
      <c r="V9" s="1" t="s">
        <v>355</v>
      </c>
      <c r="W9" s="1" t="s">
        <v>355</v>
      </c>
      <c r="X9" s="1" t="s">
        <v>355</v>
      </c>
      <c r="Y9" s="1" t="s">
        <v>355</v>
      </c>
      <c r="Z9" s="1" t="s">
        <v>355</v>
      </c>
      <c r="AA9" s="1" t="s">
        <v>371</v>
      </c>
      <c r="AB9" s="1" t="s">
        <v>371</v>
      </c>
      <c r="AC9" s="1" t="s">
        <v>371</v>
      </c>
      <c r="AD9" s="1" t="s">
        <v>371</v>
      </c>
      <c r="AE9" s="1" t="s">
        <v>390</v>
      </c>
      <c r="AF9" s="1" t="s">
        <v>371</v>
      </c>
      <c r="AG9" s="1" t="s">
        <v>143</v>
      </c>
      <c r="AH9" s="1" t="s">
        <v>129</v>
      </c>
      <c r="AI9" s="1" t="s">
        <v>0</v>
      </c>
      <c r="AJ9" s="1" t="s">
        <v>352</v>
      </c>
      <c r="AK9" s="1" t="s">
        <v>0</v>
      </c>
      <c r="AL9" s="1" t="s">
        <v>0</v>
      </c>
      <c r="AM9" s="1" t="s">
        <v>356</v>
      </c>
      <c r="AN9" s="1" t="s">
        <v>356</v>
      </c>
      <c r="AO9" s="1" t="s">
        <v>359</v>
      </c>
      <c r="AP9" s="1" t="s">
        <v>356</v>
      </c>
      <c r="AQ9" s="1" t="s">
        <v>359</v>
      </c>
      <c r="AR9" s="1" t="s">
        <v>0</v>
      </c>
    </row>
    <row r="10" spans="1:44" x14ac:dyDescent="0.25">
      <c r="A10" s="1" t="s">
        <v>391</v>
      </c>
      <c r="B10" s="1" t="s">
        <v>347</v>
      </c>
      <c r="C10" s="1" t="s">
        <v>392</v>
      </c>
      <c r="D10" s="1" t="s">
        <v>393</v>
      </c>
      <c r="E10" s="1" t="s">
        <v>394</v>
      </c>
      <c r="F10" s="1" t="s">
        <v>0</v>
      </c>
      <c r="G10" s="1" t="s">
        <v>0</v>
      </c>
      <c r="H10" s="1" t="s">
        <v>0</v>
      </c>
      <c r="I10" s="1" t="s">
        <v>0</v>
      </c>
      <c r="J10" s="1" t="s">
        <v>378</v>
      </c>
      <c r="K10" s="1" t="s">
        <v>0</v>
      </c>
      <c r="L10" s="1" t="s">
        <v>372</v>
      </c>
      <c r="M10" s="1" t="s">
        <v>395</v>
      </c>
      <c r="N10" s="1" t="s">
        <v>396</v>
      </c>
      <c r="O10" s="1" t="s">
        <v>356</v>
      </c>
      <c r="P10" s="1" t="s">
        <v>355</v>
      </c>
      <c r="Q10" s="1" t="s">
        <v>123</v>
      </c>
      <c r="R10" s="1" t="s">
        <v>123</v>
      </c>
      <c r="S10" s="1" t="s">
        <v>356</v>
      </c>
      <c r="T10" s="1" t="s">
        <v>356</v>
      </c>
      <c r="U10" s="1" t="s">
        <v>882</v>
      </c>
      <c r="V10" s="1" t="s">
        <v>123</v>
      </c>
      <c r="W10" s="1" t="s">
        <v>355</v>
      </c>
      <c r="X10" s="1" t="s">
        <v>356</v>
      </c>
      <c r="Y10" s="1" t="s">
        <v>355</v>
      </c>
      <c r="Z10" s="1" t="s">
        <v>356</v>
      </c>
      <c r="AA10" s="1" t="s">
        <v>357</v>
      </c>
      <c r="AB10" s="1" t="s">
        <v>357</v>
      </c>
      <c r="AC10" s="1" t="s">
        <v>357</v>
      </c>
      <c r="AD10" s="1" t="s">
        <v>357</v>
      </c>
      <c r="AE10" s="1" t="s">
        <v>357</v>
      </c>
      <c r="AF10" s="1" t="s">
        <v>357</v>
      </c>
      <c r="AG10" s="1" t="s">
        <v>0</v>
      </c>
      <c r="AH10" s="1" t="s">
        <v>0</v>
      </c>
      <c r="AI10" s="1" t="s">
        <v>0</v>
      </c>
      <c r="AJ10" s="1" t="s">
        <v>0</v>
      </c>
      <c r="AK10" s="1" t="s">
        <v>0</v>
      </c>
      <c r="AL10" s="1" t="s">
        <v>0</v>
      </c>
      <c r="AM10" s="1" t="s">
        <v>0</v>
      </c>
      <c r="AN10" s="1" t="s">
        <v>0</v>
      </c>
      <c r="AO10" s="1" t="s">
        <v>0</v>
      </c>
      <c r="AP10" s="1" t="s">
        <v>0</v>
      </c>
      <c r="AQ10" s="1" t="s">
        <v>0</v>
      </c>
      <c r="AR10" s="1" t="s">
        <v>0</v>
      </c>
    </row>
    <row r="11" spans="1:44" x14ac:dyDescent="0.25">
      <c r="A11" s="1" t="s">
        <v>397</v>
      </c>
      <c r="B11" s="1" t="s">
        <v>347</v>
      </c>
      <c r="C11" s="1" t="s">
        <v>398</v>
      </c>
      <c r="D11" s="1" t="s">
        <v>399</v>
      </c>
      <c r="E11" s="1" t="s">
        <v>400</v>
      </c>
      <c r="F11" s="1" t="s">
        <v>0</v>
      </c>
      <c r="G11" s="1" t="s">
        <v>0</v>
      </c>
      <c r="H11" s="1" t="s">
        <v>0</v>
      </c>
      <c r="I11" s="1" t="s">
        <v>0</v>
      </c>
      <c r="J11" s="1" t="s">
        <v>378</v>
      </c>
      <c r="K11" s="1" t="s">
        <v>0</v>
      </c>
      <c r="L11" s="1" t="s">
        <v>352</v>
      </c>
      <c r="M11" s="1" t="s">
        <v>401</v>
      </c>
      <c r="N11" s="1" t="s">
        <v>389</v>
      </c>
      <c r="O11" s="1" t="s">
        <v>123</v>
      </c>
      <c r="P11" s="1" t="s">
        <v>123</v>
      </c>
      <c r="Q11" s="1" t="s">
        <v>123</v>
      </c>
      <c r="R11" s="1" t="s">
        <v>123</v>
      </c>
      <c r="S11" s="1" t="s">
        <v>882</v>
      </c>
      <c r="T11" s="1" t="s">
        <v>123</v>
      </c>
      <c r="U11" s="1" t="s">
        <v>123</v>
      </c>
      <c r="V11" s="1" t="s">
        <v>123</v>
      </c>
      <c r="W11" s="1" t="s">
        <v>123</v>
      </c>
      <c r="X11" s="1" t="s">
        <v>123</v>
      </c>
      <c r="Y11" s="1" t="s">
        <v>123</v>
      </c>
      <c r="Z11" s="1" t="s">
        <v>123</v>
      </c>
      <c r="AA11" s="1" t="s">
        <v>371</v>
      </c>
      <c r="AB11" s="1" t="s">
        <v>881</v>
      </c>
      <c r="AC11" s="1" t="s">
        <v>371</v>
      </c>
      <c r="AD11" s="1" t="s">
        <v>881</v>
      </c>
      <c r="AE11" s="1" t="s">
        <v>371</v>
      </c>
      <c r="AF11" s="1" t="s">
        <v>881</v>
      </c>
      <c r="AG11" s="1" t="s">
        <v>143</v>
      </c>
      <c r="AH11" s="1" t="s">
        <v>143</v>
      </c>
      <c r="AI11" s="1" t="s">
        <v>0</v>
      </c>
      <c r="AJ11" s="1" t="s">
        <v>352</v>
      </c>
      <c r="AK11" s="1" t="s">
        <v>0</v>
      </c>
      <c r="AL11" s="1" t="s">
        <v>402</v>
      </c>
      <c r="AM11" s="1" t="s">
        <v>359</v>
      </c>
      <c r="AN11" s="1" t="s">
        <v>359</v>
      </c>
      <c r="AO11" s="1" t="s">
        <v>359</v>
      </c>
      <c r="AP11" s="1" t="s">
        <v>359</v>
      </c>
      <c r="AQ11" s="1" t="s">
        <v>359</v>
      </c>
      <c r="AR11" s="1" t="s">
        <v>0</v>
      </c>
    </row>
    <row r="12" spans="1:44" x14ac:dyDescent="0.25">
      <c r="A12" s="1" t="s">
        <v>403</v>
      </c>
      <c r="B12" s="1" t="s">
        <v>347</v>
      </c>
      <c r="C12" s="1" t="s">
        <v>404</v>
      </c>
      <c r="D12" s="1" t="s">
        <v>405</v>
      </c>
      <c r="E12" s="1" t="s">
        <v>406</v>
      </c>
      <c r="F12" s="1" t="s">
        <v>0</v>
      </c>
      <c r="G12" s="1" t="s">
        <v>0</v>
      </c>
      <c r="H12" s="1" t="s">
        <v>0</v>
      </c>
      <c r="I12" s="1" t="s">
        <v>0</v>
      </c>
      <c r="J12" s="1" t="s">
        <v>378</v>
      </c>
      <c r="K12" s="1" t="s">
        <v>0</v>
      </c>
      <c r="L12" s="1" t="s">
        <v>352</v>
      </c>
      <c r="M12" s="1" t="s">
        <v>395</v>
      </c>
      <c r="N12" s="1" t="s">
        <v>354</v>
      </c>
      <c r="O12" s="1" t="s">
        <v>355</v>
      </c>
      <c r="P12" s="1" t="s">
        <v>355</v>
      </c>
      <c r="Q12" s="1" t="s">
        <v>355</v>
      </c>
      <c r="R12" s="1" t="s">
        <v>355</v>
      </c>
      <c r="S12" s="1" t="s">
        <v>355</v>
      </c>
      <c r="T12" s="1" t="s">
        <v>356</v>
      </c>
      <c r="U12" s="1" t="s">
        <v>356</v>
      </c>
      <c r="V12" s="1" t="s">
        <v>355</v>
      </c>
      <c r="W12" s="1" t="s">
        <v>355</v>
      </c>
      <c r="X12" s="1" t="s">
        <v>355</v>
      </c>
      <c r="Y12" s="1" t="s">
        <v>355</v>
      </c>
      <c r="Z12" s="1" t="s">
        <v>356</v>
      </c>
      <c r="AA12" s="1" t="s">
        <v>371</v>
      </c>
      <c r="AB12" s="1" t="s">
        <v>371</v>
      </c>
      <c r="AC12" s="1" t="s">
        <v>371</v>
      </c>
      <c r="AD12" s="1" t="s">
        <v>371</v>
      </c>
      <c r="AE12" s="1" t="s">
        <v>390</v>
      </c>
      <c r="AF12" s="1" t="s">
        <v>371</v>
      </c>
      <c r="AG12" s="1" t="s">
        <v>152</v>
      </c>
      <c r="AH12" s="1" t="s">
        <v>152</v>
      </c>
      <c r="AI12" s="1" t="s">
        <v>192</v>
      </c>
      <c r="AJ12" s="1" t="s">
        <v>352</v>
      </c>
      <c r="AK12" s="1" t="s">
        <v>0</v>
      </c>
      <c r="AL12" s="1" t="s">
        <v>407</v>
      </c>
      <c r="AM12" s="1" t="s">
        <v>359</v>
      </c>
      <c r="AN12" s="1" t="s">
        <v>359</v>
      </c>
      <c r="AO12" s="1" t="s">
        <v>359</v>
      </c>
      <c r="AP12" s="1" t="s">
        <v>359</v>
      </c>
      <c r="AQ12" s="1" t="s">
        <v>359</v>
      </c>
      <c r="AR12" s="1" t="s">
        <v>372</v>
      </c>
    </row>
    <row r="13" spans="1:44" x14ac:dyDescent="0.25">
      <c r="A13" s="1" t="s">
        <v>408</v>
      </c>
      <c r="B13" s="1" t="s">
        <v>347</v>
      </c>
      <c r="C13" s="1" t="s">
        <v>409</v>
      </c>
      <c r="D13" s="1" t="s">
        <v>410</v>
      </c>
      <c r="E13" s="1" t="s">
        <v>411</v>
      </c>
      <c r="F13" s="1" t="s">
        <v>0</v>
      </c>
      <c r="G13" s="1" t="s">
        <v>0</v>
      </c>
      <c r="H13" s="1" t="s">
        <v>0</v>
      </c>
      <c r="I13" s="1" t="s">
        <v>0</v>
      </c>
      <c r="J13" s="1" t="s">
        <v>378</v>
      </c>
      <c r="K13" s="1" t="s">
        <v>0</v>
      </c>
      <c r="L13" s="1" t="s">
        <v>352</v>
      </c>
      <c r="M13" s="1" t="s">
        <v>880</v>
      </c>
      <c r="N13" s="1" t="s">
        <v>354</v>
      </c>
      <c r="O13" s="1" t="s">
        <v>355</v>
      </c>
      <c r="P13" s="1" t="s">
        <v>355</v>
      </c>
      <c r="Q13" s="1" t="s">
        <v>355</v>
      </c>
      <c r="R13" s="1" t="s">
        <v>355</v>
      </c>
      <c r="S13" s="1" t="s">
        <v>355</v>
      </c>
      <c r="T13" s="1" t="s">
        <v>355</v>
      </c>
      <c r="U13" s="1" t="s">
        <v>355</v>
      </c>
      <c r="V13" s="1" t="s">
        <v>356</v>
      </c>
      <c r="W13" s="1" t="s">
        <v>355</v>
      </c>
      <c r="X13" s="1" t="s">
        <v>355</v>
      </c>
      <c r="Y13" s="1" t="s">
        <v>355</v>
      </c>
      <c r="Z13" s="1" t="s">
        <v>123</v>
      </c>
      <c r="AA13" s="1" t="s">
        <v>881</v>
      </c>
      <c r="AB13" s="1" t="s">
        <v>371</v>
      </c>
      <c r="AC13" s="1" t="s">
        <v>371</v>
      </c>
      <c r="AD13" s="1" t="s">
        <v>371</v>
      </c>
      <c r="AE13" s="1" t="s">
        <v>390</v>
      </c>
      <c r="AF13" s="1" t="s">
        <v>371</v>
      </c>
      <c r="AG13" s="1" t="s">
        <v>143</v>
      </c>
      <c r="AH13" s="1" t="s">
        <v>143</v>
      </c>
      <c r="AI13" s="1" t="s">
        <v>0</v>
      </c>
      <c r="AJ13" s="1" t="s">
        <v>352</v>
      </c>
      <c r="AK13" s="1" t="s">
        <v>0</v>
      </c>
      <c r="AL13" s="1" t="s">
        <v>412</v>
      </c>
      <c r="AM13" s="1" t="s">
        <v>359</v>
      </c>
      <c r="AN13" s="1" t="s">
        <v>359</v>
      </c>
      <c r="AO13" s="1" t="s">
        <v>359</v>
      </c>
      <c r="AP13" s="1" t="s">
        <v>359</v>
      </c>
      <c r="AQ13" s="1" t="s">
        <v>359</v>
      </c>
      <c r="AR13" s="1" t="s">
        <v>372</v>
      </c>
    </row>
    <row r="14" spans="1:44" x14ac:dyDescent="0.25">
      <c r="A14" s="1" t="s">
        <v>413</v>
      </c>
      <c r="B14" s="1" t="s">
        <v>347</v>
      </c>
      <c r="C14" s="1" t="s">
        <v>414</v>
      </c>
      <c r="D14" s="1" t="s">
        <v>415</v>
      </c>
      <c r="E14" s="1" t="s">
        <v>416</v>
      </c>
      <c r="F14" s="1" t="s">
        <v>0</v>
      </c>
      <c r="G14" s="1" t="s">
        <v>0</v>
      </c>
      <c r="H14" s="1" t="s">
        <v>0</v>
      </c>
      <c r="I14" s="1" t="s">
        <v>0</v>
      </c>
      <c r="J14" s="1" t="s">
        <v>351</v>
      </c>
      <c r="K14" s="1" t="s">
        <v>0</v>
      </c>
      <c r="L14" s="1" t="s">
        <v>352</v>
      </c>
      <c r="M14" s="1" t="s">
        <v>880</v>
      </c>
      <c r="N14" s="1" t="s">
        <v>396</v>
      </c>
      <c r="O14" s="1" t="s">
        <v>355</v>
      </c>
      <c r="P14" s="1" t="s">
        <v>355</v>
      </c>
      <c r="Q14" s="1" t="s">
        <v>355</v>
      </c>
      <c r="R14" s="1" t="s">
        <v>355</v>
      </c>
      <c r="S14" s="1" t="s">
        <v>355</v>
      </c>
      <c r="T14" s="1" t="s">
        <v>356</v>
      </c>
      <c r="U14" s="1" t="s">
        <v>355</v>
      </c>
      <c r="V14" s="1" t="s">
        <v>0</v>
      </c>
      <c r="W14" s="1" t="s">
        <v>0</v>
      </c>
      <c r="X14" s="1" t="s">
        <v>0</v>
      </c>
      <c r="Y14" s="1" t="s">
        <v>0</v>
      </c>
      <c r="Z14" s="1" t="s">
        <v>0</v>
      </c>
      <c r="AA14" s="1" t="s">
        <v>0</v>
      </c>
      <c r="AB14" s="1" t="s">
        <v>0</v>
      </c>
      <c r="AC14" s="1" t="s">
        <v>0</v>
      </c>
      <c r="AD14" s="1" t="s">
        <v>0</v>
      </c>
      <c r="AE14" s="1" t="s">
        <v>0</v>
      </c>
      <c r="AF14" s="1" t="s">
        <v>0</v>
      </c>
      <c r="AG14" s="1" t="s">
        <v>0</v>
      </c>
      <c r="AH14" s="1" t="s">
        <v>0</v>
      </c>
      <c r="AI14" s="1" t="s">
        <v>0</v>
      </c>
      <c r="AJ14" s="1" t="s">
        <v>0</v>
      </c>
      <c r="AK14" s="1" t="s">
        <v>0</v>
      </c>
      <c r="AL14" s="1" t="s">
        <v>0</v>
      </c>
      <c r="AM14" s="1" t="s">
        <v>0</v>
      </c>
      <c r="AN14" s="1" t="s">
        <v>0</v>
      </c>
      <c r="AO14" s="1" t="s">
        <v>0</v>
      </c>
      <c r="AP14" s="1" t="s">
        <v>0</v>
      </c>
      <c r="AQ14" s="1" t="s">
        <v>0</v>
      </c>
      <c r="AR14" s="1" t="s">
        <v>0</v>
      </c>
    </row>
    <row r="15" spans="1:44" x14ac:dyDescent="0.25">
      <c r="A15" s="1" t="s">
        <v>417</v>
      </c>
      <c r="B15" s="1" t="s">
        <v>347</v>
      </c>
      <c r="C15" s="1" t="s">
        <v>418</v>
      </c>
      <c r="D15" s="1" t="s">
        <v>419</v>
      </c>
      <c r="E15" s="1" t="s">
        <v>420</v>
      </c>
      <c r="F15" s="1" t="s">
        <v>0</v>
      </c>
      <c r="G15" s="1" t="s">
        <v>0</v>
      </c>
      <c r="H15" s="1" t="s">
        <v>0</v>
      </c>
      <c r="I15" s="1" t="s">
        <v>0</v>
      </c>
      <c r="J15" s="1" t="s">
        <v>351</v>
      </c>
      <c r="K15" s="1" t="s">
        <v>0</v>
      </c>
      <c r="L15" s="1" t="s">
        <v>352</v>
      </c>
      <c r="M15" s="1" t="s">
        <v>880</v>
      </c>
      <c r="N15" s="1" t="s">
        <v>354</v>
      </c>
      <c r="O15" s="1" t="s">
        <v>123</v>
      </c>
      <c r="P15" s="1" t="s">
        <v>355</v>
      </c>
      <c r="Q15" s="1" t="s">
        <v>355</v>
      </c>
      <c r="R15" s="1" t="s">
        <v>355</v>
      </c>
      <c r="S15" s="1" t="s">
        <v>355</v>
      </c>
      <c r="T15" s="1" t="s">
        <v>355</v>
      </c>
      <c r="U15" s="1" t="s">
        <v>355</v>
      </c>
      <c r="V15" s="1" t="s">
        <v>355</v>
      </c>
      <c r="W15" s="1" t="s">
        <v>355</v>
      </c>
      <c r="X15" s="1" t="s">
        <v>355</v>
      </c>
      <c r="Y15" s="1" t="s">
        <v>355</v>
      </c>
      <c r="Z15" s="1" t="s">
        <v>355</v>
      </c>
      <c r="AA15" s="1" t="s">
        <v>371</v>
      </c>
      <c r="AB15" s="1" t="s">
        <v>371</v>
      </c>
      <c r="AC15" s="1" t="s">
        <v>371</v>
      </c>
      <c r="AD15" s="1" t="s">
        <v>371</v>
      </c>
      <c r="AE15" s="1" t="s">
        <v>357</v>
      </c>
      <c r="AF15" s="1" t="s">
        <v>379</v>
      </c>
      <c r="AG15" s="1" t="s">
        <v>143</v>
      </c>
      <c r="AH15" s="1" t="s">
        <v>143</v>
      </c>
      <c r="AI15" s="1" t="s">
        <v>0</v>
      </c>
      <c r="AJ15" s="1" t="s">
        <v>352</v>
      </c>
      <c r="AK15" s="1" t="s">
        <v>0</v>
      </c>
      <c r="AL15" s="1" t="s">
        <v>883</v>
      </c>
      <c r="AM15" s="1" t="s">
        <v>356</v>
      </c>
      <c r="AN15" s="1" t="s">
        <v>379</v>
      </c>
      <c r="AO15" s="1" t="s">
        <v>379</v>
      </c>
      <c r="AP15" s="1" t="s">
        <v>379</v>
      </c>
      <c r="AQ15" s="1" t="s">
        <v>359</v>
      </c>
      <c r="AR15" s="1" t="s">
        <v>421</v>
      </c>
    </row>
    <row r="16" spans="1:44" x14ac:dyDescent="0.25">
      <c r="A16" s="1" t="s">
        <v>422</v>
      </c>
      <c r="B16" s="1" t="s">
        <v>347</v>
      </c>
      <c r="C16" s="1" t="s">
        <v>423</v>
      </c>
      <c r="D16" s="1" t="s">
        <v>424</v>
      </c>
      <c r="E16" s="1" t="s">
        <v>425</v>
      </c>
      <c r="F16" s="1" t="s">
        <v>0</v>
      </c>
      <c r="G16" s="1" t="s">
        <v>0</v>
      </c>
      <c r="H16" s="1" t="s">
        <v>0</v>
      </c>
      <c r="I16" s="1" t="s">
        <v>0</v>
      </c>
      <c r="J16" s="1" t="s">
        <v>365</v>
      </c>
      <c r="K16" s="1" t="s">
        <v>0</v>
      </c>
      <c r="L16" s="1" t="s">
        <v>352</v>
      </c>
      <c r="M16" s="1" t="s">
        <v>353</v>
      </c>
      <c r="N16" s="1" t="s">
        <v>354</v>
      </c>
      <c r="O16" s="1" t="s">
        <v>882</v>
      </c>
      <c r="P16" s="1" t="s">
        <v>356</v>
      </c>
      <c r="Q16" s="1" t="s">
        <v>882</v>
      </c>
      <c r="R16" s="1" t="s">
        <v>356</v>
      </c>
      <c r="S16" s="1" t="s">
        <v>123</v>
      </c>
      <c r="T16" s="1" t="s">
        <v>356</v>
      </c>
      <c r="U16" s="1" t="s">
        <v>356</v>
      </c>
      <c r="V16" s="1" t="s">
        <v>355</v>
      </c>
      <c r="W16" s="1" t="s">
        <v>355</v>
      </c>
      <c r="X16" s="1" t="s">
        <v>355</v>
      </c>
      <c r="Y16" s="1" t="s">
        <v>356</v>
      </c>
      <c r="Z16" s="1" t="s">
        <v>882</v>
      </c>
      <c r="AA16" s="1" t="s">
        <v>357</v>
      </c>
      <c r="AB16" s="1" t="s">
        <v>884</v>
      </c>
      <c r="AC16" s="1" t="s">
        <v>884</v>
      </c>
      <c r="AD16" s="1" t="s">
        <v>390</v>
      </c>
      <c r="AE16" s="1" t="s">
        <v>390</v>
      </c>
      <c r="AF16" s="1" t="s">
        <v>884</v>
      </c>
      <c r="AG16" s="1" t="s">
        <v>143</v>
      </c>
      <c r="AH16" s="1" t="s">
        <v>143</v>
      </c>
      <c r="AI16" s="1" t="s">
        <v>0</v>
      </c>
      <c r="AJ16" s="1" t="s">
        <v>372</v>
      </c>
      <c r="AK16" s="1" t="s">
        <v>0</v>
      </c>
      <c r="AL16" s="1" t="s">
        <v>426</v>
      </c>
      <c r="AM16" s="1" t="s">
        <v>878</v>
      </c>
      <c r="AN16" s="1" t="s">
        <v>878</v>
      </c>
      <c r="AO16" s="1" t="s">
        <v>356</v>
      </c>
      <c r="AP16" s="1" t="s">
        <v>878</v>
      </c>
      <c r="AQ16" s="1" t="s">
        <v>878</v>
      </c>
      <c r="AR16" s="1" t="s">
        <v>0</v>
      </c>
    </row>
    <row r="17" spans="1:44" x14ac:dyDescent="0.25">
      <c r="A17" s="1" t="s">
        <v>427</v>
      </c>
      <c r="B17" s="1" t="s">
        <v>347</v>
      </c>
      <c r="C17" s="1" t="s">
        <v>428</v>
      </c>
      <c r="D17" s="1" t="s">
        <v>429</v>
      </c>
      <c r="E17" s="1" t="s">
        <v>430</v>
      </c>
      <c r="F17" s="1" t="s">
        <v>0</v>
      </c>
      <c r="G17" s="1" t="s">
        <v>0</v>
      </c>
      <c r="H17" s="1" t="s">
        <v>0</v>
      </c>
      <c r="I17" s="1" t="s">
        <v>0</v>
      </c>
      <c r="J17" s="1" t="s">
        <v>378</v>
      </c>
      <c r="K17" s="1" t="s">
        <v>0</v>
      </c>
      <c r="L17" s="1" t="s">
        <v>352</v>
      </c>
      <c r="M17" s="1" t="s">
        <v>395</v>
      </c>
      <c r="N17" s="1" t="s">
        <v>354</v>
      </c>
      <c r="O17" s="1" t="s">
        <v>123</v>
      </c>
      <c r="P17" s="1" t="s">
        <v>355</v>
      </c>
      <c r="Q17" s="1" t="s">
        <v>355</v>
      </c>
      <c r="R17" s="1" t="s">
        <v>355</v>
      </c>
      <c r="S17" s="1" t="s">
        <v>123</v>
      </c>
      <c r="T17" s="1" t="s">
        <v>123</v>
      </c>
      <c r="U17" s="1" t="s">
        <v>356</v>
      </c>
      <c r="V17" s="1" t="s">
        <v>123</v>
      </c>
      <c r="W17" s="1" t="s">
        <v>355</v>
      </c>
      <c r="X17" s="1" t="s">
        <v>123</v>
      </c>
      <c r="Y17" s="1" t="s">
        <v>123</v>
      </c>
      <c r="Z17" s="1" t="s">
        <v>123</v>
      </c>
      <c r="AA17" s="1" t="s">
        <v>371</v>
      </c>
      <c r="AB17" s="1" t="s">
        <v>881</v>
      </c>
      <c r="AC17" s="1" t="s">
        <v>371</v>
      </c>
      <c r="AD17" s="1" t="s">
        <v>881</v>
      </c>
      <c r="AE17" s="1" t="s">
        <v>390</v>
      </c>
      <c r="AF17" s="1" t="s">
        <v>371</v>
      </c>
      <c r="AG17" s="1" t="s">
        <v>152</v>
      </c>
      <c r="AH17" s="1" t="s">
        <v>152</v>
      </c>
      <c r="AI17" s="1" t="s">
        <v>0</v>
      </c>
      <c r="AJ17" s="1" t="s">
        <v>352</v>
      </c>
      <c r="AK17" s="1" t="s">
        <v>0</v>
      </c>
      <c r="AL17" s="1" t="s">
        <v>885</v>
      </c>
      <c r="AM17" s="1" t="s">
        <v>379</v>
      </c>
      <c r="AN17" s="1" t="s">
        <v>359</v>
      </c>
      <c r="AO17" s="1" t="s">
        <v>359</v>
      </c>
      <c r="AP17" s="1" t="s">
        <v>359</v>
      </c>
      <c r="AQ17" s="1" t="s">
        <v>359</v>
      </c>
      <c r="AR17" s="1" t="s">
        <v>431</v>
      </c>
    </row>
    <row r="18" spans="1:44" x14ac:dyDescent="0.25">
      <c r="A18" s="1" t="s">
        <v>432</v>
      </c>
      <c r="B18" s="1" t="s">
        <v>347</v>
      </c>
      <c r="C18" s="1" t="s">
        <v>433</v>
      </c>
      <c r="D18" s="1" t="s">
        <v>434</v>
      </c>
      <c r="E18" s="1" t="s">
        <v>435</v>
      </c>
      <c r="F18" s="1" t="s">
        <v>0</v>
      </c>
      <c r="G18" s="1" t="s">
        <v>0</v>
      </c>
      <c r="H18" s="1" t="s">
        <v>0</v>
      </c>
      <c r="I18" s="1" t="s">
        <v>0</v>
      </c>
      <c r="J18" s="1" t="s">
        <v>365</v>
      </c>
      <c r="K18" s="1" t="s">
        <v>0</v>
      </c>
      <c r="L18" s="1" t="s">
        <v>352</v>
      </c>
      <c r="M18" s="1" t="s">
        <v>880</v>
      </c>
      <c r="N18" s="1" t="s">
        <v>354</v>
      </c>
      <c r="O18" s="1" t="s">
        <v>355</v>
      </c>
      <c r="P18" s="1" t="s">
        <v>356</v>
      </c>
      <c r="Q18" s="1" t="s">
        <v>356</v>
      </c>
      <c r="R18" s="1" t="s">
        <v>355</v>
      </c>
      <c r="S18" s="1" t="s">
        <v>355</v>
      </c>
      <c r="T18" s="1" t="s">
        <v>355</v>
      </c>
      <c r="U18" s="1" t="s">
        <v>882</v>
      </c>
      <c r="V18" s="1" t="s">
        <v>0</v>
      </c>
      <c r="W18" s="1" t="s">
        <v>0</v>
      </c>
      <c r="X18" s="1" t="s">
        <v>0</v>
      </c>
      <c r="Y18" s="1" t="s">
        <v>0</v>
      </c>
      <c r="Z18" s="1" t="s">
        <v>0</v>
      </c>
      <c r="AA18" s="1" t="s">
        <v>0</v>
      </c>
      <c r="AB18" s="1" t="s">
        <v>0</v>
      </c>
      <c r="AC18" s="1" t="s">
        <v>0</v>
      </c>
      <c r="AD18" s="1" t="s">
        <v>0</v>
      </c>
      <c r="AE18" s="1" t="s">
        <v>0</v>
      </c>
      <c r="AF18" s="1" t="s">
        <v>0</v>
      </c>
      <c r="AG18" s="1" t="s">
        <v>0</v>
      </c>
      <c r="AH18" s="1" t="s">
        <v>0</v>
      </c>
      <c r="AI18" s="1" t="s">
        <v>0</v>
      </c>
      <c r="AJ18" s="1" t="s">
        <v>0</v>
      </c>
      <c r="AK18" s="1" t="s">
        <v>0</v>
      </c>
      <c r="AL18" s="1" t="s">
        <v>0</v>
      </c>
      <c r="AM18" s="1" t="s">
        <v>0</v>
      </c>
      <c r="AN18" s="1" t="s">
        <v>0</v>
      </c>
      <c r="AO18" s="1" t="s">
        <v>0</v>
      </c>
      <c r="AP18" s="1" t="s">
        <v>0</v>
      </c>
      <c r="AQ18" s="1" t="s">
        <v>0</v>
      </c>
      <c r="AR18" s="1" t="s">
        <v>0</v>
      </c>
    </row>
    <row r="19" spans="1:44" x14ac:dyDescent="0.25">
      <c r="A19" s="1" t="s">
        <v>436</v>
      </c>
      <c r="B19" s="1" t="s">
        <v>347</v>
      </c>
      <c r="C19" s="1" t="s">
        <v>437</v>
      </c>
      <c r="D19" s="1" t="s">
        <v>438</v>
      </c>
      <c r="E19" s="1" t="s">
        <v>435</v>
      </c>
      <c r="F19" s="1" t="s">
        <v>0</v>
      </c>
      <c r="G19" s="1" t="s">
        <v>0</v>
      </c>
      <c r="H19" s="1" t="s">
        <v>0</v>
      </c>
      <c r="I19" s="1" t="s">
        <v>0</v>
      </c>
      <c r="J19" s="1" t="s">
        <v>365</v>
      </c>
      <c r="K19" s="1" t="s">
        <v>0</v>
      </c>
      <c r="L19" s="1" t="s">
        <v>352</v>
      </c>
      <c r="M19" s="1" t="s">
        <v>880</v>
      </c>
      <c r="N19" s="1" t="s">
        <v>389</v>
      </c>
      <c r="O19" s="1" t="s">
        <v>356</v>
      </c>
      <c r="P19" s="1" t="s">
        <v>356</v>
      </c>
      <c r="Q19" s="1" t="s">
        <v>356</v>
      </c>
      <c r="R19" s="1" t="s">
        <v>882</v>
      </c>
      <c r="S19" s="1" t="s">
        <v>356</v>
      </c>
      <c r="T19" s="1" t="s">
        <v>356</v>
      </c>
      <c r="U19" s="1" t="s">
        <v>882</v>
      </c>
      <c r="V19" s="1" t="s">
        <v>356</v>
      </c>
      <c r="W19" s="1" t="s">
        <v>355</v>
      </c>
      <c r="X19" s="1" t="s">
        <v>882</v>
      </c>
      <c r="Y19" s="1" t="s">
        <v>882</v>
      </c>
      <c r="Z19" s="1" t="s">
        <v>356</v>
      </c>
      <c r="AA19" s="1" t="s">
        <v>0</v>
      </c>
      <c r="AB19" s="1" t="s">
        <v>0</v>
      </c>
      <c r="AC19" s="1" t="s">
        <v>0</v>
      </c>
      <c r="AD19" s="1" t="s">
        <v>0</v>
      </c>
      <c r="AE19" s="1" t="s">
        <v>0</v>
      </c>
      <c r="AF19" s="1" t="s">
        <v>0</v>
      </c>
      <c r="AG19" s="1" t="s">
        <v>0</v>
      </c>
      <c r="AH19" s="1" t="s">
        <v>0</v>
      </c>
      <c r="AI19" s="1" t="s">
        <v>0</v>
      </c>
      <c r="AJ19" s="1" t="s">
        <v>0</v>
      </c>
      <c r="AK19" s="1" t="s">
        <v>0</v>
      </c>
      <c r="AL19" s="1" t="s">
        <v>0</v>
      </c>
      <c r="AM19" s="1" t="s">
        <v>0</v>
      </c>
      <c r="AN19" s="1" t="s">
        <v>0</v>
      </c>
      <c r="AO19" s="1" t="s">
        <v>0</v>
      </c>
      <c r="AP19" s="1" t="s">
        <v>0</v>
      </c>
      <c r="AQ19" s="1" t="s">
        <v>0</v>
      </c>
      <c r="AR19" s="1" t="s">
        <v>0</v>
      </c>
    </row>
    <row r="20" spans="1:44" x14ac:dyDescent="0.25">
      <c r="A20" s="1" t="s">
        <v>439</v>
      </c>
      <c r="B20" s="1" t="s">
        <v>347</v>
      </c>
      <c r="C20" s="1" t="s">
        <v>440</v>
      </c>
      <c r="D20" s="1" t="s">
        <v>441</v>
      </c>
      <c r="E20" s="1" t="s">
        <v>442</v>
      </c>
      <c r="F20" s="1" t="s">
        <v>0</v>
      </c>
      <c r="G20" s="1" t="s">
        <v>0</v>
      </c>
      <c r="H20" s="1" t="s">
        <v>0</v>
      </c>
      <c r="I20" s="1" t="s">
        <v>0</v>
      </c>
      <c r="J20" s="1" t="s">
        <v>858</v>
      </c>
      <c r="K20" s="1" t="s">
        <v>443</v>
      </c>
      <c r="L20" s="1" t="s">
        <v>352</v>
      </c>
      <c r="M20" s="1" t="s">
        <v>353</v>
      </c>
      <c r="N20" s="1" t="s">
        <v>354</v>
      </c>
      <c r="O20" s="1" t="s">
        <v>0</v>
      </c>
      <c r="P20" s="1" t="s">
        <v>0</v>
      </c>
      <c r="Q20" s="1" t="s">
        <v>0</v>
      </c>
      <c r="R20" s="1" t="s">
        <v>0</v>
      </c>
      <c r="S20" s="1" t="s">
        <v>0</v>
      </c>
      <c r="T20" s="1" t="s">
        <v>0</v>
      </c>
      <c r="U20" s="1" t="s">
        <v>0</v>
      </c>
      <c r="V20" s="1" t="s">
        <v>0</v>
      </c>
      <c r="W20" s="1" t="s">
        <v>0</v>
      </c>
      <c r="X20" s="1" t="s">
        <v>0</v>
      </c>
      <c r="Y20" s="1" t="s">
        <v>0</v>
      </c>
      <c r="Z20" s="1" t="s">
        <v>0</v>
      </c>
      <c r="AA20" s="1" t="s">
        <v>0</v>
      </c>
      <c r="AB20" s="1" t="s">
        <v>0</v>
      </c>
      <c r="AC20" s="1" t="s">
        <v>0</v>
      </c>
      <c r="AD20" s="1" t="s">
        <v>0</v>
      </c>
      <c r="AE20" s="1" t="s">
        <v>0</v>
      </c>
      <c r="AF20" s="1" t="s">
        <v>0</v>
      </c>
      <c r="AG20" s="1" t="s">
        <v>0</v>
      </c>
      <c r="AH20" s="1" t="s">
        <v>0</v>
      </c>
      <c r="AI20" s="1" t="s">
        <v>0</v>
      </c>
      <c r="AJ20" s="1" t="s">
        <v>0</v>
      </c>
      <c r="AK20" s="1" t="s">
        <v>0</v>
      </c>
      <c r="AL20" s="1" t="s">
        <v>0</v>
      </c>
      <c r="AM20" s="1" t="s">
        <v>0</v>
      </c>
      <c r="AN20" s="1" t="s">
        <v>0</v>
      </c>
      <c r="AO20" s="1" t="s">
        <v>0</v>
      </c>
      <c r="AP20" s="1" t="s">
        <v>0</v>
      </c>
      <c r="AQ20" s="1" t="s">
        <v>0</v>
      </c>
      <c r="AR20" s="1" t="s">
        <v>0</v>
      </c>
    </row>
    <row r="21" spans="1:44" x14ac:dyDescent="0.25">
      <c r="A21" s="1" t="s">
        <v>444</v>
      </c>
      <c r="B21" s="1" t="s">
        <v>347</v>
      </c>
      <c r="C21" s="1" t="s">
        <v>445</v>
      </c>
      <c r="D21" s="1" t="s">
        <v>446</v>
      </c>
      <c r="E21" s="1" t="s">
        <v>447</v>
      </c>
      <c r="F21" s="1" t="s">
        <v>0</v>
      </c>
      <c r="G21" s="1" t="s">
        <v>0</v>
      </c>
      <c r="H21" s="1" t="s">
        <v>0</v>
      </c>
      <c r="I21" s="1" t="s">
        <v>0</v>
      </c>
      <c r="J21" s="1" t="s">
        <v>365</v>
      </c>
      <c r="K21" s="1" t="s">
        <v>0</v>
      </c>
      <c r="L21" s="1" t="s">
        <v>352</v>
      </c>
      <c r="M21" s="1" t="s">
        <v>395</v>
      </c>
      <c r="N21" s="1" t="s">
        <v>354</v>
      </c>
      <c r="O21" s="1" t="s">
        <v>355</v>
      </c>
      <c r="P21" s="1" t="s">
        <v>355</v>
      </c>
      <c r="Q21" s="1" t="s">
        <v>355</v>
      </c>
      <c r="R21" s="1" t="s">
        <v>355</v>
      </c>
      <c r="S21" s="1" t="s">
        <v>355</v>
      </c>
      <c r="T21" s="1" t="s">
        <v>355</v>
      </c>
      <c r="U21" s="1" t="s">
        <v>355</v>
      </c>
      <c r="V21" s="1" t="s">
        <v>355</v>
      </c>
      <c r="W21" s="1" t="s">
        <v>355</v>
      </c>
      <c r="X21" s="1" t="s">
        <v>355</v>
      </c>
      <c r="Y21" s="1" t="s">
        <v>355</v>
      </c>
      <c r="Z21" s="1" t="s">
        <v>355</v>
      </c>
      <c r="AA21" s="1" t="s">
        <v>390</v>
      </c>
      <c r="AB21" s="1" t="s">
        <v>371</v>
      </c>
      <c r="AC21" s="1" t="s">
        <v>371</v>
      </c>
      <c r="AD21" s="1" t="s">
        <v>371</v>
      </c>
      <c r="AE21" s="1" t="s">
        <v>390</v>
      </c>
      <c r="AF21" s="1" t="s">
        <v>390</v>
      </c>
      <c r="AG21" s="1" t="s">
        <v>143</v>
      </c>
      <c r="AH21" s="1" t="s">
        <v>143</v>
      </c>
      <c r="AI21" s="1" t="s">
        <v>0</v>
      </c>
      <c r="AJ21" s="1" t="s">
        <v>352</v>
      </c>
      <c r="AK21" s="1" t="s">
        <v>0</v>
      </c>
      <c r="AL21" s="1" t="s">
        <v>0</v>
      </c>
      <c r="AM21" s="1" t="s">
        <v>359</v>
      </c>
      <c r="AN21" s="1" t="s">
        <v>359</v>
      </c>
      <c r="AO21" s="1" t="s">
        <v>359</v>
      </c>
      <c r="AP21" s="1" t="s">
        <v>359</v>
      </c>
      <c r="AQ21" s="1" t="s">
        <v>359</v>
      </c>
      <c r="AR21" s="1" t="s">
        <v>0</v>
      </c>
    </row>
    <row r="22" spans="1:44" x14ac:dyDescent="0.25">
      <c r="A22" s="1" t="s">
        <v>448</v>
      </c>
      <c r="B22" s="1" t="s">
        <v>347</v>
      </c>
      <c r="C22" s="1" t="s">
        <v>449</v>
      </c>
      <c r="D22" s="1" t="s">
        <v>450</v>
      </c>
      <c r="E22" s="1" t="s">
        <v>425</v>
      </c>
      <c r="F22" s="1" t="s">
        <v>0</v>
      </c>
      <c r="G22" s="1" t="s">
        <v>0</v>
      </c>
      <c r="H22" s="1" t="s">
        <v>0</v>
      </c>
      <c r="I22" s="1" t="s">
        <v>0</v>
      </c>
      <c r="J22" s="1" t="s">
        <v>365</v>
      </c>
      <c r="K22" s="1" t="s">
        <v>0</v>
      </c>
      <c r="L22" s="1" t="s">
        <v>352</v>
      </c>
      <c r="M22" s="1" t="s">
        <v>353</v>
      </c>
      <c r="N22" s="1" t="s">
        <v>354</v>
      </c>
      <c r="O22" s="1" t="s">
        <v>356</v>
      </c>
      <c r="P22" s="1" t="s">
        <v>355</v>
      </c>
      <c r="Q22" s="1" t="s">
        <v>355</v>
      </c>
      <c r="R22" s="1" t="s">
        <v>355</v>
      </c>
      <c r="S22" s="1" t="s">
        <v>123</v>
      </c>
      <c r="T22" s="1" t="s">
        <v>356</v>
      </c>
      <c r="U22" s="1" t="s">
        <v>882</v>
      </c>
      <c r="V22" s="1" t="s">
        <v>355</v>
      </c>
      <c r="W22" s="1" t="s">
        <v>355</v>
      </c>
      <c r="X22" s="1" t="s">
        <v>355</v>
      </c>
      <c r="Y22" s="1" t="s">
        <v>355</v>
      </c>
      <c r="Z22" s="1" t="s">
        <v>355</v>
      </c>
      <c r="AA22" s="1" t="s">
        <v>357</v>
      </c>
      <c r="AB22" s="1" t="s">
        <v>371</v>
      </c>
      <c r="AC22" s="1" t="s">
        <v>357</v>
      </c>
      <c r="AD22" s="1" t="s">
        <v>371</v>
      </c>
      <c r="AE22" s="1" t="s">
        <v>390</v>
      </c>
      <c r="AF22" s="1" t="s">
        <v>390</v>
      </c>
      <c r="AG22" s="1" t="s">
        <v>143</v>
      </c>
      <c r="AH22" s="1" t="s">
        <v>143</v>
      </c>
      <c r="AI22" s="1" t="s">
        <v>0</v>
      </c>
      <c r="AJ22" s="1" t="s">
        <v>372</v>
      </c>
      <c r="AK22" s="1" t="s">
        <v>0</v>
      </c>
      <c r="AL22" s="1" t="s">
        <v>886</v>
      </c>
      <c r="AM22" s="1" t="s">
        <v>359</v>
      </c>
      <c r="AN22" s="1" t="s">
        <v>359</v>
      </c>
      <c r="AO22" s="1" t="s">
        <v>356</v>
      </c>
      <c r="AP22" s="1" t="s">
        <v>359</v>
      </c>
      <c r="AQ22" s="1" t="s">
        <v>359</v>
      </c>
      <c r="AR22" s="1" t="s">
        <v>0</v>
      </c>
    </row>
    <row r="23" spans="1:44" x14ac:dyDescent="0.25">
      <c r="A23" s="1" t="s">
        <v>451</v>
      </c>
      <c r="B23" s="1" t="s">
        <v>347</v>
      </c>
      <c r="C23" s="1" t="s">
        <v>452</v>
      </c>
      <c r="D23" s="1" t="s">
        <v>453</v>
      </c>
      <c r="E23" s="1" t="s">
        <v>454</v>
      </c>
      <c r="F23" s="1" t="s">
        <v>0</v>
      </c>
      <c r="G23" s="1" t="s">
        <v>0</v>
      </c>
      <c r="H23" s="1" t="s">
        <v>0</v>
      </c>
      <c r="I23" s="1" t="s">
        <v>0</v>
      </c>
      <c r="J23" s="1" t="s">
        <v>365</v>
      </c>
      <c r="K23" s="1" t="s">
        <v>0</v>
      </c>
      <c r="L23" s="1" t="s">
        <v>352</v>
      </c>
      <c r="M23" s="1" t="s">
        <v>880</v>
      </c>
      <c r="N23" s="1" t="s">
        <v>389</v>
      </c>
      <c r="O23" s="1" t="s">
        <v>355</v>
      </c>
      <c r="P23" s="1" t="s">
        <v>355</v>
      </c>
      <c r="Q23" s="1" t="s">
        <v>355</v>
      </c>
      <c r="R23" s="1" t="s">
        <v>355</v>
      </c>
      <c r="S23" s="1" t="s">
        <v>355</v>
      </c>
      <c r="T23" s="1" t="s">
        <v>356</v>
      </c>
      <c r="U23" s="1" t="s">
        <v>356</v>
      </c>
      <c r="V23" s="1" t="s">
        <v>355</v>
      </c>
      <c r="W23" s="1" t="s">
        <v>355</v>
      </c>
      <c r="X23" s="1" t="s">
        <v>355</v>
      </c>
      <c r="Y23" s="1" t="s">
        <v>355</v>
      </c>
      <c r="Z23" s="1" t="s">
        <v>355</v>
      </c>
      <c r="AA23" s="1" t="s">
        <v>371</v>
      </c>
      <c r="AB23" s="1" t="s">
        <v>371</v>
      </c>
      <c r="AC23" s="1" t="s">
        <v>371</v>
      </c>
      <c r="AD23" s="1" t="s">
        <v>371</v>
      </c>
      <c r="AE23" s="1" t="s">
        <v>371</v>
      </c>
      <c r="AF23" s="1" t="s">
        <v>371</v>
      </c>
      <c r="AG23" s="1" t="s">
        <v>129</v>
      </c>
      <c r="AH23" s="1" t="s">
        <v>152</v>
      </c>
      <c r="AI23" s="1" t="s">
        <v>0</v>
      </c>
      <c r="AJ23" s="1" t="s">
        <v>352</v>
      </c>
      <c r="AK23" s="1" t="s">
        <v>0</v>
      </c>
      <c r="AL23" s="1" t="s">
        <v>455</v>
      </c>
      <c r="AM23" s="1" t="s">
        <v>359</v>
      </c>
      <c r="AN23" s="1" t="s">
        <v>359</v>
      </c>
      <c r="AO23" s="1" t="s">
        <v>359</v>
      </c>
      <c r="AP23" s="1" t="s">
        <v>359</v>
      </c>
      <c r="AQ23" s="1" t="s">
        <v>359</v>
      </c>
      <c r="AR23" s="1" t="s">
        <v>0</v>
      </c>
    </row>
    <row r="24" spans="1:44" x14ac:dyDescent="0.25">
      <c r="A24" s="1" t="s">
        <v>456</v>
      </c>
      <c r="B24" s="1" t="s">
        <v>347</v>
      </c>
      <c r="C24" s="1" t="s">
        <v>457</v>
      </c>
      <c r="D24" s="1" t="s">
        <v>458</v>
      </c>
      <c r="E24" s="1" t="s">
        <v>459</v>
      </c>
      <c r="F24" s="1" t="s">
        <v>0</v>
      </c>
      <c r="G24" s="1" t="s">
        <v>0</v>
      </c>
      <c r="H24" s="1" t="s">
        <v>0</v>
      </c>
      <c r="I24" s="1" t="s">
        <v>0</v>
      </c>
      <c r="J24" s="1" t="s">
        <v>858</v>
      </c>
      <c r="K24" s="1" t="s">
        <v>460</v>
      </c>
      <c r="L24" s="1" t="s">
        <v>395</v>
      </c>
      <c r="M24" s="1" t="s">
        <v>395</v>
      </c>
      <c r="N24" s="1" t="s">
        <v>396</v>
      </c>
      <c r="O24" s="1" t="s">
        <v>356</v>
      </c>
      <c r="P24" s="1" t="s">
        <v>356</v>
      </c>
      <c r="Q24" s="1" t="s">
        <v>355</v>
      </c>
      <c r="R24" s="1" t="s">
        <v>355</v>
      </c>
      <c r="S24" s="1" t="s">
        <v>355</v>
      </c>
      <c r="T24" s="1" t="s">
        <v>355</v>
      </c>
      <c r="U24" s="1" t="s">
        <v>355</v>
      </c>
      <c r="V24" s="1" t="s">
        <v>355</v>
      </c>
      <c r="W24" s="1" t="s">
        <v>355</v>
      </c>
      <c r="X24" s="1" t="s">
        <v>123</v>
      </c>
      <c r="Y24" s="1" t="s">
        <v>355</v>
      </c>
      <c r="Z24" s="1" t="s">
        <v>355</v>
      </c>
      <c r="AA24" s="1" t="s">
        <v>881</v>
      </c>
      <c r="AB24" s="1" t="s">
        <v>881</v>
      </c>
      <c r="AC24" s="1" t="s">
        <v>881</v>
      </c>
      <c r="AD24" s="1" t="s">
        <v>390</v>
      </c>
      <c r="AE24" s="1" t="s">
        <v>390</v>
      </c>
      <c r="AF24" s="1" t="s">
        <v>371</v>
      </c>
      <c r="AG24" s="1" t="s">
        <v>129</v>
      </c>
      <c r="AH24" s="1" t="s">
        <v>129</v>
      </c>
      <c r="AI24" s="1" t="s">
        <v>0</v>
      </c>
      <c r="AJ24" s="1" t="s">
        <v>352</v>
      </c>
      <c r="AK24" s="1" t="s">
        <v>0</v>
      </c>
      <c r="AL24" s="1" t="s">
        <v>0</v>
      </c>
      <c r="AM24" s="1" t="s">
        <v>359</v>
      </c>
      <c r="AN24" s="1" t="s">
        <v>359</v>
      </c>
      <c r="AO24" s="1" t="s">
        <v>359</v>
      </c>
      <c r="AP24" s="1" t="s">
        <v>359</v>
      </c>
      <c r="AQ24" s="1" t="s">
        <v>359</v>
      </c>
      <c r="AR24" s="1" t="s">
        <v>0</v>
      </c>
    </row>
    <row r="25" spans="1:44" x14ac:dyDescent="0.25">
      <c r="A25" s="1" t="s">
        <v>461</v>
      </c>
      <c r="B25" s="1" t="s">
        <v>347</v>
      </c>
      <c r="C25" s="1" t="s">
        <v>462</v>
      </c>
      <c r="D25" s="1" t="s">
        <v>463</v>
      </c>
      <c r="E25" s="1" t="s">
        <v>464</v>
      </c>
      <c r="F25" s="1" t="s">
        <v>0</v>
      </c>
      <c r="G25" s="1" t="s">
        <v>0</v>
      </c>
      <c r="H25" s="1" t="s">
        <v>0</v>
      </c>
      <c r="I25" s="1" t="s">
        <v>0</v>
      </c>
      <c r="J25" s="1" t="s">
        <v>365</v>
      </c>
      <c r="K25" s="1" t="s">
        <v>0</v>
      </c>
      <c r="L25" s="1" t="s">
        <v>352</v>
      </c>
      <c r="M25" s="1" t="s">
        <v>353</v>
      </c>
      <c r="N25" s="1" t="s">
        <v>354</v>
      </c>
      <c r="O25" s="1" t="s">
        <v>355</v>
      </c>
      <c r="P25" s="1" t="s">
        <v>355</v>
      </c>
      <c r="Q25" s="1" t="s">
        <v>355</v>
      </c>
      <c r="R25" s="1" t="s">
        <v>355</v>
      </c>
      <c r="S25" s="1" t="s">
        <v>355</v>
      </c>
      <c r="T25" s="1" t="s">
        <v>355</v>
      </c>
      <c r="U25" s="1" t="s">
        <v>355</v>
      </c>
      <c r="V25" s="1" t="s">
        <v>355</v>
      </c>
      <c r="W25" s="1" t="s">
        <v>355</v>
      </c>
      <c r="X25" s="1" t="s">
        <v>355</v>
      </c>
      <c r="Y25" s="1" t="s">
        <v>355</v>
      </c>
      <c r="Z25" s="1" t="s">
        <v>355</v>
      </c>
      <c r="AA25" s="1" t="s">
        <v>371</v>
      </c>
      <c r="AB25" s="1" t="s">
        <v>371</v>
      </c>
      <c r="AC25" s="1" t="s">
        <v>390</v>
      </c>
      <c r="AD25" s="1" t="s">
        <v>371</v>
      </c>
      <c r="AE25" s="1" t="s">
        <v>390</v>
      </c>
      <c r="AF25" s="1" t="s">
        <v>390</v>
      </c>
      <c r="AG25" s="1" t="s">
        <v>129</v>
      </c>
      <c r="AH25" s="1" t="s">
        <v>129</v>
      </c>
      <c r="AI25" s="1" t="s">
        <v>0</v>
      </c>
      <c r="AJ25" s="1" t="s">
        <v>372</v>
      </c>
      <c r="AK25" s="1" t="s">
        <v>0</v>
      </c>
      <c r="AL25" s="1" t="s">
        <v>0</v>
      </c>
      <c r="AM25" s="1" t="s">
        <v>379</v>
      </c>
      <c r="AN25" s="1" t="s">
        <v>359</v>
      </c>
      <c r="AO25" s="1" t="s">
        <v>359</v>
      </c>
      <c r="AP25" s="1" t="s">
        <v>359</v>
      </c>
      <c r="AQ25" s="1" t="s">
        <v>359</v>
      </c>
      <c r="AR25" s="1" t="s">
        <v>0</v>
      </c>
    </row>
    <row r="26" spans="1:44" x14ac:dyDescent="0.25">
      <c r="A26" s="1" t="s">
        <v>465</v>
      </c>
      <c r="B26" s="1" t="s">
        <v>347</v>
      </c>
      <c r="C26" s="1" t="s">
        <v>466</v>
      </c>
      <c r="D26" s="1" t="s">
        <v>467</v>
      </c>
      <c r="E26" s="1" t="s">
        <v>468</v>
      </c>
      <c r="F26" s="1" t="s">
        <v>0</v>
      </c>
      <c r="G26" s="1" t="s">
        <v>0</v>
      </c>
      <c r="H26" s="1" t="s">
        <v>0</v>
      </c>
      <c r="I26" s="1" t="s">
        <v>0</v>
      </c>
      <c r="J26" s="1" t="s">
        <v>351</v>
      </c>
      <c r="K26" s="1" t="s">
        <v>0</v>
      </c>
      <c r="L26" s="1" t="s">
        <v>352</v>
      </c>
      <c r="M26" s="1" t="s">
        <v>880</v>
      </c>
      <c r="N26" s="1" t="s">
        <v>389</v>
      </c>
      <c r="O26" s="1" t="s">
        <v>383</v>
      </c>
      <c r="P26" s="1" t="s">
        <v>383</v>
      </c>
      <c r="Q26" s="1" t="s">
        <v>383</v>
      </c>
      <c r="R26" s="1" t="s">
        <v>383</v>
      </c>
      <c r="S26" s="1" t="s">
        <v>383</v>
      </c>
      <c r="T26" s="1" t="s">
        <v>383</v>
      </c>
      <c r="U26" s="1" t="s">
        <v>383</v>
      </c>
      <c r="V26" s="1" t="s">
        <v>383</v>
      </c>
      <c r="W26" s="1" t="s">
        <v>383</v>
      </c>
      <c r="X26" s="1" t="s">
        <v>383</v>
      </c>
      <c r="Y26" s="1" t="s">
        <v>383</v>
      </c>
      <c r="Z26" s="1" t="s">
        <v>383</v>
      </c>
      <c r="AA26" s="1" t="s">
        <v>379</v>
      </c>
      <c r="AB26" s="1" t="s">
        <v>371</v>
      </c>
      <c r="AC26" s="1" t="s">
        <v>357</v>
      </c>
      <c r="AD26" s="1" t="s">
        <v>379</v>
      </c>
      <c r="AE26" s="1" t="s">
        <v>379</v>
      </c>
      <c r="AF26" s="1" t="s">
        <v>371</v>
      </c>
      <c r="AG26" s="1" t="s">
        <v>152</v>
      </c>
      <c r="AH26" s="1" t="s">
        <v>152</v>
      </c>
      <c r="AI26" s="1" t="s">
        <v>0</v>
      </c>
      <c r="AJ26" s="1" t="s">
        <v>352</v>
      </c>
      <c r="AK26" s="1" t="s">
        <v>0</v>
      </c>
      <c r="AL26" s="1" t="s">
        <v>0</v>
      </c>
      <c r="AM26" s="1" t="s">
        <v>379</v>
      </c>
      <c r="AN26" s="1" t="s">
        <v>359</v>
      </c>
      <c r="AO26" s="1" t="s">
        <v>356</v>
      </c>
      <c r="AP26" s="1" t="s">
        <v>359</v>
      </c>
      <c r="AQ26" s="1" t="s">
        <v>359</v>
      </c>
      <c r="AR26" s="1" t="s">
        <v>0</v>
      </c>
    </row>
    <row r="27" spans="1:44" x14ac:dyDescent="0.25">
      <c r="A27" s="1" t="s">
        <v>469</v>
      </c>
      <c r="B27" s="1" t="s">
        <v>347</v>
      </c>
      <c r="C27" s="1" t="s">
        <v>470</v>
      </c>
      <c r="D27" s="1" t="s">
        <v>471</v>
      </c>
      <c r="E27" s="1" t="s">
        <v>191</v>
      </c>
      <c r="F27" s="1" t="s">
        <v>0</v>
      </c>
      <c r="G27" s="1" t="s">
        <v>0</v>
      </c>
      <c r="H27" s="1" t="s">
        <v>0</v>
      </c>
      <c r="I27" s="1" t="s">
        <v>0</v>
      </c>
      <c r="J27" s="1" t="s">
        <v>378</v>
      </c>
      <c r="K27" s="1" t="s">
        <v>0</v>
      </c>
      <c r="L27" s="1" t="s">
        <v>352</v>
      </c>
      <c r="M27" s="1" t="s">
        <v>353</v>
      </c>
      <c r="N27" s="1" t="s">
        <v>354</v>
      </c>
      <c r="O27" s="1" t="s">
        <v>355</v>
      </c>
      <c r="P27" s="1" t="s">
        <v>356</v>
      </c>
      <c r="Q27" s="1" t="s">
        <v>356</v>
      </c>
      <c r="R27" s="1" t="s">
        <v>355</v>
      </c>
      <c r="S27" s="1" t="s">
        <v>355</v>
      </c>
      <c r="T27" s="1" t="s">
        <v>355</v>
      </c>
      <c r="U27" s="1" t="s">
        <v>355</v>
      </c>
      <c r="V27" s="1" t="s">
        <v>355</v>
      </c>
      <c r="W27" s="1" t="s">
        <v>355</v>
      </c>
      <c r="X27" s="1" t="s">
        <v>355</v>
      </c>
      <c r="Y27" s="1" t="s">
        <v>355</v>
      </c>
      <c r="Z27" s="1" t="s">
        <v>355</v>
      </c>
      <c r="AA27" s="1" t="s">
        <v>371</v>
      </c>
      <c r="AB27" s="1" t="s">
        <v>371</v>
      </c>
      <c r="AC27" s="1" t="s">
        <v>371</v>
      </c>
      <c r="AD27" s="1" t="s">
        <v>371</v>
      </c>
      <c r="AE27" s="1" t="s">
        <v>379</v>
      </c>
      <c r="AF27" s="1" t="s">
        <v>371</v>
      </c>
      <c r="AG27" s="1" t="s">
        <v>143</v>
      </c>
      <c r="AH27" s="1" t="s">
        <v>143</v>
      </c>
      <c r="AI27" s="1" t="s">
        <v>0</v>
      </c>
      <c r="AJ27" s="1" t="s">
        <v>352</v>
      </c>
      <c r="AK27" s="1" t="s">
        <v>0</v>
      </c>
      <c r="AL27" s="1" t="s">
        <v>887</v>
      </c>
      <c r="AM27" s="1" t="s">
        <v>359</v>
      </c>
      <c r="AN27" s="1" t="s">
        <v>359</v>
      </c>
      <c r="AO27" s="1" t="s">
        <v>359</v>
      </c>
      <c r="AP27" s="1" t="s">
        <v>359</v>
      </c>
      <c r="AQ27" s="1" t="s">
        <v>359</v>
      </c>
      <c r="AR27" s="1" t="s">
        <v>0</v>
      </c>
    </row>
    <row r="28" spans="1:44" x14ac:dyDescent="0.25">
      <c r="A28" s="1" t="s">
        <v>472</v>
      </c>
      <c r="B28" s="1" t="s">
        <v>347</v>
      </c>
      <c r="C28" s="1" t="s">
        <v>473</v>
      </c>
      <c r="D28" s="1" t="s">
        <v>474</v>
      </c>
      <c r="E28" s="1" t="s">
        <v>475</v>
      </c>
      <c r="F28" s="1" t="s">
        <v>0</v>
      </c>
      <c r="G28" s="1" t="s">
        <v>0</v>
      </c>
      <c r="H28" s="1" t="s">
        <v>0</v>
      </c>
      <c r="I28" s="1" t="s">
        <v>0</v>
      </c>
      <c r="J28" s="1" t="s">
        <v>365</v>
      </c>
      <c r="K28" s="1" t="s">
        <v>0</v>
      </c>
      <c r="L28" s="1" t="s">
        <v>352</v>
      </c>
      <c r="M28" s="1" t="s">
        <v>353</v>
      </c>
      <c r="N28" s="1" t="s">
        <v>354</v>
      </c>
      <c r="O28" s="1" t="s">
        <v>355</v>
      </c>
      <c r="P28" s="1" t="s">
        <v>355</v>
      </c>
      <c r="Q28" s="1" t="s">
        <v>356</v>
      </c>
      <c r="R28" s="1" t="s">
        <v>123</v>
      </c>
      <c r="S28" s="1" t="s">
        <v>355</v>
      </c>
      <c r="T28" s="1" t="s">
        <v>355</v>
      </c>
      <c r="U28" s="1" t="s">
        <v>355</v>
      </c>
      <c r="V28" s="1" t="s">
        <v>355</v>
      </c>
      <c r="W28" s="1" t="s">
        <v>123</v>
      </c>
      <c r="X28" s="1" t="s">
        <v>355</v>
      </c>
      <c r="Y28" s="1" t="s">
        <v>355</v>
      </c>
      <c r="Z28" s="1" t="s">
        <v>355</v>
      </c>
      <c r="AA28" s="1" t="s">
        <v>357</v>
      </c>
      <c r="AB28" s="1" t="s">
        <v>371</v>
      </c>
      <c r="AC28" s="1" t="s">
        <v>390</v>
      </c>
      <c r="AD28" s="1" t="s">
        <v>371</v>
      </c>
      <c r="AE28" s="1" t="s">
        <v>371</v>
      </c>
      <c r="AF28" s="1" t="s">
        <v>371</v>
      </c>
      <c r="AG28" s="1" t="s">
        <v>152</v>
      </c>
      <c r="AH28" s="1" t="s">
        <v>152</v>
      </c>
      <c r="AI28" s="1" t="s">
        <v>0</v>
      </c>
      <c r="AJ28" s="1" t="s">
        <v>858</v>
      </c>
      <c r="AK28" s="1" t="s">
        <v>888</v>
      </c>
      <c r="AL28" s="1" t="s">
        <v>889</v>
      </c>
      <c r="AM28" s="1" t="s">
        <v>379</v>
      </c>
      <c r="AN28" s="1" t="s">
        <v>359</v>
      </c>
      <c r="AO28" s="1" t="s">
        <v>379</v>
      </c>
      <c r="AP28" s="1" t="s">
        <v>359</v>
      </c>
      <c r="AQ28" s="1" t="s">
        <v>359</v>
      </c>
      <c r="AR28" s="1" t="s">
        <v>476</v>
      </c>
    </row>
    <row r="29" spans="1:44" x14ac:dyDescent="0.25">
      <c r="A29" s="1" t="s">
        <v>477</v>
      </c>
      <c r="B29" s="1" t="s">
        <v>347</v>
      </c>
      <c r="C29" s="1" t="s">
        <v>478</v>
      </c>
      <c r="D29" s="1" t="s">
        <v>479</v>
      </c>
      <c r="E29" s="1" t="s">
        <v>267</v>
      </c>
      <c r="F29" s="1" t="s">
        <v>0</v>
      </c>
      <c r="G29" s="1" t="s">
        <v>0</v>
      </c>
      <c r="H29" s="1" t="s">
        <v>0</v>
      </c>
      <c r="I29" s="1" t="s">
        <v>0</v>
      </c>
      <c r="J29" s="1" t="s">
        <v>365</v>
      </c>
      <c r="K29" s="1" t="s">
        <v>0</v>
      </c>
      <c r="L29" s="1" t="s">
        <v>352</v>
      </c>
      <c r="M29" s="1" t="s">
        <v>880</v>
      </c>
      <c r="N29" s="1" t="s">
        <v>396</v>
      </c>
      <c r="O29" s="1" t="s">
        <v>355</v>
      </c>
      <c r="P29" s="1" t="s">
        <v>355</v>
      </c>
      <c r="Q29" s="1" t="s">
        <v>355</v>
      </c>
      <c r="R29" s="1" t="s">
        <v>355</v>
      </c>
      <c r="S29" s="1" t="s">
        <v>356</v>
      </c>
      <c r="T29" s="1" t="s">
        <v>355</v>
      </c>
      <c r="U29" s="1" t="s">
        <v>355</v>
      </c>
      <c r="V29" s="1" t="s">
        <v>355</v>
      </c>
      <c r="W29" s="1" t="s">
        <v>355</v>
      </c>
      <c r="X29" s="1" t="s">
        <v>355</v>
      </c>
      <c r="Y29" s="1" t="s">
        <v>356</v>
      </c>
      <c r="Z29" s="1" t="s">
        <v>355</v>
      </c>
      <c r="AA29" s="1" t="s">
        <v>371</v>
      </c>
      <c r="AB29" s="1" t="s">
        <v>371</v>
      </c>
      <c r="AC29" s="1" t="s">
        <v>371</v>
      </c>
      <c r="AD29" s="1" t="s">
        <v>371</v>
      </c>
      <c r="AE29" s="1" t="s">
        <v>379</v>
      </c>
      <c r="AF29" s="1" t="s">
        <v>371</v>
      </c>
      <c r="AG29" s="1" t="s">
        <v>480</v>
      </c>
      <c r="AH29" s="1" t="s">
        <v>480</v>
      </c>
      <c r="AI29" s="1" t="s">
        <v>0</v>
      </c>
      <c r="AJ29" s="1" t="s">
        <v>352</v>
      </c>
      <c r="AK29" s="1" t="s">
        <v>0</v>
      </c>
      <c r="AL29" s="1" t="s">
        <v>890</v>
      </c>
      <c r="AM29" s="1" t="s">
        <v>356</v>
      </c>
      <c r="AN29" s="1" t="s">
        <v>359</v>
      </c>
      <c r="AO29" s="1" t="s">
        <v>379</v>
      </c>
      <c r="AP29" s="1" t="s">
        <v>359</v>
      </c>
      <c r="AQ29" s="1" t="s">
        <v>359</v>
      </c>
      <c r="AR29" s="1" t="s">
        <v>0</v>
      </c>
    </row>
    <row r="30" spans="1:44" x14ac:dyDescent="0.25">
      <c r="A30" s="1" t="s">
        <v>481</v>
      </c>
      <c r="B30" s="1" t="s">
        <v>347</v>
      </c>
      <c r="C30" s="1" t="s">
        <v>482</v>
      </c>
      <c r="D30" s="1" t="s">
        <v>483</v>
      </c>
      <c r="E30" s="1" t="s">
        <v>454</v>
      </c>
      <c r="F30" s="1" t="s">
        <v>0</v>
      </c>
      <c r="G30" s="1" t="s">
        <v>0</v>
      </c>
      <c r="H30" s="1" t="s">
        <v>0</v>
      </c>
      <c r="I30" s="1" t="s">
        <v>0</v>
      </c>
      <c r="J30" s="1" t="s">
        <v>365</v>
      </c>
      <c r="K30" s="1" t="s">
        <v>0</v>
      </c>
      <c r="L30" s="1" t="s">
        <v>352</v>
      </c>
      <c r="M30" s="1" t="s">
        <v>353</v>
      </c>
      <c r="N30" s="1" t="s">
        <v>354</v>
      </c>
      <c r="O30" s="1" t="s">
        <v>123</v>
      </c>
      <c r="P30" s="1" t="s">
        <v>123</v>
      </c>
      <c r="Q30" s="1" t="s">
        <v>123</v>
      </c>
      <c r="R30" s="1" t="s">
        <v>123</v>
      </c>
      <c r="S30" s="1" t="s">
        <v>123</v>
      </c>
      <c r="T30" s="1" t="s">
        <v>123</v>
      </c>
      <c r="U30" s="1" t="s">
        <v>123</v>
      </c>
      <c r="V30" s="1" t="s">
        <v>123</v>
      </c>
      <c r="W30" s="1" t="s">
        <v>123</v>
      </c>
      <c r="X30" s="1" t="s">
        <v>123</v>
      </c>
      <c r="Y30" s="1" t="s">
        <v>123</v>
      </c>
      <c r="Z30" s="1" t="s">
        <v>123</v>
      </c>
      <c r="AA30" s="1" t="s">
        <v>371</v>
      </c>
      <c r="AB30" s="1" t="s">
        <v>881</v>
      </c>
      <c r="AC30" s="1" t="s">
        <v>371</v>
      </c>
      <c r="AD30" s="1" t="s">
        <v>881</v>
      </c>
      <c r="AE30" s="1" t="s">
        <v>881</v>
      </c>
      <c r="AF30" s="1" t="s">
        <v>881</v>
      </c>
      <c r="AG30" s="1" t="s">
        <v>143</v>
      </c>
      <c r="AH30" s="1" t="s">
        <v>143</v>
      </c>
      <c r="AI30" s="1" t="s">
        <v>0</v>
      </c>
      <c r="AJ30" s="1" t="s">
        <v>352</v>
      </c>
      <c r="AK30" s="1" t="s">
        <v>0</v>
      </c>
      <c r="AL30" s="1" t="s">
        <v>0</v>
      </c>
      <c r="AM30" s="1" t="s">
        <v>356</v>
      </c>
      <c r="AN30" s="1" t="s">
        <v>359</v>
      </c>
      <c r="AO30" s="1" t="s">
        <v>359</v>
      </c>
      <c r="AP30" s="1" t="s">
        <v>359</v>
      </c>
      <c r="AQ30" s="1" t="s">
        <v>359</v>
      </c>
      <c r="AR30" s="1" t="s">
        <v>0</v>
      </c>
    </row>
    <row r="31" spans="1:44" x14ac:dyDescent="0.25">
      <c r="A31" s="1" t="s">
        <v>484</v>
      </c>
      <c r="B31" s="1" t="s">
        <v>347</v>
      </c>
      <c r="C31" s="1" t="s">
        <v>485</v>
      </c>
      <c r="D31" s="1" t="s">
        <v>486</v>
      </c>
      <c r="E31" s="1" t="s">
        <v>487</v>
      </c>
      <c r="F31" s="1" t="s">
        <v>0</v>
      </c>
      <c r="G31" s="1" t="s">
        <v>0</v>
      </c>
      <c r="H31" s="1" t="s">
        <v>0</v>
      </c>
      <c r="I31" s="1" t="s">
        <v>0</v>
      </c>
      <c r="J31" s="1" t="s">
        <v>891</v>
      </c>
      <c r="K31" s="1" t="s">
        <v>0</v>
      </c>
      <c r="L31" s="1" t="s">
        <v>352</v>
      </c>
      <c r="M31" s="1" t="s">
        <v>353</v>
      </c>
      <c r="N31" s="1" t="s">
        <v>396</v>
      </c>
      <c r="O31" s="1" t="s">
        <v>355</v>
      </c>
      <c r="P31" s="1" t="s">
        <v>355</v>
      </c>
      <c r="Q31" s="1" t="s">
        <v>355</v>
      </c>
      <c r="R31" s="1" t="s">
        <v>355</v>
      </c>
      <c r="S31" s="1" t="s">
        <v>355</v>
      </c>
      <c r="T31" s="1" t="s">
        <v>356</v>
      </c>
      <c r="U31" s="1" t="s">
        <v>355</v>
      </c>
      <c r="V31" s="1" t="s">
        <v>356</v>
      </c>
      <c r="W31" s="1" t="s">
        <v>356</v>
      </c>
      <c r="X31" s="1" t="s">
        <v>356</v>
      </c>
      <c r="Y31" s="1" t="s">
        <v>356</v>
      </c>
      <c r="Z31" s="1" t="s">
        <v>356</v>
      </c>
      <c r="AA31" s="1" t="s">
        <v>390</v>
      </c>
      <c r="AB31" s="1" t="s">
        <v>390</v>
      </c>
      <c r="AC31" s="1" t="s">
        <v>390</v>
      </c>
      <c r="AD31" s="1" t="s">
        <v>390</v>
      </c>
      <c r="AE31" s="1" t="s">
        <v>390</v>
      </c>
      <c r="AF31" s="1" t="s">
        <v>390</v>
      </c>
      <c r="AG31" s="1" t="s">
        <v>0</v>
      </c>
      <c r="AH31" s="1" t="s">
        <v>0</v>
      </c>
      <c r="AI31" s="1" t="s">
        <v>0</v>
      </c>
      <c r="AJ31" s="1" t="s">
        <v>0</v>
      </c>
      <c r="AK31" s="1" t="s">
        <v>0</v>
      </c>
      <c r="AL31" s="1" t="s">
        <v>0</v>
      </c>
      <c r="AM31" s="1" t="s">
        <v>0</v>
      </c>
      <c r="AN31" s="1" t="s">
        <v>0</v>
      </c>
      <c r="AO31" s="1" t="s">
        <v>0</v>
      </c>
      <c r="AP31" s="1" t="s">
        <v>0</v>
      </c>
      <c r="AQ31" s="1" t="s">
        <v>0</v>
      </c>
      <c r="AR31" s="1" t="s">
        <v>0</v>
      </c>
    </row>
    <row r="32" spans="1:44" x14ac:dyDescent="0.25">
      <c r="A32" s="1" t="s">
        <v>488</v>
      </c>
      <c r="B32" s="1" t="s">
        <v>347</v>
      </c>
      <c r="C32" s="1" t="s">
        <v>489</v>
      </c>
      <c r="D32" s="1" t="s">
        <v>490</v>
      </c>
      <c r="E32" s="1" t="s">
        <v>475</v>
      </c>
      <c r="F32" s="1" t="s">
        <v>0</v>
      </c>
      <c r="G32" s="1" t="s">
        <v>0</v>
      </c>
      <c r="H32" s="1" t="s">
        <v>0</v>
      </c>
      <c r="I32" s="1" t="s">
        <v>0</v>
      </c>
      <c r="J32" s="1" t="s">
        <v>365</v>
      </c>
      <c r="K32" s="1" t="s">
        <v>0</v>
      </c>
      <c r="L32" s="1" t="s">
        <v>352</v>
      </c>
      <c r="M32" s="1" t="s">
        <v>353</v>
      </c>
      <c r="N32" s="1" t="s">
        <v>389</v>
      </c>
      <c r="O32" s="1" t="s">
        <v>355</v>
      </c>
      <c r="P32" s="1" t="s">
        <v>355</v>
      </c>
      <c r="Q32" s="1" t="s">
        <v>355</v>
      </c>
      <c r="R32" s="1" t="s">
        <v>356</v>
      </c>
      <c r="S32" s="1" t="s">
        <v>356</v>
      </c>
      <c r="T32" s="1" t="s">
        <v>355</v>
      </c>
      <c r="U32" s="1" t="s">
        <v>355</v>
      </c>
      <c r="V32" s="1" t="s">
        <v>355</v>
      </c>
      <c r="W32" s="1" t="s">
        <v>356</v>
      </c>
      <c r="X32" s="1" t="s">
        <v>356</v>
      </c>
      <c r="Y32" s="1" t="s">
        <v>356</v>
      </c>
      <c r="Z32" s="1" t="s">
        <v>356</v>
      </c>
      <c r="AA32" s="1" t="s">
        <v>0</v>
      </c>
      <c r="AB32" s="1" t="s">
        <v>0</v>
      </c>
      <c r="AC32" s="1" t="s">
        <v>0</v>
      </c>
      <c r="AD32" s="1" t="s">
        <v>0</v>
      </c>
      <c r="AE32" s="1" t="s">
        <v>0</v>
      </c>
      <c r="AF32" s="1" t="s">
        <v>0</v>
      </c>
      <c r="AG32" s="1" t="s">
        <v>0</v>
      </c>
      <c r="AH32" s="1" t="s">
        <v>0</v>
      </c>
      <c r="AI32" s="1" t="s">
        <v>0</v>
      </c>
      <c r="AJ32" s="1" t="s">
        <v>0</v>
      </c>
      <c r="AK32" s="1" t="s">
        <v>0</v>
      </c>
      <c r="AL32" s="1" t="s">
        <v>0</v>
      </c>
      <c r="AM32" s="1" t="s">
        <v>0</v>
      </c>
      <c r="AN32" s="1" t="s">
        <v>0</v>
      </c>
      <c r="AO32" s="1" t="s">
        <v>0</v>
      </c>
      <c r="AP32" s="1" t="s">
        <v>0</v>
      </c>
      <c r="AQ32" s="1" t="s">
        <v>0</v>
      </c>
      <c r="AR32" s="1" t="s">
        <v>0</v>
      </c>
    </row>
    <row r="33" spans="1:44" x14ac:dyDescent="0.25">
      <c r="A33" s="1" t="s">
        <v>491</v>
      </c>
      <c r="B33" s="1" t="s">
        <v>347</v>
      </c>
      <c r="C33" s="1" t="s">
        <v>492</v>
      </c>
      <c r="D33" s="1" t="s">
        <v>493</v>
      </c>
      <c r="E33" s="1" t="s">
        <v>494</v>
      </c>
      <c r="F33" s="1" t="s">
        <v>0</v>
      </c>
      <c r="G33" s="1" t="s">
        <v>0</v>
      </c>
      <c r="H33" s="1" t="s">
        <v>0</v>
      </c>
      <c r="I33" s="1" t="s">
        <v>0</v>
      </c>
      <c r="J33" s="1" t="s">
        <v>365</v>
      </c>
      <c r="K33" s="1" t="s">
        <v>0</v>
      </c>
      <c r="L33" s="1" t="s">
        <v>352</v>
      </c>
      <c r="M33" s="1" t="s">
        <v>353</v>
      </c>
      <c r="N33" s="1" t="s">
        <v>354</v>
      </c>
      <c r="O33" s="1" t="s">
        <v>355</v>
      </c>
      <c r="P33" s="1" t="s">
        <v>356</v>
      </c>
      <c r="Q33" s="1" t="s">
        <v>356</v>
      </c>
      <c r="R33" s="1" t="s">
        <v>355</v>
      </c>
      <c r="S33" s="1" t="s">
        <v>355</v>
      </c>
      <c r="T33" s="1" t="s">
        <v>356</v>
      </c>
      <c r="U33" s="1" t="s">
        <v>356</v>
      </c>
      <c r="V33" s="1" t="s">
        <v>355</v>
      </c>
      <c r="W33" s="1" t="s">
        <v>356</v>
      </c>
      <c r="X33" s="1" t="s">
        <v>356</v>
      </c>
      <c r="Y33" s="1" t="s">
        <v>882</v>
      </c>
      <c r="Z33" s="1" t="s">
        <v>882</v>
      </c>
      <c r="AA33" s="1" t="s">
        <v>371</v>
      </c>
      <c r="AB33" s="1" t="s">
        <v>371</v>
      </c>
      <c r="AC33" s="1" t="s">
        <v>371</v>
      </c>
      <c r="AD33" s="1" t="s">
        <v>371</v>
      </c>
      <c r="AE33" s="1" t="s">
        <v>371</v>
      </c>
      <c r="AF33" s="1" t="s">
        <v>390</v>
      </c>
      <c r="AG33" s="1" t="s">
        <v>143</v>
      </c>
      <c r="AH33" s="1" t="s">
        <v>129</v>
      </c>
      <c r="AI33" s="1" t="s">
        <v>0</v>
      </c>
      <c r="AJ33" s="1" t="s">
        <v>352</v>
      </c>
      <c r="AK33" s="1" t="s">
        <v>0</v>
      </c>
      <c r="AL33" s="1" t="s">
        <v>495</v>
      </c>
      <c r="AM33" s="1" t="s">
        <v>878</v>
      </c>
      <c r="AN33" s="1" t="s">
        <v>878</v>
      </c>
      <c r="AO33" s="1" t="s">
        <v>359</v>
      </c>
      <c r="AP33" s="1" t="s">
        <v>878</v>
      </c>
      <c r="AQ33" s="1" t="s">
        <v>878</v>
      </c>
      <c r="AR33" s="1" t="s">
        <v>0</v>
      </c>
    </row>
    <row r="34" spans="1:44" x14ac:dyDescent="0.25">
      <c r="A34" s="1" t="s">
        <v>496</v>
      </c>
      <c r="B34" s="1" t="s">
        <v>347</v>
      </c>
      <c r="C34" s="1" t="s">
        <v>497</v>
      </c>
      <c r="D34" s="1" t="s">
        <v>498</v>
      </c>
      <c r="E34" s="1" t="s">
        <v>499</v>
      </c>
      <c r="F34" s="1" t="s">
        <v>0</v>
      </c>
      <c r="G34" s="1" t="s">
        <v>0</v>
      </c>
      <c r="H34" s="1" t="s">
        <v>0</v>
      </c>
      <c r="I34" s="1" t="s">
        <v>0</v>
      </c>
      <c r="J34" s="1" t="s">
        <v>351</v>
      </c>
      <c r="K34" s="1" t="s">
        <v>0</v>
      </c>
      <c r="L34" s="1" t="s">
        <v>372</v>
      </c>
      <c r="M34" s="1" t="s">
        <v>395</v>
      </c>
      <c r="N34" s="1" t="s">
        <v>354</v>
      </c>
      <c r="O34" s="1" t="s">
        <v>355</v>
      </c>
      <c r="P34" s="1" t="s">
        <v>355</v>
      </c>
      <c r="Q34" s="1" t="s">
        <v>355</v>
      </c>
      <c r="R34" s="1" t="s">
        <v>356</v>
      </c>
      <c r="S34" s="1" t="s">
        <v>355</v>
      </c>
      <c r="T34" s="1" t="s">
        <v>355</v>
      </c>
      <c r="U34" s="1" t="s">
        <v>355</v>
      </c>
      <c r="V34" s="1" t="s">
        <v>355</v>
      </c>
      <c r="W34" s="1" t="s">
        <v>355</v>
      </c>
      <c r="X34" s="1" t="s">
        <v>355</v>
      </c>
      <c r="Y34" s="1" t="s">
        <v>355</v>
      </c>
      <c r="Z34" s="1" t="s">
        <v>123</v>
      </c>
      <c r="AA34" s="1" t="s">
        <v>371</v>
      </c>
      <c r="AB34" s="1" t="s">
        <v>371</v>
      </c>
      <c r="AC34" s="1" t="s">
        <v>371</v>
      </c>
      <c r="AD34" s="1" t="s">
        <v>371</v>
      </c>
      <c r="AE34" s="1" t="s">
        <v>371</v>
      </c>
      <c r="AF34" s="1" t="s">
        <v>371</v>
      </c>
      <c r="AG34" s="1" t="s">
        <v>129</v>
      </c>
      <c r="AH34" s="1" t="s">
        <v>152</v>
      </c>
      <c r="AI34" s="1" t="s">
        <v>192</v>
      </c>
      <c r="AJ34" s="1" t="s">
        <v>372</v>
      </c>
      <c r="AK34" s="1" t="s">
        <v>0</v>
      </c>
      <c r="AL34" s="1" t="s">
        <v>192</v>
      </c>
      <c r="AM34" s="1" t="s">
        <v>359</v>
      </c>
      <c r="AN34" s="1" t="s">
        <v>359</v>
      </c>
      <c r="AO34" s="1" t="s">
        <v>359</v>
      </c>
      <c r="AP34" s="1" t="s">
        <v>359</v>
      </c>
      <c r="AQ34" s="1" t="s">
        <v>359</v>
      </c>
      <c r="AR34" s="1" t="s">
        <v>192</v>
      </c>
    </row>
    <row r="35" spans="1:44" x14ac:dyDescent="0.25">
      <c r="A35" s="1" t="s">
        <v>500</v>
      </c>
      <c r="B35" s="1" t="s">
        <v>347</v>
      </c>
      <c r="C35" s="1" t="s">
        <v>501</v>
      </c>
      <c r="D35" s="1" t="s">
        <v>502</v>
      </c>
      <c r="E35" s="1" t="s">
        <v>503</v>
      </c>
      <c r="F35" s="1" t="s">
        <v>0</v>
      </c>
      <c r="G35" s="1" t="s">
        <v>0</v>
      </c>
      <c r="H35" s="1" t="s">
        <v>0</v>
      </c>
      <c r="I35" s="1" t="s">
        <v>0</v>
      </c>
      <c r="J35" s="1" t="s">
        <v>365</v>
      </c>
      <c r="K35" s="1" t="s">
        <v>0</v>
      </c>
      <c r="L35" s="1" t="s">
        <v>352</v>
      </c>
      <c r="M35" s="1" t="s">
        <v>353</v>
      </c>
      <c r="N35" s="1" t="s">
        <v>354</v>
      </c>
      <c r="O35" s="1" t="s">
        <v>123</v>
      </c>
      <c r="P35" s="1" t="s">
        <v>123</v>
      </c>
      <c r="Q35" s="1" t="s">
        <v>123</v>
      </c>
      <c r="R35" s="1" t="s">
        <v>355</v>
      </c>
      <c r="S35" s="1" t="s">
        <v>356</v>
      </c>
      <c r="T35" s="1" t="s">
        <v>356</v>
      </c>
      <c r="U35" s="1" t="s">
        <v>355</v>
      </c>
      <c r="V35" s="1" t="s">
        <v>355</v>
      </c>
      <c r="W35" s="1" t="s">
        <v>355</v>
      </c>
      <c r="X35" s="1" t="s">
        <v>356</v>
      </c>
      <c r="Y35" s="1" t="s">
        <v>356</v>
      </c>
      <c r="Z35" s="1" t="s">
        <v>356</v>
      </c>
      <c r="AA35" s="1" t="s">
        <v>371</v>
      </c>
      <c r="AB35" s="1" t="s">
        <v>371</v>
      </c>
      <c r="AC35" s="1" t="s">
        <v>371</v>
      </c>
      <c r="AD35" s="1" t="s">
        <v>371</v>
      </c>
      <c r="AE35" s="1" t="s">
        <v>390</v>
      </c>
      <c r="AF35" s="1" t="s">
        <v>371</v>
      </c>
      <c r="AG35" s="1" t="s">
        <v>129</v>
      </c>
      <c r="AH35" s="1" t="s">
        <v>129</v>
      </c>
      <c r="AI35" s="1" t="s">
        <v>0</v>
      </c>
      <c r="AJ35" s="1" t="s">
        <v>372</v>
      </c>
      <c r="AK35" s="1" t="s">
        <v>0</v>
      </c>
      <c r="AL35" s="1" t="s">
        <v>0</v>
      </c>
      <c r="AM35" s="1" t="s">
        <v>359</v>
      </c>
      <c r="AN35" s="1" t="s">
        <v>359</v>
      </c>
      <c r="AO35" s="1" t="s">
        <v>359</v>
      </c>
      <c r="AP35" s="1" t="s">
        <v>359</v>
      </c>
      <c r="AQ35" s="1" t="s">
        <v>359</v>
      </c>
      <c r="AR35" s="1" t="s">
        <v>0</v>
      </c>
    </row>
    <row r="36" spans="1:44" x14ac:dyDescent="0.25">
      <c r="A36" s="1" t="s">
        <v>504</v>
      </c>
      <c r="B36" s="1" t="s">
        <v>347</v>
      </c>
      <c r="C36" s="1" t="s">
        <v>505</v>
      </c>
      <c r="D36" s="1" t="s">
        <v>506</v>
      </c>
      <c r="E36" s="1" t="s">
        <v>507</v>
      </c>
      <c r="F36" s="1" t="s">
        <v>0</v>
      </c>
      <c r="G36" s="1" t="s">
        <v>0</v>
      </c>
      <c r="H36" s="1" t="s">
        <v>0</v>
      </c>
      <c r="I36" s="1" t="s">
        <v>0</v>
      </c>
      <c r="J36" s="1" t="s">
        <v>351</v>
      </c>
      <c r="K36" s="1" t="s">
        <v>0</v>
      </c>
      <c r="L36" s="1" t="s">
        <v>352</v>
      </c>
      <c r="M36" s="1" t="s">
        <v>880</v>
      </c>
      <c r="N36" s="1" t="s">
        <v>354</v>
      </c>
      <c r="O36" s="1" t="s">
        <v>355</v>
      </c>
      <c r="P36" s="1" t="s">
        <v>356</v>
      </c>
      <c r="Q36" s="1" t="s">
        <v>356</v>
      </c>
      <c r="R36" s="1" t="s">
        <v>355</v>
      </c>
      <c r="S36" s="1" t="s">
        <v>355</v>
      </c>
      <c r="T36" s="1" t="s">
        <v>356</v>
      </c>
      <c r="U36" s="1" t="s">
        <v>356</v>
      </c>
      <c r="V36" s="1" t="s">
        <v>882</v>
      </c>
      <c r="W36" s="1" t="s">
        <v>882</v>
      </c>
      <c r="X36" s="1" t="s">
        <v>882</v>
      </c>
      <c r="Y36" s="1" t="s">
        <v>882</v>
      </c>
      <c r="Z36" s="1" t="s">
        <v>882</v>
      </c>
      <c r="AA36" s="1" t="s">
        <v>884</v>
      </c>
      <c r="AB36" s="1" t="s">
        <v>357</v>
      </c>
      <c r="AC36" s="1" t="s">
        <v>884</v>
      </c>
      <c r="AD36" s="1" t="s">
        <v>357</v>
      </c>
      <c r="AE36" s="1" t="s">
        <v>884</v>
      </c>
      <c r="AF36" s="1" t="s">
        <v>884</v>
      </c>
      <c r="AG36" s="1" t="s">
        <v>143</v>
      </c>
      <c r="AH36" s="1" t="s">
        <v>143</v>
      </c>
      <c r="AI36" s="1" t="s">
        <v>0</v>
      </c>
      <c r="AJ36" s="1" t="s">
        <v>352</v>
      </c>
      <c r="AK36" s="1" t="s">
        <v>0</v>
      </c>
      <c r="AL36" s="1" t="s">
        <v>508</v>
      </c>
      <c r="AM36" s="1" t="s">
        <v>356</v>
      </c>
      <c r="AN36" s="1" t="s">
        <v>878</v>
      </c>
      <c r="AO36" s="1" t="s">
        <v>878</v>
      </c>
      <c r="AP36" s="1" t="s">
        <v>359</v>
      </c>
      <c r="AQ36" s="1" t="s">
        <v>359</v>
      </c>
      <c r="AR36" s="1" t="s">
        <v>892</v>
      </c>
    </row>
    <row r="37" spans="1:44" x14ac:dyDescent="0.25">
      <c r="A37" s="1" t="s">
        <v>509</v>
      </c>
      <c r="B37" s="1" t="s">
        <v>347</v>
      </c>
      <c r="C37" s="1" t="s">
        <v>510</v>
      </c>
      <c r="D37" s="1" t="s">
        <v>511</v>
      </c>
      <c r="E37" s="1" t="s">
        <v>174</v>
      </c>
      <c r="F37" s="1" t="s">
        <v>0</v>
      </c>
      <c r="G37" s="1" t="s">
        <v>0</v>
      </c>
      <c r="H37" s="1" t="s">
        <v>0</v>
      </c>
      <c r="I37" s="1" t="s">
        <v>0</v>
      </c>
      <c r="J37" s="1" t="s">
        <v>378</v>
      </c>
      <c r="K37" s="1" t="s">
        <v>0</v>
      </c>
      <c r="L37" s="1" t="s">
        <v>352</v>
      </c>
      <c r="M37" s="1" t="s">
        <v>880</v>
      </c>
      <c r="N37" s="1" t="s">
        <v>354</v>
      </c>
      <c r="O37" s="1" t="s">
        <v>356</v>
      </c>
      <c r="P37" s="1" t="s">
        <v>355</v>
      </c>
      <c r="Q37" s="1" t="s">
        <v>355</v>
      </c>
      <c r="R37" s="1" t="s">
        <v>355</v>
      </c>
      <c r="S37" s="1" t="s">
        <v>355</v>
      </c>
      <c r="T37" s="1" t="s">
        <v>355</v>
      </c>
      <c r="U37" s="1" t="s">
        <v>383</v>
      </c>
      <c r="V37" s="1" t="s">
        <v>356</v>
      </c>
      <c r="W37" s="1" t="s">
        <v>355</v>
      </c>
      <c r="X37" s="1" t="s">
        <v>355</v>
      </c>
      <c r="Y37" s="1" t="s">
        <v>355</v>
      </c>
      <c r="Z37" s="1" t="s">
        <v>355</v>
      </c>
      <c r="AA37" s="1" t="s">
        <v>357</v>
      </c>
      <c r="AB37" s="1" t="s">
        <v>371</v>
      </c>
      <c r="AC37" s="1" t="s">
        <v>357</v>
      </c>
      <c r="AD37" s="1" t="s">
        <v>371</v>
      </c>
      <c r="AE37" s="1" t="s">
        <v>357</v>
      </c>
      <c r="AF37" s="1" t="s">
        <v>371</v>
      </c>
      <c r="AG37" s="1" t="s">
        <v>152</v>
      </c>
      <c r="AH37" s="1" t="s">
        <v>152</v>
      </c>
      <c r="AI37" s="1" t="s">
        <v>0</v>
      </c>
      <c r="AJ37" s="1" t="s">
        <v>372</v>
      </c>
      <c r="AK37" s="1" t="s">
        <v>0</v>
      </c>
      <c r="AL37" s="1" t="s">
        <v>893</v>
      </c>
      <c r="AM37" s="1" t="s">
        <v>359</v>
      </c>
      <c r="AN37" s="1" t="s">
        <v>359</v>
      </c>
      <c r="AO37" s="1" t="s">
        <v>878</v>
      </c>
      <c r="AP37" s="1" t="s">
        <v>359</v>
      </c>
      <c r="AQ37" s="1" t="s">
        <v>359</v>
      </c>
      <c r="AR37" s="1" t="s">
        <v>512</v>
      </c>
    </row>
    <row r="38" spans="1:44" x14ac:dyDescent="0.25">
      <c r="A38" s="1" t="s">
        <v>513</v>
      </c>
      <c r="B38" s="1" t="s">
        <v>347</v>
      </c>
      <c r="C38" s="1" t="s">
        <v>514</v>
      </c>
      <c r="D38" s="1" t="s">
        <v>515</v>
      </c>
      <c r="E38" s="1" t="s">
        <v>187</v>
      </c>
      <c r="F38" s="1" t="s">
        <v>0</v>
      </c>
      <c r="G38" s="1" t="s">
        <v>0</v>
      </c>
      <c r="H38" s="1" t="s">
        <v>0</v>
      </c>
      <c r="I38" s="1" t="s">
        <v>0</v>
      </c>
      <c r="J38" s="1" t="s">
        <v>365</v>
      </c>
      <c r="K38" s="1" t="s">
        <v>0</v>
      </c>
      <c r="L38" s="1" t="s">
        <v>352</v>
      </c>
      <c r="M38" s="1" t="s">
        <v>353</v>
      </c>
      <c r="N38" s="1" t="s">
        <v>516</v>
      </c>
      <c r="O38" s="1" t="s">
        <v>355</v>
      </c>
      <c r="P38" s="1" t="s">
        <v>356</v>
      </c>
      <c r="Q38" s="1" t="s">
        <v>355</v>
      </c>
      <c r="R38" s="1" t="s">
        <v>356</v>
      </c>
      <c r="S38" s="1" t="s">
        <v>355</v>
      </c>
      <c r="T38" s="1" t="s">
        <v>356</v>
      </c>
      <c r="U38" s="1" t="s">
        <v>355</v>
      </c>
      <c r="V38" s="1" t="s">
        <v>356</v>
      </c>
      <c r="W38" s="1" t="s">
        <v>356</v>
      </c>
      <c r="X38" s="1" t="s">
        <v>356</v>
      </c>
      <c r="Y38" s="1" t="s">
        <v>356</v>
      </c>
      <c r="Z38" s="1" t="s">
        <v>882</v>
      </c>
      <c r="AA38" s="1" t="s">
        <v>371</v>
      </c>
      <c r="AB38" s="1" t="s">
        <v>390</v>
      </c>
      <c r="AC38" s="1" t="s">
        <v>371</v>
      </c>
      <c r="AD38" s="1" t="s">
        <v>371</v>
      </c>
      <c r="AE38" s="1" t="s">
        <v>390</v>
      </c>
      <c r="AF38" s="1" t="s">
        <v>390</v>
      </c>
      <c r="AG38" s="1" t="s">
        <v>143</v>
      </c>
      <c r="AH38" s="1" t="s">
        <v>129</v>
      </c>
      <c r="AI38" s="1" t="s">
        <v>0</v>
      </c>
      <c r="AJ38" s="1" t="s">
        <v>858</v>
      </c>
      <c r="AK38" s="1" t="s">
        <v>517</v>
      </c>
      <c r="AL38" s="1" t="s">
        <v>894</v>
      </c>
      <c r="AM38" s="1" t="s">
        <v>356</v>
      </c>
      <c r="AN38" s="1" t="s">
        <v>356</v>
      </c>
      <c r="AO38" s="1" t="s">
        <v>356</v>
      </c>
      <c r="AP38" s="1" t="s">
        <v>356</v>
      </c>
      <c r="AQ38" s="1" t="s">
        <v>356</v>
      </c>
      <c r="AR38" s="1" t="s">
        <v>0</v>
      </c>
    </row>
    <row r="39" spans="1:44" x14ac:dyDescent="0.25">
      <c r="A39" s="1" t="s">
        <v>518</v>
      </c>
      <c r="B39" s="1" t="s">
        <v>347</v>
      </c>
      <c r="C39" s="1" t="s">
        <v>519</v>
      </c>
      <c r="D39" s="1" t="s">
        <v>520</v>
      </c>
      <c r="E39" s="1" t="s">
        <v>521</v>
      </c>
      <c r="F39" s="1" t="s">
        <v>0</v>
      </c>
      <c r="G39" s="1" t="s">
        <v>0</v>
      </c>
      <c r="H39" s="1" t="s">
        <v>0</v>
      </c>
      <c r="I39" s="1" t="s">
        <v>0</v>
      </c>
      <c r="J39" s="1" t="s">
        <v>365</v>
      </c>
      <c r="K39" s="1" t="s">
        <v>0</v>
      </c>
      <c r="L39" s="1" t="s">
        <v>352</v>
      </c>
      <c r="M39" s="1" t="s">
        <v>880</v>
      </c>
      <c r="N39" s="1" t="s">
        <v>354</v>
      </c>
      <c r="O39" s="1" t="s">
        <v>355</v>
      </c>
      <c r="P39" s="1" t="s">
        <v>355</v>
      </c>
      <c r="Q39" s="1" t="s">
        <v>355</v>
      </c>
      <c r="R39" s="1" t="s">
        <v>355</v>
      </c>
      <c r="S39" s="1" t="s">
        <v>355</v>
      </c>
      <c r="T39" s="1" t="s">
        <v>355</v>
      </c>
      <c r="U39" s="1" t="s">
        <v>356</v>
      </c>
      <c r="V39" s="1" t="s">
        <v>355</v>
      </c>
      <c r="W39" s="1" t="s">
        <v>355</v>
      </c>
      <c r="X39" s="1" t="s">
        <v>355</v>
      </c>
      <c r="Y39" s="1" t="s">
        <v>355</v>
      </c>
      <c r="Z39" s="1" t="s">
        <v>356</v>
      </c>
      <c r="AA39" s="1" t="s">
        <v>371</v>
      </c>
      <c r="AB39" s="1" t="s">
        <v>371</v>
      </c>
      <c r="AC39" s="1" t="s">
        <v>371</v>
      </c>
      <c r="AD39" s="1" t="s">
        <v>371</v>
      </c>
      <c r="AE39" s="1" t="s">
        <v>390</v>
      </c>
      <c r="AF39" s="1" t="s">
        <v>371</v>
      </c>
      <c r="AG39" s="1" t="s">
        <v>129</v>
      </c>
      <c r="AH39" s="1" t="s">
        <v>152</v>
      </c>
      <c r="AI39" s="1" t="s">
        <v>0</v>
      </c>
      <c r="AJ39" s="1" t="s">
        <v>352</v>
      </c>
      <c r="AK39" s="1" t="s">
        <v>0</v>
      </c>
      <c r="AL39" s="1" t="s">
        <v>0</v>
      </c>
      <c r="AM39" s="1" t="s">
        <v>356</v>
      </c>
      <c r="AN39" s="1" t="s">
        <v>359</v>
      </c>
      <c r="AO39" s="1" t="s">
        <v>356</v>
      </c>
      <c r="AP39" s="1" t="s">
        <v>359</v>
      </c>
      <c r="AQ39" s="1" t="s">
        <v>356</v>
      </c>
      <c r="AR39" s="1" t="s">
        <v>522</v>
      </c>
    </row>
    <row r="40" spans="1:44" x14ac:dyDescent="0.25">
      <c r="A40" s="1" t="s">
        <v>523</v>
      </c>
      <c r="B40" s="1" t="s">
        <v>347</v>
      </c>
      <c r="C40" s="1" t="s">
        <v>524</v>
      </c>
      <c r="D40" s="1" t="s">
        <v>525</v>
      </c>
      <c r="E40" s="1" t="s">
        <v>187</v>
      </c>
      <c r="F40" s="1" t="s">
        <v>0</v>
      </c>
      <c r="G40" s="1" t="s">
        <v>0</v>
      </c>
      <c r="H40" s="1" t="s">
        <v>0</v>
      </c>
      <c r="I40" s="1" t="s">
        <v>0</v>
      </c>
      <c r="J40" s="1" t="s">
        <v>365</v>
      </c>
      <c r="K40" s="1" t="s">
        <v>0</v>
      </c>
      <c r="L40" s="1" t="s">
        <v>352</v>
      </c>
      <c r="M40" s="1" t="s">
        <v>880</v>
      </c>
      <c r="N40" s="1" t="s">
        <v>396</v>
      </c>
      <c r="O40" s="1" t="s">
        <v>0</v>
      </c>
      <c r="P40" s="1" t="s">
        <v>0</v>
      </c>
      <c r="Q40" s="1" t="s">
        <v>0</v>
      </c>
      <c r="R40" s="1" t="s">
        <v>0</v>
      </c>
      <c r="S40" s="1" t="s">
        <v>0</v>
      </c>
      <c r="T40" s="1" t="s">
        <v>0</v>
      </c>
      <c r="U40" s="1" t="s">
        <v>0</v>
      </c>
      <c r="V40" s="1" t="s">
        <v>0</v>
      </c>
      <c r="W40" s="1" t="s">
        <v>0</v>
      </c>
      <c r="X40" s="1" t="s">
        <v>0</v>
      </c>
      <c r="Y40" s="1" t="s">
        <v>0</v>
      </c>
      <c r="Z40" s="1" t="s">
        <v>0</v>
      </c>
      <c r="AA40" s="1" t="s">
        <v>0</v>
      </c>
      <c r="AB40" s="1" t="s">
        <v>0</v>
      </c>
      <c r="AC40" s="1" t="s">
        <v>0</v>
      </c>
      <c r="AD40" s="1" t="s">
        <v>0</v>
      </c>
      <c r="AE40" s="1" t="s">
        <v>0</v>
      </c>
      <c r="AF40" s="1" t="s">
        <v>0</v>
      </c>
      <c r="AG40" s="1" t="s">
        <v>0</v>
      </c>
      <c r="AH40" s="1" t="s">
        <v>0</v>
      </c>
      <c r="AI40" s="1" t="s">
        <v>0</v>
      </c>
      <c r="AJ40" s="1" t="s">
        <v>0</v>
      </c>
      <c r="AK40" s="1" t="s">
        <v>0</v>
      </c>
      <c r="AL40" s="1" t="s">
        <v>0</v>
      </c>
      <c r="AM40" s="1" t="s">
        <v>0</v>
      </c>
      <c r="AN40" s="1" t="s">
        <v>0</v>
      </c>
      <c r="AO40" s="1" t="s">
        <v>0</v>
      </c>
      <c r="AP40" s="1" t="s">
        <v>0</v>
      </c>
      <c r="AQ40" s="1" t="s">
        <v>0</v>
      </c>
      <c r="AR40" s="1" t="s">
        <v>0</v>
      </c>
    </row>
    <row r="41" spans="1:44" x14ac:dyDescent="0.25">
      <c r="A41" s="1" t="s">
        <v>526</v>
      </c>
      <c r="B41" s="1" t="s">
        <v>347</v>
      </c>
      <c r="C41" s="1" t="s">
        <v>527</v>
      </c>
      <c r="D41" s="1" t="s">
        <v>528</v>
      </c>
      <c r="E41" s="1" t="s">
        <v>529</v>
      </c>
      <c r="F41" s="1" t="s">
        <v>0</v>
      </c>
      <c r="G41" s="1" t="s">
        <v>0</v>
      </c>
      <c r="H41" s="1" t="s">
        <v>0</v>
      </c>
      <c r="I41" s="1" t="s">
        <v>0</v>
      </c>
      <c r="J41" s="1" t="s">
        <v>858</v>
      </c>
      <c r="K41" s="1" t="s">
        <v>530</v>
      </c>
      <c r="L41" s="1" t="s">
        <v>352</v>
      </c>
      <c r="M41" s="1" t="s">
        <v>880</v>
      </c>
      <c r="N41" s="1" t="s">
        <v>354</v>
      </c>
      <c r="O41" s="1" t="s">
        <v>356</v>
      </c>
      <c r="P41" s="1" t="s">
        <v>356</v>
      </c>
      <c r="Q41" s="1" t="s">
        <v>356</v>
      </c>
      <c r="R41" s="1" t="s">
        <v>356</v>
      </c>
      <c r="S41" s="1" t="s">
        <v>356</v>
      </c>
      <c r="T41" s="1" t="s">
        <v>356</v>
      </c>
      <c r="U41" s="1" t="s">
        <v>356</v>
      </c>
      <c r="V41" s="1" t="s">
        <v>356</v>
      </c>
      <c r="W41" s="1" t="s">
        <v>356</v>
      </c>
      <c r="X41" s="1" t="s">
        <v>356</v>
      </c>
      <c r="Y41" s="1" t="s">
        <v>356</v>
      </c>
      <c r="Z41" s="1" t="s">
        <v>356</v>
      </c>
      <c r="AA41" s="1" t="s">
        <v>371</v>
      </c>
      <c r="AB41" s="1" t="s">
        <v>390</v>
      </c>
      <c r="AC41" s="1" t="s">
        <v>371</v>
      </c>
      <c r="AD41" s="1" t="s">
        <v>371</v>
      </c>
      <c r="AE41" s="1" t="s">
        <v>390</v>
      </c>
      <c r="AF41" s="1" t="s">
        <v>371</v>
      </c>
      <c r="AG41" s="1" t="s">
        <v>129</v>
      </c>
      <c r="AH41" s="1" t="s">
        <v>129</v>
      </c>
      <c r="AI41" s="1" t="s">
        <v>0</v>
      </c>
      <c r="AJ41" s="1" t="s">
        <v>372</v>
      </c>
      <c r="AK41" s="1" t="s">
        <v>0</v>
      </c>
      <c r="AL41" s="1" t="s">
        <v>0</v>
      </c>
      <c r="AM41" s="1" t="s">
        <v>356</v>
      </c>
      <c r="AN41" s="1" t="s">
        <v>356</v>
      </c>
      <c r="AO41" s="1" t="s">
        <v>356</v>
      </c>
      <c r="AP41" s="1" t="s">
        <v>356</v>
      </c>
      <c r="AQ41" s="1" t="s">
        <v>356</v>
      </c>
      <c r="AR41" s="1" t="s">
        <v>0</v>
      </c>
    </row>
    <row r="42" spans="1:44" x14ac:dyDescent="0.25">
      <c r="A42" s="1" t="s">
        <v>531</v>
      </c>
      <c r="B42" s="1" t="s">
        <v>347</v>
      </c>
      <c r="C42" s="1" t="s">
        <v>532</v>
      </c>
      <c r="D42" s="1" t="s">
        <v>533</v>
      </c>
      <c r="E42" s="1" t="s">
        <v>534</v>
      </c>
      <c r="F42" s="1" t="s">
        <v>0</v>
      </c>
      <c r="G42" s="1" t="s">
        <v>0</v>
      </c>
      <c r="H42" s="1" t="s">
        <v>0</v>
      </c>
      <c r="I42" s="1" t="s">
        <v>0</v>
      </c>
      <c r="J42" s="1" t="s">
        <v>365</v>
      </c>
      <c r="K42" s="1" t="s">
        <v>0</v>
      </c>
      <c r="L42" s="1" t="s">
        <v>352</v>
      </c>
      <c r="M42" s="1" t="s">
        <v>880</v>
      </c>
      <c r="N42" s="1" t="s">
        <v>354</v>
      </c>
      <c r="O42" s="1" t="s">
        <v>0</v>
      </c>
      <c r="P42" s="1" t="s">
        <v>0</v>
      </c>
      <c r="Q42" s="1" t="s">
        <v>0</v>
      </c>
      <c r="R42" s="1" t="s">
        <v>0</v>
      </c>
      <c r="S42" s="1" t="s">
        <v>0</v>
      </c>
      <c r="T42" s="1" t="s">
        <v>0</v>
      </c>
      <c r="U42" s="1" t="s">
        <v>0</v>
      </c>
      <c r="V42" s="1" t="s">
        <v>0</v>
      </c>
      <c r="W42" s="1" t="s">
        <v>0</v>
      </c>
      <c r="X42" s="1" t="s">
        <v>0</v>
      </c>
      <c r="Y42" s="1" t="s">
        <v>0</v>
      </c>
      <c r="Z42" s="1" t="s">
        <v>0</v>
      </c>
      <c r="AA42" s="1" t="s">
        <v>0</v>
      </c>
      <c r="AB42" s="1" t="s">
        <v>0</v>
      </c>
      <c r="AC42" s="1" t="s">
        <v>0</v>
      </c>
      <c r="AD42" s="1" t="s">
        <v>0</v>
      </c>
      <c r="AE42" s="1" t="s">
        <v>0</v>
      </c>
      <c r="AF42" s="1" t="s">
        <v>0</v>
      </c>
      <c r="AG42" s="1" t="s">
        <v>0</v>
      </c>
      <c r="AH42" s="1" t="s">
        <v>0</v>
      </c>
      <c r="AI42" s="1" t="s">
        <v>0</v>
      </c>
      <c r="AJ42" s="1" t="s">
        <v>0</v>
      </c>
      <c r="AK42" s="1" t="s">
        <v>0</v>
      </c>
      <c r="AL42" s="1" t="s">
        <v>0</v>
      </c>
      <c r="AM42" s="1" t="s">
        <v>0</v>
      </c>
      <c r="AN42" s="1" t="s">
        <v>0</v>
      </c>
      <c r="AO42" s="1" t="s">
        <v>0</v>
      </c>
      <c r="AP42" s="1" t="s">
        <v>0</v>
      </c>
      <c r="AQ42" s="1" t="s">
        <v>0</v>
      </c>
      <c r="AR42" s="1" t="s">
        <v>0</v>
      </c>
    </row>
    <row r="43" spans="1:44" x14ac:dyDescent="0.25">
      <c r="A43" s="1" t="s">
        <v>535</v>
      </c>
      <c r="B43" s="1" t="s">
        <v>347</v>
      </c>
      <c r="C43" s="1" t="s">
        <v>536</v>
      </c>
      <c r="D43" s="1" t="s">
        <v>537</v>
      </c>
      <c r="E43" s="1" t="s">
        <v>538</v>
      </c>
      <c r="F43" s="1" t="s">
        <v>0</v>
      </c>
      <c r="G43" s="1" t="s">
        <v>0</v>
      </c>
      <c r="H43" s="1" t="s">
        <v>0</v>
      </c>
      <c r="I43" s="1" t="s">
        <v>0</v>
      </c>
      <c r="J43" s="1" t="s">
        <v>351</v>
      </c>
      <c r="K43" s="1" t="s">
        <v>0</v>
      </c>
      <c r="L43" s="1" t="s">
        <v>352</v>
      </c>
      <c r="M43" s="1" t="s">
        <v>880</v>
      </c>
      <c r="N43" s="1" t="s">
        <v>354</v>
      </c>
      <c r="O43" s="1" t="s">
        <v>0</v>
      </c>
      <c r="P43" s="1" t="s">
        <v>0</v>
      </c>
      <c r="Q43" s="1" t="s">
        <v>0</v>
      </c>
      <c r="R43" s="1" t="s">
        <v>0</v>
      </c>
      <c r="S43" s="1" t="s">
        <v>0</v>
      </c>
      <c r="T43" s="1" t="s">
        <v>0</v>
      </c>
      <c r="U43" s="1" t="s">
        <v>0</v>
      </c>
      <c r="V43" s="1" t="s">
        <v>0</v>
      </c>
      <c r="W43" s="1" t="s">
        <v>0</v>
      </c>
      <c r="X43" s="1" t="s">
        <v>0</v>
      </c>
      <c r="Y43" s="1" t="s">
        <v>0</v>
      </c>
      <c r="Z43" s="1" t="s">
        <v>0</v>
      </c>
      <c r="AA43" s="1" t="s">
        <v>0</v>
      </c>
      <c r="AB43" s="1" t="s">
        <v>0</v>
      </c>
      <c r="AC43" s="1" t="s">
        <v>0</v>
      </c>
      <c r="AD43" s="1" t="s">
        <v>0</v>
      </c>
      <c r="AE43" s="1" t="s">
        <v>0</v>
      </c>
      <c r="AF43" s="1" t="s">
        <v>0</v>
      </c>
      <c r="AG43" s="1" t="s">
        <v>0</v>
      </c>
      <c r="AH43" s="1" t="s">
        <v>0</v>
      </c>
      <c r="AI43" s="1" t="s">
        <v>0</v>
      </c>
      <c r="AJ43" s="1" t="s">
        <v>0</v>
      </c>
      <c r="AK43" s="1" t="s">
        <v>0</v>
      </c>
      <c r="AL43" s="1" t="s">
        <v>0</v>
      </c>
      <c r="AM43" s="1" t="s">
        <v>0</v>
      </c>
      <c r="AN43" s="1" t="s">
        <v>0</v>
      </c>
      <c r="AO43" s="1" t="s">
        <v>0</v>
      </c>
      <c r="AP43" s="1" t="s">
        <v>0</v>
      </c>
      <c r="AQ43" s="1" t="s">
        <v>0</v>
      </c>
      <c r="AR43" s="1" t="s">
        <v>0</v>
      </c>
    </row>
    <row r="44" spans="1:44" x14ac:dyDescent="0.25">
      <c r="A44" s="1" t="s">
        <v>539</v>
      </c>
      <c r="B44" s="1" t="s">
        <v>347</v>
      </c>
      <c r="C44" s="1" t="s">
        <v>540</v>
      </c>
      <c r="D44" s="1" t="s">
        <v>541</v>
      </c>
      <c r="E44" s="1" t="s">
        <v>542</v>
      </c>
      <c r="F44" s="1" t="s">
        <v>0</v>
      </c>
      <c r="G44" s="1" t="s">
        <v>0</v>
      </c>
      <c r="H44" s="1" t="s">
        <v>0</v>
      </c>
      <c r="I44" s="1" t="s">
        <v>0</v>
      </c>
      <c r="J44" s="1" t="s">
        <v>365</v>
      </c>
      <c r="K44" s="1" t="s">
        <v>0</v>
      </c>
      <c r="L44" s="1" t="s">
        <v>352</v>
      </c>
      <c r="M44" s="1" t="s">
        <v>395</v>
      </c>
      <c r="N44" s="1" t="s">
        <v>389</v>
      </c>
      <c r="O44" s="1" t="s">
        <v>123</v>
      </c>
      <c r="P44" s="1" t="s">
        <v>355</v>
      </c>
      <c r="Q44" s="1" t="s">
        <v>355</v>
      </c>
      <c r="R44" s="1" t="s">
        <v>355</v>
      </c>
      <c r="S44" s="1" t="s">
        <v>355</v>
      </c>
      <c r="T44" s="1" t="s">
        <v>355</v>
      </c>
      <c r="U44" s="1" t="s">
        <v>355</v>
      </c>
      <c r="V44" s="1" t="s">
        <v>123</v>
      </c>
      <c r="W44" s="1" t="s">
        <v>355</v>
      </c>
      <c r="X44" s="1" t="s">
        <v>355</v>
      </c>
      <c r="Y44" s="1" t="s">
        <v>355</v>
      </c>
      <c r="Z44" s="1" t="s">
        <v>355</v>
      </c>
      <c r="AA44" s="1" t="s">
        <v>371</v>
      </c>
      <c r="AB44" s="1" t="s">
        <v>371</v>
      </c>
      <c r="AC44" s="1" t="s">
        <v>371</v>
      </c>
      <c r="AD44" s="1" t="s">
        <v>371</v>
      </c>
      <c r="AE44" s="1" t="s">
        <v>390</v>
      </c>
      <c r="AF44" s="1" t="s">
        <v>371</v>
      </c>
      <c r="AG44" s="1" t="s">
        <v>129</v>
      </c>
      <c r="AH44" s="1" t="s">
        <v>152</v>
      </c>
      <c r="AI44" s="1" t="s">
        <v>0</v>
      </c>
      <c r="AJ44" s="1" t="s">
        <v>352</v>
      </c>
      <c r="AK44" s="1" t="s">
        <v>0</v>
      </c>
      <c r="AL44" s="1" t="s">
        <v>895</v>
      </c>
      <c r="AM44" s="1" t="s">
        <v>379</v>
      </c>
      <c r="AN44" s="1" t="s">
        <v>359</v>
      </c>
      <c r="AO44" s="1" t="s">
        <v>359</v>
      </c>
      <c r="AP44" s="1" t="s">
        <v>359</v>
      </c>
      <c r="AQ44" s="1" t="s">
        <v>359</v>
      </c>
      <c r="AR44" s="1" t="s">
        <v>522</v>
      </c>
    </row>
    <row r="45" spans="1:44" x14ac:dyDescent="0.25">
      <c r="A45" s="1" t="s">
        <v>543</v>
      </c>
      <c r="B45" s="1" t="s">
        <v>347</v>
      </c>
      <c r="C45" s="1" t="s">
        <v>544</v>
      </c>
      <c r="D45" s="1" t="s">
        <v>545</v>
      </c>
      <c r="E45" s="1" t="s">
        <v>546</v>
      </c>
      <c r="F45" s="1" t="s">
        <v>0</v>
      </c>
      <c r="G45" s="1" t="s">
        <v>0</v>
      </c>
      <c r="H45" s="1" t="s">
        <v>0</v>
      </c>
      <c r="I45" s="1" t="s">
        <v>0</v>
      </c>
      <c r="J45" s="1" t="s">
        <v>365</v>
      </c>
      <c r="K45" s="1" t="s">
        <v>0</v>
      </c>
      <c r="L45" s="1" t="s">
        <v>352</v>
      </c>
      <c r="M45" s="1" t="s">
        <v>353</v>
      </c>
      <c r="N45" s="1" t="s">
        <v>354</v>
      </c>
      <c r="O45" s="1" t="s">
        <v>356</v>
      </c>
      <c r="P45" s="1" t="s">
        <v>355</v>
      </c>
      <c r="Q45" s="1" t="s">
        <v>356</v>
      </c>
      <c r="R45" s="1" t="s">
        <v>356</v>
      </c>
      <c r="S45" s="1" t="s">
        <v>356</v>
      </c>
      <c r="T45" s="1" t="s">
        <v>355</v>
      </c>
      <c r="U45" s="1" t="s">
        <v>383</v>
      </c>
      <c r="V45" s="1" t="s">
        <v>355</v>
      </c>
      <c r="W45" s="1" t="s">
        <v>355</v>
      </c>
      <c r="X45" s="1" t="s">
        <v>355</v>
      </c>
      <c r="Y45" s="1" t="s">
        <v>355</v>
      </c>
      <c r="Z45" s="1" t="s">
        <v>355</v>
      </c>
      <c r="AA45" s="1" t="s">
        <v>881</v>
      </c>
      <c r="AB45" s="1" t="s">
        <v>371</v>
      </c>
      <c r="AC45" s="1" t="s">
        <v>371</v>
      </c>
      <c r="AD45" s="1" t="s">
        <v>390</v>
      </c>
      <c r="AE45" s="1" t="s">
        <v>884</v>
      </c>
      <c r="AF45" s="1" t="s">
        <v>357</v>
      </c>
      <c r="AG45" s="1" t="s">
        <v>143</v>
      </c>
      <c r="AH45" s="1" t="s">
        <v>143</v>
      </c>
      <c r="AI45" s="1" t="s">
        <v>0</v>
      </c>
      <c r="AJ45" s="1" t="s">
        <v>352</v>
      </c>
      <c r="AK45" s="1" t="s">
        <v>0</v>
      </c>
      <c r="AL45" s="1" t="s">
        <v>0</v>
      </c>
      <c r="AM45" s="1" t="s">
        <v>359</v>
      </c>
      <c r="AN45" s="1" t="s">
        <v>359</v>
      </c>
      <c r="AO45" s="1" t="s">
        <v>359</v>
      </c>
      <c r="AP45" s="1" t="s">
        <v>359</v>
      </c>
      <c r="AQ45" s="1" t="s">
        <v>359</v>
      </c>
      <c r="AR45" s="1" t="s">
        <v>0</v>
      </c>
    </row>
    <row r="46" spans="1:44" x14ac:dyDescent="0.25">
      <c r="A46" s="1" t="s">
        <v>547</v>
      </c>
      <c r="B46" s="1" t="s">
        <v>347</v>
      </c>
      <c r="C46" s="1" t="s">
        <v>548</v>
      </c>
      <c r="D46" s="1" t="s">
        <v>549</v>
      </c>
      <c r="E46" s="1" t="s">
        <v>550</v>
      </c>
      <c r="F46" s="1" t="s">
        <v>0</v>
      </c>
      <c r="G46" s="1" t="s">
        <v>0</v>
      </c>
      <c r="H46" s="1" t="s">
        <v>0</v>
      </c>
      <c r="I46" s="1" t="s">
        <v>0</v>
      </c>
      <c r="J46" s="1" t="s">
        <v>351</v>
      </c>
      <c r="K46" s="1" t="s">
        <v>0</v>
      </c>
      <c r="L46" s="1" t="s">
        <v>352</v>
      </c>
      <c r="M46" s="1" t="s">
        <v>880</v>
      </c>
      <c r="N46" s="1" t="s">
        <v>389</v>
      </c>
      <c r="O46" s="1" t="s">
        <v>355</v>
      </c>
      <c r="P46" s="1" t="s">
        <v>355</v>
      </c>
      <c r="Q46" s="1" t="s">
        <v>356</v>
      </c>
      <c r="R46" s="1" t="s">
        <v>355</v>
      </c>
      <c r="S46" s="1" t="s">
        <v>123</v>
      </c>
      <c r="T46" s="1" t="s">
        <v>356</v>
      </c>
      <c r="U46" s="1" t="s">
        <v>356</v>
      </c>
      <c r="V46" s="1" t="s">
        <v>356</v>
      </c>
      <c r="W46" s="1" t="s">
        <v>356</v>
      </c>
      <c r="X46" s="1" t="s">
        <v>356</v>
      </c>
      <c r="Y46" s="1" t="s">
        <v>356</v>
      </c>
      <c r="Z46" s="1" t="s">
        <v>123</v>
      </c>
      <c r="AA46" s="1" t="s">
        <v>371</v>
      </c>
      <c r="AB46" s="1" t="s">
        <v>379</v>
      </c>
      <c r="AC46" s="1" t="s">
        <v>379</v>
      </c>
      <c r="AD46" s="1" t="s">
        <v>371</v>
      </c>
      <c r="AE46" s="1" t="s">
        <v>379</v>
      </c>
      <c r="AF46" s="1" t="s">
        <v>390</v>
      </c>
      <c r="AG46" s="1" t="s">
        <v>143</v>
      </c>
      <c r="AH46" s="1" t="s">
        <v>143</v>
      </c>
      <c r="AI46" s="1" t="s">
        <v>0</v>
      </c>
      <c r="AJ46" s="1" t="s">
        <v>372</v>
      </c>
      <c r="AK46" s="1" t="s">
        <v>0</v>
      </c>
      <c r="AL46" s="1" t="s">
        <v>896</v>
      </c>
      <c r="AM46" s="1" t="s">
        <v>878</v>
      </c>
      <c r="AN46" s="1" t="s">
        <v>356</v>
      </c>
      <c r="AO46" s="1" t="s">
        <v>359</v>
      </c>
      <c r="AP46" s="1" t="s">
        <v>878</v>
      </c>
      <c r="AQ46" s="1" t="s">
        <v>356</v>
      </c>
      <c r="AR46" s="1" t="s">
        <v>0</v>
      </c>
    </row>
    <row r="47" spans="1:44" x14ac:dyDescent="0.25">
      <c r="A47" s="1" t="s">
        <v>551</v>
      </c>
      <c r="B47" s="1" t="s">
        <v>347</v>
      </c>
      <c r="C47" s="1" t="s">
        <v>552</v>
      </c>
      <c r="D47" s="1" t="s">
        <v>553</v>
      </c>
      <c r="E47" s="1" t="s">
        <v>554</v>
      </c>
      <c r="F47" s="1" t="s">
        <v>0</v>
      </c>
      <c r="G47" s="1" t="s">
        <v>0</v>
      </c>
      <c r="H47" s="1" t="s">
        <v>0</v>
      </c>
      <c r="I47" s="1" t="s">
        <v>0</v>
      </c>
      <c r="J47" s="1" t="s">
        <v>378</v>
      </c>
      <c r="K47" s="1" t="s">
        <v>0</v>
      </c>
      <c r="L47" s="1" t="s">
        <v>352</v>
      </c>
      <c r="M47" s="1" t="s">
        <v>395</v>
      </c>
      <c r="N47" s="1" t="s">
        <v>389</v>
      </c>
      <c r="O47" s="1" t="s">
        <v>355</v>
      </c>
      <c r="P47" s="1" t="s">
        <v>355</v>
      </c>
      <c r="Q47" s="1" t="s">
        <v>356</v>
      </c>
      <c r="R47" s="1" t="s">
        <v>355</v>
      </c>
      <c r="S47" s="1" t="s">
        <v>355</v>
      </c>
      <c r="T47" s="1" t="s">
        <v>356</v>
      </c>
      <c r="U47" s="1" t="s">
        <v>123</v>
      </c>
      <c r="V47" s="1" t="s">
        <v>355</v>
      </c>
      <c r="W47" s="1" t="s">
        <v>356</v>
      </c>
      <c r="X47" s="1" t="s">
        <v>123</v>
      </c>
      <c r="Y47" s="1" t="s">
        <v>355</v>
      </c>
      <c r="Z47" s="1" t="s">
        <v>355</v>
      </c>
      <c r="AA47" s="1" t="s">
        <v>390</v>
      </c>
      <c r="AB47" s="1" t="s">
        <v>371</v>
      </c>
      <c r="AC47" s="1" t="s">
        <v>881</v>
      </c>
      <c r="AD47" s="1" t="s">
        <v>357</v>
      </c>
      <c r="AE47" s="1" t="s">
        <v>390</v>
      </c>
      <c r="AF47" s="1" t="s">
        <v>379</v>
      </c>
      <c r="AG47" s="1" t="s">
        <v>152</v>
      </c>
      <c r="AH47" s="1" t="s">
        <v>152</v>
      </c>
      <c r="AI47" s="1" t="s">
        <v>0</v>
      </c>
      <c r="AJ47" s="1" t="s">
        <v>352</v>
      </c>
      <c r="AK47" s="1" t="s">
        <v>0</v>
      </c>
      <c r="AL47" s="1" t="s">
        <v>555</v>
      </c>
      <c r="AM47" s="1" t="s">
        <v>359</v>
      </c>
      <c r="AN47" s="1" t="s">
        <v>359</v>
      </c>
      <c r="AO47" s="1" t="s">
        <v>359</v>
      </c>
      <c r="AP47" s="1" t="s">
        <v>359</v>
      </c>
      <c r="AQ47" s="1" t="s">
        <v>359</v>
      </c>
      <c r="AR47" s="1" t="s">
        <v>0</v>
      </c>
    </row>
    <row r="48" spans="1:44" x14ac:dyDescent="0.25">
      <c r="A48" s="1" t="s">
        <v>556</v>
      </c>
      <c r="B48" s="1" t="s">
        <v>347</v>
      </c>
      <c r="C48" s="1" t="s">
        <v>557</v>
      </c>
      <c r="D48" s="1" t="s">
        <v>558</v>
      </c>
      <c r="E48" s="1" t="s">
        <v>559</v>
      </c>
      <c r="F48" s="1" t="s">
        <v>0</v>
      </c>
      <c r="G48" s="1" t="s">
        <v>0</v>
      </c>
      <c r="H48" s="1" t="s">
        <v>0</v>
      </c>
      <c r="I48" s="1" t="s">
        <v>0</v>
      </c>
      <c r="J48" s="1" t="s">
        <v>351</v>
      </c>
      <c r="K48" s="1" t="s">
        <v>0</v>
      </c>
      <c r="L48" s="1" t="s">
        <v>352</v>
      </c>
      <c r="M48" s="1" t="s">
        <v>395</v>
      </c>
      <c r="N48" s="1" t="s">
        <v>389</v>
      </c>
      <c r="O48" s="1" t="s">
        <v>123</v>
      </c>
      <c r="P48" s="1" t="s">
        <v>355</v>
      </c>
      <c r="Q48" s="1" t="s">
        <v>355</v>
      </c>
      <c r="R48" s="1" t="s">
        <v>355</v>
      </c>
      <c r="S48" s="1" t="s">
        <v>123</v>
      </c>
      <c r="T48" s="1" t="s">
        <v>355</v>
      </c>
      <c r="U48" s="1" t="s">
        <v>355</v>
      </c>
      <c r="V48" s="1" t="s">
        <v>355</v>
      </c>
      <c r="W48" s="1" t="s">
        <v>355</v>
      </c>
      <c r="X48" s="1" t="s">
        <v>355</v>
      </c>
      <c r="Y48" s="1" t="s">
        <v>355</v>
      </c>
      <c r="Z48" s="1" t="s">
        <v>355</v>
      </c>
      <c r="AA48" s="1" t="s">
        <v>357</v>
      </c>
      <c r="AB48" s="1" t="s">
        <v>357</v>
      </c>
      <c r="AC48" s="1" t="s">
        <v>357</v>
      </c>
      <c r="AD48" s="1" t="s">
        <v>357</v>
      </c>
      <c r="AE48" s="1" t="s">
        <v>357</v>
      </c>
      <c r="AF48" s="1" t="s">
        <v>357</v>
      </c>
      <c r="AG48" s="1" t="s">
        <v>129</v>
      </c>
      <c r="AH48" s="1" t="s">
        <v>129</v>
      </c>
      <c r="AI48" s="1" t="s">
        <v>0</v>
      </c>
      <c r="AJ48" s="1" t="s">
        <v>352</v>
      </c>
      <c r="AK48" s="1" t="s">
        <v>0</v>
      </c>
      <c r="AL48" s="1" t="s">
        <v>897</v>
      </c>
      <c r="AM48" s="1" t="s">
        <v>359</v>
      </c>
      <c r="AN48" s="1" t="s">
        <v>359</v>
      </c>
      <c r="AO48" s="1" t="s">
        <v>356</v>
      </c>
      <c r="AP48" s="1" t="s">
        <v>359</v>
      </c>
      <c r="AQ48" s="1" t="s">
        <v>359</v>
      </c>
      <c r="AR48" s="1" t="s">
        <v>898</v>
      </c>
    </row>
    <row r="49" spans="1:44" x14ac:dyDescent="0.25">
      <c r="A49" s="1" t="s">
        <v>560</v>
      </c>
      <c r="B49" s="1" t="s">
        <v>347</v>
      </c>
      <c r="C49" s="1" t="s">
        <v>561</v>
      </c>
      <c r="D49" s="1" t="s">
        <v>562</v>
      </c>
      <c r="E49" s="1" t="s">
        <v>563</v>
      </c>
      <c r="F49" s="1" t="s">
        <v>0</v>
      </c>
      <c r="G49" s="1" t="s">
        <v>0</v>
      </c>
      <c r="H49" s="1" t="s">
        <v>0</v>
      </c>
      <c r="I49" s="1" t="s">
        <v>0</v>
      </c>
      <c r="J49" s="1" t="s">
        <v>365</v>
      </c>
      <c r="K49" s="1" t="s">
        <v>0</v>
      </c>
      <c r="L49" s="1" t="s">
        <v>352</v>
      </c>
      <c r="M49" s="1" t="s">
        <v>401</v>
      </c>
      <c r="N49" s="1" t="s">
        <v>516</v>
      </c>
      <c r="O49" s="1" t="s">
        <v>123</v>
      </c>
      <c r="P49" s="1" t="s">
        <v>123</v>
      </c>
      <c r="Q49" s="1" t="s">
        <v>123</v>
      </c>
      <c r="R49" s="1" t="s">
        <v>123</v>
      </c>
      <c r="S49" s="1" t="s">
        <v>882</v>
      </c>
      <c r="T49" s="1" t="s">
        <v>355</v>
      </c>
      <c r="U49" s="1" t="s">
        <v>355</v>
      </c>
      <c r="V49" s="1" t="s">
        <v>123</v>
      </c>
      <c r="W49" s="1" t="s">
        <v>123</v>
      </c>
      <c r="X49" s="1" t="s">
        <v>123</v>
      </c>
      <c r="Y49" s="1" t="s">
        <v>123</v>
      </c>
      <c r="Z49" s="1" t="s">
        <v>355</v>
      </c>
      <c r="AA49" s="1" t="s">
        <v>379</v>
      </c>
      <c r="AB49" s="1" t="s">
        <v>357</v>
      </c>
      <c r="AC49" s="1" t="s">
        <v>390</v>
      </c>
      <c r="AD49" s="1" t="s">
        <v>390</v>
      </c>
      <c r="AE49" s="1" t="s">
        <v>884</v>
      </c>
      <c r="AF49" s="1" t="s">
        <v>881</v>
      </c>
      <c r="AG49" s="1" t="s">
        <v>152</v>
      </c>
      <c r="AH49" s="1" t="s">
        <v>152</v>
      </c>
      <c r="AI49" s="1" t="s">
        <v>0</v>
      </c>
      <c r="AJ49" s="1" t="s">
        <v>352</v>
      </c>
      <c r="AK49" s="1" t="s">
        <v>0</v>
      </c>
      <c r="AL49" s="1" t="s">
        <v>899</v>
      </c>
      <c r="AM49" s="1" t="s">
        <v>359</v>
      </c>
      <c r="AN49" s="1" t="s">
        <v>359</v>
      </c>
      <c r="AO49" s="1" t="s">
        <v>356</v>
      </c>
      <c r="AP49" s="1" t="s">
        <v>359</v>
      </c>
      <c r="AQ49" s="1" t="s">
        <v>359</v>
      </c>
      <c r="AR49" s="1" t="s">
        <v>0</v>
      </c>
    </row>
    <row r="50" spans="1:44" x14ac:dyDescent="0.25">
      <c r="A50" s="1" t="s">
        <v>564</v>
      </c>
      <c r="B50" s="1" t="s">
        <v>347</v>
      </c>
      <c r="C50" s="1" t="s">
        <v>565</v>
      </c>
      <c r="D50" s="1" t="s">
        <v>566</v>
      </c>
      <c r="E50" s="1" t="s">
        <v>567</v>
      </c>
      <c r="F50" s="1" t="s">
        <v>0</v>
      </c>
      <c r="G50" s="1" t="s">
        <v>0</v>
      </c>
      <c r="H50" s="1" t="s">
        <v>0</v>
      </c>
      <c r="I50" s="1" t="s">
        <v>0</v>
      </c>
      <c r="J50" s="1" t="s">
        <v>365</v>
      </c>
      <c r="K50" s="1" t="s">
        <v>0</v>
      </c>
      <c r="L50" s="1" t="s">
        <v>352</v>
      </c>
      <c r="M50" s="1" t="s">
        <v>880</v>
      </c>
      <c r="N50" s="1" t="s">
        <v>354</v>
      </c>
      <c r="O50" s="1" t="s">
        <v>355</v>
      </c>
      <c r="P50" s="1" t="s">
        <v>355</v>
      </c>
      <c r="Q50" s="1" t="s">
        <v>355</v>
      </c>
      <c r="R50" s="1" t="s">
        <v>355</v>
      </c>
      <c r="S50" s="1" t="s">
        <v>355</v>
      </c>
      <c r="T50" s="1" t="s">
        <v>355</v>
      </c>
      <c r="U50" s="1" t="s">
        <v>356</v>
      </c>
      <c r="V50" s="1" t="s">
        <v>355</v>
      </c>
      <c r="W50" s="1" t="s">
        <v>123</v>
      </c>
      <c r="X50" s="1" t="s">
        <v>123</v>
      </c>
      <c r="Y50" s="1" t="s">
        <v>355</v>
      </c>
      <c r="Z50" s="1" t="s">
        <v>355</v>
      </c>
      <c r="AA50" s="1" t="s">
        <v>881</v>
      </c>
      <c r="AB50" s="1" t="s">
        <v>379</v>
      </c>
      <c r="AC50" s="1" t="s">
        <v>881</v>
      </c>
      <c r="AD50" s="1" t="s">
        <v>379</v>
      </c>
      <c r="AE50" s="1" t="s">
        <v>379</v>
      </c>
      <c r="AF50" s="1" t="s">
        <v>371</v>
      </c>
      <c r="AG50" s="1" t="s">
        <v>143</v>
      </c>
      <c r="AH50" s="1" t="s">
        <v>143</v>
      </c>
      <c r="AI50" s="1" t="s">
        <v>0</v>
      </c>
      <c r="AJ50" s="1" t="s">
        <v>352</v>
      </c>
      <c r="AK50" s="1" t="s">
        <v>0</v>
      </c>
      <c r="AL50" s="1" t="s">
        <v>0</v>
      </c>
      <c r="AM50" s="1" t="s">
        <v>356</v>
      </c>
      <c r="AN50" s="1" t="s">
        <v>356</v>
      </c>
      <c r="AO50" s="1" t="s">
        <v>359</v>
      </c>
      <c r="AP50" s="1" t="s">
        <v>359</v>
      </c>
      <c r="AQ50" s="1" t="s">
        <v>359</v>
      </c>
      <c r="AR50" s="1" t="s">
        <v>0</v>
      </c>
    </row>
    <row r="51" spans="1:44" x14ac:dyDescent="0.25">
      <c r="A51" s="1" t="s">
        <v>568</v>
      </c>
      <c r="B51" s="1" t="s">
        <v>347</v>
      </c>
      <c r="C51" s="1" t="s">
        <v>569</v>
      </c>
      <c r="D51" s="1" t="s">
        <v>570</v>
      </c>
      <c r="E51" s="1" t="s">
        <v>571</v>
      </c>
      <c r="F51" s="1" t="s">
        <v>0</v>
      </c>
      <c r="G51" s="1" t="s">
        <v>0</v>
      </c>
      <c r="H51" s="1" t="s">
        <v>0</v>
      </c>
      <c r="I51" s="1" t="s">
        <v>0</v>
      </c>
      <c r="J51" s="1" t="s">
        <v>351</v>
      </c>
      <c r="K51" s="1" t="s">
        <v>0</v>
      </c>
      <c r="L51" s="1" t="s">
        <v>372</v>
      </c>
      <c r="M51" s="1" t="s">
        <v>880</v>
      </c>
      <c r="N51" s="1" t="s">
        <v>354</v>
      </c>
      <c r="O51" s="1" t="s">
        <v>355</v>
      </c>
      <c r="P51" s="1" t="s">
        <v>355</v>
      </c>
      <c r="Q51" s="1" t="s">
        <v>355</v>
      </c>
      <c r="R51" s="1" t="s">
        <v>123</v>
      </c>
      <c r="S51" s="1" t="s">
        <v>123</v>
      </c>
      <c r="T51" s="1" t="s">
        <v>356</v>
      </c>
      <c r="U51" s="1" t="s">
        <v>355</v>
      </c>
      <c r="V51" s="1" t="s">
        <v>383</v>
      </c>
      <c r="W51" s="1" t="s">
        <v>356</v>
      </c>
      <c r="X51" s="1" t="s">
        <v>882</v>
      </c>
      <c r="Y51" s="1" t="s">
        <v>356</v>
      </c>
      <c r="Z51" s="1" t="s">
        <v>356</v>
      </c>
      <c r="AA51" s="1" t="s">
        <v>371</v>
      </c>
      <c r="AB51" s="1" t="s">
        <v>371</v>
      </c>
      <c r="AC51" s="1" t="s">
        <v>371</v>
      </c>
      <c r="AD51" s="1" t="s">
        <v>371</v>
      </c>
      <c r="AE51" s="1" t="s">
        <v>379</v>
      </c>
      <c r="AF51" s="1" t="s">
        <v>379</v>
      </c>
      <c r="AG51" s="1" t="s">
        <v>129</v>
      </c>
      <c r="AH51" s="1" t="s">
        <v>152</v>
      </c>
      <c r="AI51" s="1" t="s">
        <v>0</v>
      </c>
      <c r="AJ51" s="1" t="s">
        <v>352</v>
      </c>
      <c r="AK51" s="1" t="s">
        <v>0</v>
      </c>
      <c r="AL51" s="1" t="s">
        <v>900</v>
      </c>
      <c r="AM51" s="1" t="s">
        <v>359</v>
      </c>
      <c r="AN51" s="1" t="s">
        <v>359</v>
      </c>
      <c r="AO51" s="1" t="s">
        <v>878</v>
      </c>
      <c r="AP51" s="1" t="s">
        <v>356</v>
      </c>
      <c r="AQ51" s="1" t="s">
        <v>878</v>
      </c>
      <c r="AR51" s="1" t="s">
        <v>0</v>
      </c>
    </row>
    <row r="52" spans="1:44" x14ac:dyDescent="0.25">
      <c r="A52" s="1" t="s">
        <v>572</v>
      </c>
      <c r="B52" s="1" t="s">
        <v>347</v>
      </c>
      <c r="C52" s="1" t="s">
        <v>573</v>
      </c>
      <c r="D52" s="1" t="s">
        <v>574</v>
      </c>
      <c r="E52" s="1" t="s">
        <v>447</v>
      </c>
      <c r="F52" s="1" t="s">
        <v>0</v>
      </c>
      <c r="G52" s="1" t="s">
        <v>0</v>
      </c>
      <c r="H52" s="1" t="s">
        <v>0</v>
      </c>
      <c r="I52" s="1" t="s">
        <v>0</v>
      </c>
      <c r="J52" s="1" t="s">
        <v>365</v>
      </c>
      <c r="K52" s="1" t="s">
        <v>0</v>
      </c>
      <c r="L52" s="1" t="s">
        <v>352</v>
      </c>
      <c r="M52" s="1" t="s">
        <v>880</v>
      </c>
      <c r="N52" s="1" t="s">
        <v>354</v>
      </c>
      <c r="O52" s="1" t="s">
        <v>355</v>
      </c>
      <c r="P52" s="1" t="s">
        <v>356</v>
      </c>
      <c r="Q52" s="1" t="s">
        <v>356</v>
      </c>
      <c r="R52" s="1" t="s">
        <v>356</v>
      </c>
      <c r="S52" s="1" t="s">
        <v>356</v>
      </c>
      <c r="T52" s="1" t="s">
        <v>882</v>
      </c>
      <c r="U52" s="1" t="s">
        <v>882</v>
      </c>
      <c r="V52" s="1" t="s">
        <v>355</v>
      </c>
      <c r="W52" s="1" t="s">
        <v>356</v>
      </c>
      <c r="X52" s="1" t="s">
        <v>356</v>
      </c>
      <c r="Y52" s="1" t="s">
        <v>355</v>
      </c>
      <c r="Z52" s="1" t="s">
        <v>882</v>
      </c>
      <c r="AA52" s="1" t="s">
        <v>371</v>
      </c>
      <c r="AB52" s="1" t="s">
        <v>371</v>
      </c>
      <c r="AC52" s="1" t="s">
        <v>390</v>
      </c>
      <c r="AD52" s="1" t="s">
        <v>357</v>
      </c>
      <c r="AE52" s="1" t="s">
        <v>390</v>
      </c>
      <c r="AF52" s="1" t="s">
        <v>371</v>
      </c>
      <c r="AG52" s="1" t="s">
        <v>143</v>
      </c>
      <c r="AH52" s="1" t="s">
        <v>129</v>
      </c>
      <c r="AI52" s="1" t="s">
        <v>0</v>
      </c>
      <c r="AJ52" s="1" t="s">
        <v>372</v>
      </c>
      <c r="AK52" s="1" t="s">
        <v>0</v>
      </c>
      <c r="AL52" s="1" t="s">
        <v>0</v>
      </c>
      <c r="AM52" s="1" t="s">
        <v>359</v>
      </c>
      <c r="AN52" s="1" t="s">
        <v>356</v>
      </c>
      <c r="AO52" s="1" t="s">
        <v>356</v>
      </c>
      <c r="AP52" s="1" t="s">
        <v>356</v>
      </c>
      <c r="AQ52" s="1" t="s">
        <v>878</v>
      </c>
      <c r="AR52" s="1" t="s">
        <v>0</v>
      </c>
    </row>
    <row r="53" spans="1:44" x14ac:dyDescent="0.25">
      <c r="A53" s="1" t="s">
        <v>575</v>
      </c>
      <c r="B53" s="1" t="s">
        <v>347</v>
      </c>
      <c r="C53" s="1" t="s">
        <v>576</v>
      </c>
      <c r="D53" s="1" t="s">
        <v>577</v>
      </c>
      <c r="E53" s="1" t="s">
        <v>578</v>
      </c>
      <c r="F53" s="1" t="s">
        <v>0</v>
      </c>
      <c r="G53" s="1" t="s">
        <v>0</v>
      </c>
      <c r="H53" s="1" t="s">
        <v>0</v>
      </c>
      <c r="I53" s="1" t="s">
        <v>0</v>
      </c>
      <c r="J53" s="1" t="s">
        <v>351</v>
      </c>
      <c r="K53" s="1" t="s">
        <v>0</v>
      </c>
      <c r="L53" s="1" t="s">
        <v>352</v>
      </c>
      <c r="M53" s="1" t="s">
        <v>880</v>
      </c>
      <c r="N53" s="1" t="s">
        <v>354</v>
      </c>
      <c r="O53" s="1" t="s">
        <v>355</v>
      </c>
      <c r="P53" s="1" t="s">
        <v>355</v>
      </c>
      <c r="Q53" s="1" t="s">
        <v>355</v>
      </c>
      <c r="R53" s="1" t="s">
        <v>355</v>
      </c>
      <c r="S53" s="1" t="s">
        <v>355</v>
      </c>
      <c r="T53" s="1" t="s">
        <v>356</v>
      </c>
      <c r="U53" s="1" t="s">
        <v>882</v>
      </c>
      <c r="V53" s="1" t="s">
        <v>356</v>
      </c>
      <c r="W53" s="1" t="s">
        <v>882</v>
      </c>
      <c r="X53" s="1" t="s">
        <v>356</v>
      </c>
      <c r="Y53" s="1" t="s">
        <v>356</v>
      </c>
      <c r="Z53" s="1" t="s">
        <v>356</v>
      </c>
      <c r="AA53" s="1" t="s">
        <v>390</v>
      </c>
      <c r="AB53" s="1" t="s">
        <v>390</v>
      </c>
      <c r="AC53" s="1" t="s">
        <v>390</v>
      </c>
      <c r="AD53" s="1" t="s">
        <v>371</v>
      </c>
      <c r="AE53" s="1" t="s">
        <v>390</v>
      </c>
      <c r="AF53" s="1" t="s">
        <v>371</v>
      </c>
      <c r="AG53" s="1" t="s">
        <v>129</v>
      </c>
      <c r="AH53" s="1" t="s">
        <v>129</v>
      </c>
      <c r="AI53" s="1" t="s">
        <v>0</v>
      </c>
      <c r="AJ53" s="1" t="s">
        <v>372</v>
      </c>
      <c r="AK53" s="1" t="s">
        <v>0</v>
      </c>
      <c r="AL53" s="1" t="s">
        <v>901</v>
      </c>
      <c r="AM53" s="1" t="s">
        <v>359</v>
      </c>
      <c r="AN53" s="1" t="s">
        <v>359</v>
      </c>
      <c r="AO53" s="1" t="s">
        <v>878</v>
      </c>
      <c r="AP53" s="1" t="s">
        <v>359</v>
      </c>
      <c r="AQ53" s="1" t="s">
        <v>359</v>
      </c>
      <c r="AR53" s="1" t="s">
        <v>0</v>
      </c>
    </row>
    <row r="54" spans="1:44" x14ac:dyDescent="0.25">
      <c r="A54" s="1" t="s">
        <v>579</v>
      </c>
      <c r="B54" s="1" t="s">
        <v>347</v>
      </c>
      <c r="C54" s="1" t="s">
        <v>580</v>
      </c>
      <c r="D54" s="1" t="s">
        <v>581</v>
      </c>
      <c r="E54" s="1" t="s">
        <v>447</v>
      </c>
      <c r="F54" s="1" t="s">
        <v>0</v>
      </c>
      <c r="G54" s="1" t="s">
        <v>0</v>
      </c>
      <c r="H54" s="1" t="s">
        <v>0</v>
      </c>
      <c r="I54" s="1" t="s">
        <v>0</v>
      </c>
      <c r="J54" s="1" t="s">
        <v>365</v>
      </c>
      <c r="K54" s="1" t="s">
        <v>0</v>
      </c>
      <c r="L54" s="1" t="s">
        <v>352</v>
      </c>
      <c r="M54" s="1" t="s">
        <v>880</v>
      </c>
      <c r="N54" s="1" t="s">
        <v>354</v>
      </c>
      <c r="O54" s="1" t="s">
        <v>356</v>
      </c>
      <c r="P54" s="1" t="s">
        <v>355</v>
      </c>
      <c r="Q54" s="1" t="s">
        <v>882</v>
      </c>
      <c r="R54" s="1" t="s">
        <v>356</v>
      </c>
      <c r="S54" s="1" t="s">
        <v>355</v>
      </c>
      <c r="T54" s="1" t="s">
        <v>356</v>
      </c>
      <c r="U54" s="1" t="s">
        <v>356</v>
      </c>
      <c r="V54" s="1" t="s">
        <v>355</v>
      </c>
      <c r="W54" s="1" t="s">
        <v>355</v>
      </c>
      <c r="X54" s="1" t="s">
        <v>355</v>
      </c>
      <c r="Y54" s="1" t="s">
        <v>355</v>
      </c>
      <c r="Z54" s="1" t="s">
        <v>355</v>
      </c>
      <c r="AA54" s="1" t="s">
        <v>390</v>
      </c>
      <c r="AB54" s="1" t="s">
        <v>371</v>
      </c>
      <c r="AC54" s="1" t="s">
        <v>390</v>
      </c>
      <c r="AD54" s="1" t="s">
        <v>371</v>
      </c>
      <c r="AE54" s="1" t="s">
        <v>390</v>
      </c>
      <c r="AF54" s="1" t="s">
        <v>371</v>
      </c>
      <c r="AG54" s="1" t="s">
        <v>129</v>
      </c>
      <c r="AH54" s="1" t="s">
        <v>129</v>
      </c>
      <c r="AI54" s="1" t="s">
        <v>0</v>
      </c>
      <c r="AJ54" s="1" t="s">
        <v>372</v>
      </c>
      <c r="AK54" s="1" t="s">
        <v>0</v>
      </c>
      <c r="AL54" s="1" t="s">
        <v>902</v>
      </c>
      <c r="AM54" s="1" t="s">
        <v>359</v>
      </c>
      <c r="AN54" s="1" t="s">
        <v>359</v>
      </c>
      <c r="AO54" s="1" t="s">
        <v>356</v>
      </c>
      <c r="AP54" s="1" t="s">
        <v>356</v>
      </c>
      <c r="AQ54" s="1" t="s">
        <v>359</v>
      </c>
      <c r="AR54" s="1" t="s">
        <v>903</v>
      </c>
    </row>
    <row r="55" spans="1:44" x14ac:dyDescent="0.25">
      <c r="A55" s="1" t="s">
        <v>582</v>
      </c>
      <c r="B55" s="1" t="s">
        <v>347</v>
      </c>
      <c r="C55" s="1" t="s">
        <v>583</v>
      </c>
      <c r="D55" s="1" t="s">
        <v>584</v>
      </c>
      <c r="E55" s="1" t="s">
        <v>585</v>
      </c>
      <c r="F55" s="1" t="s">
        <v>0</v>
      </c>
      <c r="G55" s="1" t="s">
        <v>0</v>
      </c>
      <c r="H55" s="1" t="s">
        <v>0</v>
      </c>
      <c r="I55" s="1" t="s">
        <v>0</v>
      </c>
      <c r="J55" s="1" t="s">
        <v>365</v>
      </c>
      <c r="K55" s="1" t="s">
        <v>0</v>
      </c>
      <c r="L55" s="1" t="s">
        <v>352</v>
      </c>
      <c r="M55" s="1" t="s">
        <v>353</v>
      </c>
      <c r="N55" s="1" t="s">
        <v>354</v>
      </c>
      <c r="O55" s="1" t="s">
        <v>123</v>
      </c>
      <c r="P55" s="1" t="s">
        <v>123</v>
      </c>
      <c r="Q55" s="1" t="s">
        <v>123</v>
      </c>
      <c r="R55" s="1" t="s">
        <v>123</v>
      </c>
      <c r="S55" s="1" t="s">
        <v>123</v>
      </c>
      <c r="T55" s="1" t="s">
        <v>123</v>
      </c>
      <c r="U55" s="1" t="s">
        <v>123</v>
      </c>
      <c r="V55" s="1" t="s">
        <v>123</v>
      </c>
      <c r="W55" s="1" t="s">
        <v>123</v>
      </c>
      <c r="X55" s="1" t="s">
        <v>123</v>
      </c>
      <c r="Y55" s="1" t="s">
        <v>355</v>
      </c>
      <c r="Z55" s="1" t="s">
        <v>123</v>
      </c>
      <c r="AA55" s="1" t="s">
        <v>881</v>
      </c>
      <c r="AB55" s="1" t="s">
        <v>881</v>
      </c>
      <c r="AC55" s="1" t="s">
        <v>881</v>
      </c>
      <c r="AD55" s="1" t="s">
        <v>881</v>
      </c>
      <c r="AE55" s="1" t="s">
        <v>390</v>
      </c>
      <c r="AF55" s="1" t="s">
        <v>371</v>
      </c>
      <c r="AG55" s="1" t="s">
        <v>129</v>
      </c>
      <c r="AH55" s="1" t="s">
        <v>129</v>
      </c>
      <c r="AI55" s="1" t="s">
        <v>0</v>
      </c>
      <c r="AJ55" s="1" t="s">
        <v>352</v>
      </c>
      <c r="AK55" s="1" t="s">
        <v>0</v>
      </c>
      <c r="AL55" s="1" t="s">
        <v>586</v>
      </c>
      <c r="AM55" s="1" t="s">
        <v>359</v>
      </c>
      <c r="AN55" s="1" t="s">
        <v>359</v>
      </c>
      <c r="AO55" s="1" t="s">
        <v>359</v>
      </c>
      <c r="AP55" s="1" t="s">
        <v>359</v>
      </c>
      <c r="AQ55" s="1" t="s">
        <v>359</v>
      </c>
      <c r="AR55" s="1" t="s">
        <v>904</v>
      </c>
    </row>
    <row r="56" spans="1:44" x14ac:dyDescent="0.25">
      <c r="A56" s="1" t="s">
        <v>587</v>
      </c>
      <c r="B56" s="1" t="s">
        <v>347</v>
      </c>
      <c r="C56" s="1" t="s">
        <v>588</v>
      </c>
      <c r="D56" s="1" t="s">
        <v>589</v>
      </c>
      <c r="E56" s="1" t="s">
        <v>590</v>
      </c>
      <c r="F56" s="1" t="s">
        <v>0</v>
      </c>
      <c r="G56" s="1" t="s">
        <v>0</v>
      </c>
      <c r="H56" s="1" t="s">
        <v>0</v>
      </c>
      <c r="I56" s="1" t="s">
        <v>0</v>
      </c>
      <c r="J56" s="1" t="s">
        <v>351</v>
      </c>
      <c r="K56" s="1" t="s">
        <v>0</v>
      </c>
      <c r="L56" s="1" t="s">
        <v>352</v>
      </c>
      <c r="M56" s="1" t="s">
        <v>880</v>
      </c>
      <c r="N56" s="1" t="s">
        <v>354</v>
      </c>
      <c r="O56" s="1" t="s">
        <v>123</v>
      </c>
      <c r="P56" s="1" t="s">
        <v>123</v>
      </c>
      <c r="Q56" s="1" t="s">
        <v>123</v>
      </c>
      <c r="R56" s="1" t="s">
        <v>123</v>
      </c>
      <c r="S56" s="1" t="s">
        <v>123</v>
      </c>
      <c r="T56" s="1" t="s">
        <v>123</v>
      </c>
      <c r="U56" s="1" t="s">
        <v>123</v>
      </c>
      <c r="V56" s="1" t="s">
        <v>123</v>
      </c>
      <c r="W56" s="1" t="s">
        <v>123</v>
      </c>
      <c r="X56" s="1" t="s">
        <v>123</v>
      </c>
      <c r="Y56" s="1" t="s">
        <v>123</v>
      </c>
      <c r="Z56" s="1" t="s">
        <v>123</v>
      </c>
      <c r="AA56" s="1" t="s">
        <v>390</v>
      </c>
      <c r="AB56" s="1" t="s">
        <v>390</v>
      </c>
      <c r="AC56" s="1" t="s">
        <v>390</v>
      </c>
      <c r="AD56" s="1" t="s">
        <v>390</v>
      </c>
      <c r="AE56" s="1" t="s">
        <v>390</v>
      </c>
      <c r="AF56" s="1" t="s">
        <v>390</v>
      </c>
      <c r="AG56" s="1" t="s">
        <v>143</v>
      </c>
      <c r="AH56" s="1" t="s">
        <v>143</v>
      </c>
      <c r="AI56" s="1" t="s">
        <v>0</v>
      </c>
      <c r="AJ56" s="1" t="s">
        <v>352</v>
      </c>
      <c r="AK56" s="1" t="s">
        <v>0</v>
      </c>
      <c r="AL56" s="1" t="s">
        <v>0</v>
      </c>
      <c r="AM56" s="1" t="s">
        <v>878</v>
      </c>
      <c r="AN56" s="1" t="s">
        <v>359</v>
      </c>
      <c r="AO56" s="1" t="s">
        <v>379</v>
      </c>
      <c r="AP56" s="1" t="s">
        <v>379</v>
      </c>
      <c r="AQ56" s="1" t="s">
        <v>379</v>
      </c>
      <c r="AR56" s="1" t="s">
        <v>0</v>
      </c>
    </row>
    <row r="57" spans="1:44" x14ac:dyDescent="0.25">
      <c r="A57" s="1" t="s">
        <v>591</v>
      </c>
      <c r="B57" s="1" t="s">
        <v>347</v>
      </c>
      <c r="C57" s="1" t="s">
        <v>592</v>
      </c>
      <c r="D57" s="1" t="s">
        <v>593</v>
      </c>
      <c r="E57" s="1" t="s">
        <v>187</v>
      </c>
      <c r="F57" s="1" t="s">
        <v>0</v>
      </c>
      <c r="G57" s="1" t="s">
        <v>0</v>
      </c>
      <c r="H57" s="1" t="s">
        <v>0</v>
      </c>
      <c r="I57" s="1" t="s">
        <v>0</v>
      </c>
      <c r="J57" s="1" t="s">
        <v>365</v>
      </c>
      <c r="K57" s="1" t="s">
        <v>0</v>
      </c>
      <c r="L57" s="1" t="s">
        <v>352</v>
      </c>
      <c r="M57" s="1" t="s">
        <v>880</v>
      </c>
      <c r="N57" s="1" t="s">
        <v>389</v>
      </c>
      <c r="O57" s="1" t="s">
        <v>123</v>
      </c>
      <c r="P57" s="1" t="s">
        <v>356</v>
      </c>
      <c r="Q57" s="1" t="s">
        <v>356</v>
      </c>
      <c r="R57" s="1" t="s">
        <v>355</v>
      </c>
      <c r="S57" s="1" t="s">
        <v>123</v>
      </c>
      <c r="T57" s="1" t="s">
        <v>355</v>
      </c>
      <c r="U57" s="1" t="s">
        <v>355</v>
      </c>
      <c r="V57" s="1" t="s">
        <v>355</v>
      </c>
      <c r="W57" s="1" t="s">
        <v>355</v>
      </c>
      <c r="X57" s="1" t="s">
        <v>355</v>
      </c>
      <c r="Y57" s="1" t="s">
        <v>355</v>
      </c>
      <c r="Z57" s="1" t="s">
        <v>123</v>
      </c>
      <c r="AA57" s="1" t="s">
        <v>881</v>
      </c>
      <c r="AB57" s="1" t="s">
        <v>371</v>
      </c>
      <c r="AC57" s="1" t="s">
        <v>371</v>
      </c>
      <c r="AD57" s="1" t="s">
        <v>371</v>
      </c>
      <c r="AE57" s="1" t="s">
        <v>371</v>
      </c>
      <c r="AF57" s="1" t="s">
        <v>371</v>
      </c>
      <c r="AG57" s="1" t="s">
        <v>0</v>
      </c>
      <c r="AH57" s="1" t="s">
        <v>0</v>
      </c>
      <c r="AI57" s="1" t="s">
        <v>0</v>
      </c>
      <c r="AJ57" s="1" t="s">
        <v>0</v>
      </c>
      <c r="AK57" s="1" t="s">
        <v>0</v>
      </c>
      <c r="AL57" s="1" t="s">
        <v>0</v>
      </c>
      <c r="AM57" s="1" t="s">
        <v>0</v>
      </c>
      <c r="AN57" s="1" t="s">
        <v>0</v>
      </c>
      <c r="AO57" s="1" t="s">
        <v>0</v>
      </c>
      <c r="AP57" s="1" t="s">
        <v>0</v>
      </c>
      <c r="AQ57" s="1" t="s">
        <v>0</v>
      </c>
      <c r="AR57" s="1" t="s">
        <v>0</v>
      </c>
    </row>
    <row r="58" spans="1:44" x14ac:dyDescent="0.25">
      <c r="A58" s="1" t="s">
        <v>594</v>
      </c>
      <c r="B58" s="1" t="s">
        <v>347</v>
      </c>
      <c r="C58" s="1" t="s">
        <v>595</v>
      </c>
      <c r="D58" s="1" t="s">
        <v>596</v>
      </c>
      <c r="E58" s="1" t="s">
        <v>174</v>
      </c>
      <c r="F58" s="1" t="s">
        <v>0</v>
      </c>
      <c r="G58" s="1" t="s">
        <v>0</v>
      </c>
      <c r="H58" s="1" t="s">
        <v>0</v>
      </c>
      <c r="I58" s="1" t="s">
        <v>0</v>
      </c>
      <c r="J58" s="1" t="s">
        <v>378</v>
      </c>
      <c r="K58" s="1" t="s">
        <v>0</v>
      </c>
      <c r="L58" s="1" t="s">
        <v>352</v>
      </c>
      <c r="M58" s="1" t="s">
        <v>880</v>
      </c>
      <c r="N58" s="1" t="s">
        <v>354</v>
      </c>
      <c r="O58" s="1" t="s">
        <v>356</v>
      </c>
      <c r="P58" s="1" t="s">
        <v>355</v>
      </c>
      <c r="Q58" s="1" t="s">
        <v>355</v>
      </c>
      <c r="R58" s="1" t="s">
        <v>355</v>
      </c>
      <c r="S58" s="1" t="s">
        <v>123</v>
      </c>
      <c r="T58" s="1" t="s">
        <v>123</v>
      </c>
      <c r="U58" s="1" t="s">
        <v>383</v>
      </c>
      <c r="V58" s="1" t="s">
        <v>356</v>
      </c>
      <c r="W58" s="1" t="s">
        <v>355</v>
      </c>
      <c r="X58" s="1" t="s">
        <v>355</v>
      </c>
      <c r="Y58" s="1" t="s">
        <v>356</v>
      </c>
      <c r="Z58" s="1" t="s">
        <v>355</v>
      </c>
      <c r="AA58" s="1" t="s">
        <v>357</v>
      </c>
      <c r="AB58" s="1" t="s">
        <v>379</v>
      </c>
      <c r="AC58" s="1" t="s">
        <v>357</v>
      </c>
      <c r="AD58" s="1" t="s">
        <v>371</v>
      </c>
      <c r="AE58" s="1" t="s">
        <v>390</v>
      </c>
      <c r="AF58" s="1" t="s">
        <v>371</v>
      </c>
      <c r="AG58" s="1" t="s">
        <v>152</v>
      </c>
      <c r="AH58" s="1" t="s">
        <v>152</v>
      </c>
      <c r="AI58" s="1" t="s">
        <v>0</v>
      </c>
      <c r="AJ58" s="1" t="s">
        <v>372</v>
      </c>
      <c r="AK58" s="1" t="s">
        <v>0</v>
      </c>
      <c r="AL58" s="1" t="s">
        <v>905</v>
      </c>
      <c r="AM58" s="1" t="s">
        <v>359</v>
      </c>
      <c r="AN58" s="1" t="s">
        <v>359</v>
      </c>
      <c r="AO58" s="1" t="s">
        <v>878</v>
      </c>
      <c r="AP58" s="1" t="s">
        <v>356</v>
      </c>
      <c r="AQ58" s="1" t="s">
        <v>359</v>
      </c>
      <c r="AR58" s="1" t="s">
        <v>512</v>
      </c>
    </row>
    <row r="59" spans="1:44" x14ac:dyDescent="0.25">
      <c r="A59" s="1" t="s">
        <v>597</v>
      </c>
      <c r="B59" s="1" t="s">
        <v>347</v>
      </c>
      <c r="C59" s="1" t="s">
        <v>598</v>
      </c>
      <c r="D59" s="1" t="s">
        <v>599</v>
      </c>
      <c r="E59" s="1" t="s">
        <v>600</v>
      </c>
      <c r="F59" s="1" t="s">
        <v>0</v>
      </c>
      <c r="G59" s="1" t="s">
        <v>0</v>
      </c>
      <c r="H59" s="1" t="s">
        <v>0</v>
      </c>
      <c r="I59" s="1" t="s">
        <v>0</v>
      </c>
      <c r="J59" s="1" t="s">
        <v>378</v>
      </c>
      <c r="K59" s="1" t="s">
        <v>0</v>
      </c>
      <c r="L59" s="1" t="s">
        <v>352</v>
      </c>
      <c r="M59" s="1" t="s">
        <v>395</v>
      </c>
      <c r="N59" s="1" t="s">
        <v>354</v>
      </c>
      <c r="O59" s="1" t="s">
        <v>0</v>
      </c>
      <c r="P59" s="1" t="s">
        <v>0</v>
      </c>
      <c r="Q59" s="1" t="s">
        <v>0</v>
      </c>
      <c r="R59" s="1" t="s">
        <v>0</v>
      </c>
      <c r="S59" s="1" t="s">
        <v>0</v>
      </c>
      <c r="T59" s="1" t="s">
        <v>0</v>
      </c>
      <c r="U59" s="1" t="s">
        <v>0</v>
      </c>
      <c r="V59" s="1" t="s">
        <v>0</v>
      </c>
      <c r="W59" s="1" t="s">
        <v>0</v>
      </c>
      <c r="X59" s="1" t="s">
        <v>0</v>
      </c>
      <c r="Y59" s="1" t="s">
        <v>0</v>
      </c>
      <c r="Z59" s="1" t="s">
        <v>0</v>
      </c>
      <c r="AA59" s="1" t="s">
        <v>0</v>
      </c>
      <c r="AB59" s="1" t="s">
        <v>0</v>
      </c>
      <c r="AC59" s="1" t="s">
        <v>0</v>
      </c>
      <c r="AD59" s="1" t="s">
        <v>0</v>
      </c>
      <c r="AE59" s="1" t="s">
        <v>0</v>
      </c>
      <c r="AF59" s="1" t="s">
        <v>0</v>
      </c>
      <c r="AG59" s="1" t="s">
        <v>0</v>
      </c>
      <c r="AH59" s="1" t="s">
        <v>0</v>
      </c>
      <c r="AI59" s="1" t="s">
        <v>0</v>
      </c>
      <c r="AJ59" s="1" t="s">
        <v>0</v>
      </c>
      <c r="AK59" s="1" t="s">
        <v>0</v>
      </c>
      <c r="AL59" s="1" t="s">
        <v>0</v>
      </c>
      <c r="AM59" s="1" t="s">
        <v>0</v>
      </c>
      <c r="AN59" s="1" t="s">
        <v>0</v>
      </c>
      <c r="AO59" s="1" t="s">
        <v>0</v>
      </c>
      <c r="AP59" s="1" t="s">
        <v>0</v>
      </c>
      <c r="AQ59" s="1" t="s">
        <v>0</v>
      </c>
      <c r="AR59" s="1" t="s">
        <v>0</v>
      </c>
    </row>
    <row r="60" spans="1:44" x14ac:dyDescent="0.25">
      <c r="A60" s="1" t="s">
        <v>601</v>
      </c>
      <c r="B60" s="1" t="s">
        <v>347</v>
      </c>
      <c r="C60" s="1" t="s">
        <v>602</v>
      </c>
      <c r="D60" s="1" t="s">
        <v>603</v>
      </c>
      <c r="E60" s="1" t="s">
        <v>604</v>
      </c>
      <c r="F60" s="1" t="s">
        <v>0</v>
      </c>
      <c r="G60" s="1" t="s">
        <v>0</v>
      </c>
      <c r="H60" s="1" t="s">
        <v>0</v>
      </c>
      <c r="I60" s="1" t="s">
        <v>0</v>
      </c>
      <c r="J60" s="1" t="s">
        <v>351</v>
      </c>
      <c r="K60" s="1" t="s">
        <v>0</v>
      </c>
      <c r="L60" s="1" t="s">
        <v>352</v>
      </c>
      <c r="M60" s="1" t="s">
        <v>879</v>
      </c>
      <c r="N60" s="1" t="s">
        <v>370</v>
      </c>
      <c r="O60" s="1" t="s">
        <v>355</v>
      </c>
      <c r="P60" s="1" t="s">
        <v>355</v>
      </c>
      <c r="Q60" s="1" t="s">
        <v>355</v>
      </c>
      <c r="R60" s="1" t="s">
        <v>355</v>
      </c>
      <c r="S60" s="1" t="s">
        <v>355</v>
      </c>
      <c r="T60" s="1" t="s">
        <v>356</v>
      </c>
      <c r="U60" s="1" t="s">
        <v>882</v>
      </c>
      <c r="V60" s="1" t="s">
        <v>355</v>
      </c>
      <c r="W60" s="1" t="s">
        <v>355</v>
      </c>
      <c r="X60" s="1" t="s">
        <v>356</v>
      </c>
      <c r="Y60" s="1" t="s">
        <v>356</v>
      </c>
      <c r="Z60" s="1" t="s">
        <v>355</v>
      </c>
      <c r="AA60" s="1" t="s">
        <v>371</v>
      </c>
      <c r="AB60" s="1" t="s">
        <v>390</v>
      </c>
      <c r="AC60" s="1" t="s">
        <v>390</v>
      </c>
      <c r="AD60" s="1" t="s">
        <v>390</v>
      </c>
      <c r="AE60" s="1" t="s">
        <v>390</v>
      </c>
      <c r="AF60" s="1" t="s">
        <v>390</v>
      </c>
      <c r="AG60" s="1" t="s">
        <v>480</v>
      </c>
      <c r="AH60" s="1" t="s">
        <v>480</v>
      </c>
      <c r="AI60" s="1" t="s">
        <v>605</v>
      </c>
      <c r="AJ60" s="1" t="s">
        <v>352</v>
      </c>
      <c r="AK60" s="1" t="s">
        <v>0</v>
      </c>
      <c r="AL60" s="1" t="s">
        <v>606</v>
      </c>
      <c r="AM60" s="1" t="s">
        <v>359</v>
      </c>
      <c r="AN60" s="1" t="s">
        <v>359</v>
      </c>
      <c r="AO60" s="1" t="s">
        <v>356</v>
      </c>
      <c r="AP60" s="1" t="s">
        <v>359</v>
      </c>
      <c r="AQ60" s="1" t="s">
        <v>359</v>
      </c>
      <c r="AR60" s="1" t="s">
        <v>0</v>
      </c>
    </row>
    <row r="61" spans="1:44" x14ac:dyDescent="0.25">
      <c r="A61" s="1" t="s">
        <v>607</v>
      </c>
      <c r="B61" s="1" t="s">
        <v>347</v>
      </c>
      <c r="C61" s="1" t="s">
        <v>608</v>
      </c>
      <c r="D61" s="1" t="s">
        <v>609</v>
      </c>
      <c r="E61" s="1" t="s">
        <v>280</v>
      </c>
      <c r="F61" s="1" t="s">
        <v>0</v>
      </c>
      <c r="G61" s="1" t="s">
        <v>0</v>
      </c>
      <c r="H61" s="1" t="s">
        <v>0</v>
      </c>
      <c r="I61" s="1" t="s">
        <v>0</v>
      </c>
      <c r="J61" s="1" t="s">
        <v>365</v>
      </c>
      <c r="K61" s="1" t="s">
        <v>0</v>
      </c>
      <c r="L61" s="1" t="s">
        <v>352</v>
      </c>
      <c r="M61" s="1" t="s">
        <v>395</v>
      </c>
      <c r="N61" s="1" t="s">
        <v>370</v>
      </c>
      <c r="O61" s="1" t="s">
        <v>355</v>
      </c>
      <c r="P61" s="1" t="s">
        <v>355</v>
      </c>
      <c r="Q61" s="1" t="s">
        <v>355</v>
      </c>
      <c r="R61" s="1" t="s">
        <v>355</v>
      </c>
      <c r="S61" s="1" t="s">
        <v>355</v>
      </c>
      <c r="T61" s="1" t="s">
        <v>355</v>
      </c>
      <c r="U61" s="1" t="s">
        <v>355</v>
      </c>
      <c r="V61" s="1" t="s">
        <v>355</v>
      </c>
      <c r="W61" s="1" t="s">
        <v>355</v>
      </c>
      <c r="X61" s="1" t="s">
        <v>356</v>
      </c>
      <c r="Y61" s="1" t="s">
        <v>355</v>
      </c>
      <c r="Z61" s="1" t="s">
        <v>355</v>
      </c>
      <c r="AA61" s="1" t="s">
        <v>371</v>
      </c>
      <c r="AB61" s="1" t="s">
        <v>371</v>
      </c>
      <c r="AC61" s="1" t="s">
        <v>371</v>
      </c>
      <c r="AD61" s="1" t="s">
        <v>881</v>
      </c>
      <c r="AE61" s="1" t="s">
        <v>371</v>
      </c>
      <c r="AF61" s="1" t="s">
        <v>371</v>
      </c>
      <c r="AG61" s="1" t="s">
        <v>143</v>
      </c>
      <c r="AH61" s="1" t="s">
        <v>143</v>
      </c>
      <c r="AI61" s="1" t="s">
        <v>0</v>
      </c>
      <c r="AJ61" s="1" t="s">
        <v>352</v>
      </c>
      <c r="AK61" s="1" t="s">
        <v>0</v>
      </c>
      <c r="AL61" s="1" t="s">
        <v>0</v>
      </c>
      <c r="AM61" s="1" t="s">
        <v>359</v>
      </c>
      <c r="AN61" s="1" t="s">
        <v>359</v>
      </c>
      <c r="AO61" s="1" t="s">
        <v>359</v>
      </c>
      <c r="AP61" s="1" t="s">
        <v>359</v>
      </c>
      <c r="AQ61" s="1" t="s">
        <v>359</v>
      </c>
      <c r="AR61" s="1" t="s">
        <v>0</v>
      </c>
    </row>
    <row r="62" spans="1:44" x14ac:dyDescent="0.25">
      <c r="A62" s="1" t="s">
        <v>610</v>
      </c>
      <c r="B62" s="1" t="s">
        <v>347</v>
      </c>
      <c r="C62" s="1" t="s">
        <v>611</v>
      </c>
      <c r="D62" s="1" t="s">
        <v>612</v>
      </c>
      <c r="E62" s="1" t="s">
        <v>613</v>
      </c>
      <c r="F62" s="1" t="s">
        <v>0</v>
      </c>
      <c r="G62" s="1" t="s">
        <v>0</v>
      </c>
      <c r="H62" s="1" t="s">
        <v>0</v>
      </c>
      <c r="I62" s="1" t="s">
        <v>0</v>
      </c>
      <c r="J62" s="1" t="s">
        <v>365</v>
      </c>
      <c r="K62" s="1" t="s">
        <v>0</v>
      </c>
      <c r="L62" s="1" t="s">
        <v>352</v>
      </c>
      <c r="M62" s="1" t="s">
        <v>353</v>
      </c>
      <c r="N62" s="1" t="s">
        <v>370</v>
      </c>
      <c r="O62" s="1" t="s">
        <v>356</v>
      </c>
      <c r="P62" s="1" t="s">
        <v>356</v>
      </c>
      <c r="Q62" s="1" t="s">
        <v>356</v>
      </c>
      <c r="R62" s="1" t="s">
        <v>356</v>
      </c>
      <c r="S62" s="1" t="s">
        <v>355</v>
      </c>
      <c r="T62" s="1" t="s">
        <v>355</v>
      </c>
      <c r="U62" s="1" t="s">
        <v>355</v>
      </c>
      <c r="V62" s="1" t="s">
        <v>356</v>
      </c>
      <c r="W62" s="1" t="s">
        <v>355</v>
      </c>
      <c r="X62" s="1" t="s">
        <v>355</v>
      </c>
      <c r="Y62" s="1" t="s">
        <v>882</v>
      </c>
      <c r="Z62" s="1" t="s">
        <v>356</v>
      </c>
      <c r="AA62" s="1" t="s">
        <v>390</v>
      </c>
      <c r="AB62" s="1" t="s">
        <v>371</v>
      </c>
      <c r="AC62" s="1" t="s">
        <v>390</v>
      </c>
      <c r="AD62" s="1" t="s">
        <v>371</v>
      </c>
      <c r="AE62" s="1" t="s">
        <v>390</v>
      </c>
      <c r="AF62" s="1" t="s">
        <v>371</v>
      </c>
      <c r="AG62" s="1" t="s">
        <v>143</v>
      </c>
      <c r="AH62" s="1" t="s">
        <v>152</v>
      </c>
      <c r="AI62" s="1" t="s">
        <v>0</v>
      </c>
      <c r="AJ62" s="1" t="s">
        <v>352</v>
      </c>
      <c r="AK62" s="1" t="s">
        <v>0</v>
      </c>
      <c r="AL62" s="1" t="s">
        <v>0</v>
      </c>
      <c r="AM62" s="1" t="s">
        <v>356</v>
      </c>
      <c r="AN62" s="1" t="s">
        <v>359</v>
      </c>
      <c r="AO62" s="1" t="s">
        <v>379</v>
      </c>
      <c r="AP62" s="1" t="s">
        <v>356</v>
      </c>
      <c r="AQ62" s="1" t="s">
        <v>356</v>
      </c>
      <c r="AR62" s="1" t="s">
        <v>0</v>
      </c>
    </row>
    <row r="63" spans="1:44" x14ac:dyDescent="0.25">
      <c r="A63" s="1" t="s">
        <v>614</v>
      </c>
      <c r="B63" s="1" t="s">
        <v>347</v>
      </c>
      <c r="C63" s="1" t="s">
        <v>615</v>
      </c>
      <c r="D63" s="1" t="s">
        <v>616</v>
      </c>
      <c r="E63" s="1" t="s">
        <v>617</v>
      </c>
      <c r="F63" s="1" t="s">
        <v>0</v>
      </c>
      <c r="G63" s="1" t="s">
        <v>0</v>
      </c>
      <c r="H63" s="1" t="s">
        <v>0</v>
      </c>
      <c r="I63" s="1" t="s">
        <v>0</v>
      </c>
      <c r="J63" s="1" t="s">
        <v>365</v>
      </c>
      <c r="K63" s="1" t="s">
        <v>0</v>
      </c>
      <c r="L63" s="1" t="s">
        <v>352</v>
      </c>
      <c r="M63" s="1" t="s">
        <v>395</v>
      </c>
      <c r="N63" s="1" t="s">
        <v>516</v>
      </c>
      <c r="O63" s="1" t="s">
        <v>356</v>
      </c>
      <c r="P63" s="1" t="s">
        <v>355</v>
      </c>
      <c r="Q63" s="1" t="s">
        <v>355</v>
      </c>
      <c r="R63" s="1" t="s">
        <v>355</v>
      </c>
      <c r="S63" s="1" t="s">
        <v>356</v>
      </c>
      <c r="T63" s="1" t="s">
        <v>355</v>
      </c>
      <c r="U63" s="1" t="s">
        <v>355</v>
      </c>
      <c r="V63" s="1" t="s">
        <v>356</v>
      </c>
      <c r="W63" s="1" t="s">
        <v>355</v>
      </c>
      <c r="X63" s="1" t="s">
        <v>123</v>
      </c>
      <c r="Y63" s="1" t="s">
        <v>355</v>
      </c>
      <c r="Z63" s="1" t="s">
        <v>882</v>
      </c>
      <c r="AA63" s="1" t="s">
        <v>357</v>
      </c>
      <c r="AB63" s="1" t="s">
        <v>371</v>
      </c>
      <c r="AC63" s="1" t="s">
        <v>390</v>
      </c>
      <c r="AD63" s="1" t="s">
        <v>371</v>
      </c>
      <c r="AE63" s="1" t="s">
        <v>390</v>
      </c>
      <c r="AF63" s="1" t="s">
        <v>371</v>
      </c>
      <c r="AG63" s="1" t="s">
        <v>129</v>
      </c>
      <c r="AH63" s="1" t="s">
        <v>152</v>
      </c>
      <c r="AI63" s="1" t="s">
        <v>0</v>
      </c>
      <c r="AJ63" s="1" t="s">
        <v>352</v>
      </c>
      <c r="AK63" s="1" t="s">
        <v>0</v>
      </c>
      <c r="AL63" s="1" t="s">
        <v>906</v>
      </c>
      <c r="AM63" s="1" t="s">
        <v>359</v>
      </c>
      <c r="AN63" s="1" t="s">
        <v>359</v>
      </c>
      <c r="AO63" s="1" t="s">
        <v>356</v>
      </c>
      <c r="AP63" s="1" t="s">
        <v>356</v>
      </c>
      <c r="AQ63" s="1" t="s">
        <v>356</v>
      </c>
      <c r="AR63" s="1" t="s">
        <v>907</v>
      </c>
    </row>
    <row r="64" spans="1:44" x14ac:dyDescent="0.25">
      <c r="A64" s="1" t="s">
        <v>618</v>
      </c>
      <c r="B64" s="1" t="s">
        <v>347</v>
      </c>
      <c r="C64" s="1" t="s">
        <v>619</v>
      </c>
      <c r="D64" s="1" t="s">
        <v>620</v>
      </c>
      <c r="E64" s="1" t="s">
        <v>621</v>
      </c>
      <c r="F64" s="1" t="s">
        <v>0</v>
      </c>
      <c r="G64" s="1" t="s">
        <v>0</v>
      </c>
      <c r="H64" s="1" t="s">
        <v>0</v>
      </c>
      <c r="I64" s="1" t="s">
        <v>0</v>
      </c>
      <c r="J64" s="1" t="s">
        <v>378</v>
      </c>
      <c r="K64" s="1" t="s">
        <v>0</v>
      </c>
      <c r="L64" s="1" t="s">
        <v>352</v>
      </c>
      <c r="M64" s="1" t="s">
        <v>880</v>
      </c>
      <c r="N64" s="1" t="s">
        <v>354</v>
      </c>
      <c r="O64" s="1" t="s">
        <v>356</v>
      </c>
      <c r="P64" s="1" t="s">
        <v>355</v>
      </c>
      <c r="Q64" s="1" t="s">
        <v>355</v>
      </c>
      <c r="R64" s="1" t="s">
        <v>123</v>
      </c>
      <c r="S64" s="1" t="s">
        <v>123</v>
      </c>
      <c r="T64" s="1" t="s">
        <v>123</v>
      </c>
      <c r="U64" s="1" t="s">
        <v>355</v>
      </c>
      <c r="V64" s="1" t="s">
        <v>355</v>
      </c>
      <c r="W64" s="1" t="s">
        <v>355</v>
      </c>
      <c r="X64" s="1" t="s">
        <v>355</v>
      </c>
      <c r="Y64" s="1" t="s">
        <v>355</v>
      </c>
      <c r="Z64" s="1" t="s">
        <v>355</v>
      </c>
      <c r="AA64" s="1" t="s">
        <v>371</v>
      </c>
      <c r="AB64" s="1" t="s">
        <v>371</v>
      </c>
      <c r="AC64" s="1" t="s">
        <v>390</v>
      </c>
      <c r="AD64" s="1" t="s">
        <v>371</v>
      </c>
      <c r="AE64" s="1" t="s">
        <v>390</v>
      </c>
      <c r="AF64" s="1" t="s">
        <v>371</v>
      </c>
      <c r="AG64" s="1" t="s">
        <v>129</v>
      </c>
      <c r="AH64" s="1" t="s">
        <v>129</v>
      </c>
      <c r="AI64" s="1" t="s">
        <v>0</v>
      </c>
      <c r="AJ64" s="1" t="s">
        <v>352</v>
      </c>
      <c r="AK64" s="1" t="s">
        <v>0</v>
      </c>
      <c r="AL64" s="1" t="s">
        <v>622</v>
      </c>
      <c r="AM64" s="1" t="s">
        <v>356</v>
      </c>
      <c r="AN64" s="1" t="s">
        <v>379</v>
      </c>
      <c r="AO64" s="1" t="s">
        <v>356</v>
      </c>
      <c r="AP64" s="1" t="s">
        <v>379</v>
      </c>
      <c r="AQ64" s="1" t="s">
        <v>379</v>
      </c>
      <c r="AR64" s="1" t="s">
        <v>0</v>
      </c>
    </row>
    <row r="65" spans="1:44" x14ac:dyDescent="0.25">
      <c r="A65" s="1" t="s">
        <v>623</v>
      </c>
      <c r="B65" s="1" t="s">
        <v>347</v>
      </c>
      <c r="C65" s="1" t="s">
        <v>624</v>
      </c>
      <c r="D65" s="1" t="s">
        <v>625</v>
      </c>
      <c r="E65" s="1" t="s">
        <v>626</v>
      </c>
      <c r="F65" s="1" t="s">
        <v>0</v>
      </c>
      <c r="G65" s="1" t="s">
        <v>0</v>
      </c>
      <c r="H65" s="1" t="s">
        <v>0</v>
      </c>
      <c r="I65" s="1" t="s">
        <v>0</v>
      </c>
      <c r="J65" s="1" t="s">
        <v>365</v>
      </c>
      <c r="K65" s="1" t="s">
        <v>0</v>
      </c>
      <c r="L65" s="1" t="s">
        <v>352</v>
      </c>
      <c r="M65" s="1" t="s">
        <v>880</v>
      </c>
      <c r="N65" s="1" t="s">
        <v>516</v>
      </c>
      <c r="O65" s="1" t="s">
        <v>123</v>
      </c>
      <c r="P65" s="1" t="s">
        <v>123</v>
      </c>
      <c r="Q65" s="1" t="s">
        <v>123</v>
      </c>
      <c r="R65" s="1" t="s">
        <v>123</v>
      </c>
      <c r="S65" s="1" t="s">
        <v>123</v>
      </c>
      <c r="T65" s="1" t="s">
        <v>123</v>
      </c>
      <c r="U65" s="1" t="s">
        <v>123</v>
      </c>
      <c r="V65" s="1" t="s">
        <v>123</v>
      </c>
      <c r="W65" s="1" t="s">
        <v>123</v>
      </c>
      <c r="X65" s="1" t="s">
        <v>123</v>
      </c>
      <c r="Y65" s="1" t="s">
        <v>123</v>
      </c>
      <c r="Z65" s="1" t="s">
        <v>123</v>
      </c>
      <c r="AA65" s="1" t="s">
        <v>0</v>
      </c>
      <c r="AB65" s="1" t="s">
        <v>0</v>
      </c>
      <c r="AC65" s="1" t="s">
        <v>0</v>
      </c>
      <c r="AD65" s="1" t="s">
        <v>0</v>
      </c>
      <c r="AE65" s="1" t="s">
        <v>0</v>
      </c>
      <c r="AF65" s="1" t="s">
        <v>0</v>
      </c>
      <c r="AG65" s="1" t="s">
        <v>0</v>
      </c>
      <c r="AH65" s="1" t="s">
        <v>0</v>
      </c>
      <c r="AI65" s="1" t="s">
        <v>0</v>
      </c>
      <c r="AJ65" s="1" t="s">
        <v>0</v>
      </c>
      <c r="AK65" s="1" t="s">
        <v>0</v>
      </c>
      <c r="AL65" s="1" t="s">
        <v>0</v>
      </c>
      <c r="AM65" s="1" t="s">
        <v>0</v>
      </c>
      <c r="AN65" s="1" t="s">
        <v>0</v>
      </c>
      <c r="AO65" s="1" t="s">
        <v>0</v>
      </c>
      <c r="AP65" s="1" t="s">
        <v>0</v>
      </c>
      <c r="AQ65" s="1" t="s">
        <v>0</v>
      </c>
      <c r="AR65" s="1" t="s">
        <v>0</v>
      </c>
    </row>
    <row r="66" spans="1:44" x14ac:dyDescent="0.25">
      <c r="A66" s="1" t="s">
        <v>627</v>
      </c>
      <c r="B66" s="1" t="s">
        <v>347</v>
      </c>
      <c r="C66" s="1" t="s">
        <v>628</v>
      </c>
      <c r="D66" s="1" t="s">
        <v>629</v>
      </c>
      <c r="E66" s="1" t="s">
        <v>169</v>
      </c>
      <c r="F66" s="1" t="s">
        <v>0</v>
      </c>
      <c r="G66" s="1" t="s">
        <v>0</v>
      </c>
      <c r="H66" s="1" t="s">
        <v>0</v>
      </c>
      <c r="I66" s="1" t="s">
        <v>0</v>
      </c>
      <c r="J66" s="1" t="s">
        <v>365</v>
      </c>
      <c r="K66" s="1" t="s">
        <v>0</v>
      </c>
      <c r="L66" s="1" t="s">
        <v>352</v>
      </c>
      <c r="M66" s="1" t="s">
        <v>879</v>
      </c>
      <c r="N66" s="1" t="s">
        <v>354</v>
      </c>
      <c r="O66" s="1" t="s">
        <v>356</v>
      </c>
      <c r="P66" s="1" t="s">
        <v>882</v>
      </c>
      <c r="Q66" s="1" t="s">
        <v>355</v>
      </c>
      <c r="R66" s="1" t="s">
        <v>882</v>
      </c>
      <c r="S66" s="1" t="s">
        <v>356</v>
      </c>
      <c r="T66" s="1" t="s">
        <v>355</v>
      </c>
      <c r="U66" s="1" t="s">
        <v>356</v>
      </c>
      <c r="V66" s="1" t="s">
        <v>882</v>
      </c>
      <c r="W66" s="1" t="s">
        <v>355</v>
      </c>
      <c r="X66" s="1" t="s">
        <v>882</v>
      </c>
      <c r="Y66" s="1" t="s">
        <v>882</v>
      </c>
      <c r="Z66" s="1" t="s">
        <v>356</v>
      </c>
      <c r="AA66" s="1" t="s">
        <v>390</v>
      </c>
      <c r="AB66" s="1" t="s">
        <v>390</v>
      </c>
      <c r="AC66" s="1" t="s">
        <v>390</v>
      </c>
      <c r="AD66" s="1" t="s">
        <v>390</v>
      </c>
      <c r="AE66" s="1" t="s">
        <v>390</v>
      </c>
      <c r="AF66" s="1" t="s">
        <v>357</v>
      </c>
      <c r="AG66" s="1" t="s">
        <v>480</v>
      </c>
      <c r="AH66" s="1" t="s">
        <v>480</v>
      </c>
      <c r="AI66" s="1" t="s">
        <v>630</v>
      </c>
      <c r="AJ66" s="1" t="s">
        <v>352</v>
      </c>
      <c r="AK66" s="1" t="s">
        <v>0</v>
      </c>
      <c r="AL66" s="1" t="s">
        <v>908</v>
      </c>
      <c r="AM66" s="1" t="s">
        <v>878</v>
      </c>
      <c r="AN66" s="1" t="s">
        <v>878</v>
      </c>
      <c r="AO66" s="1" t="s">
        <v>379</v>
      </c>
      <c r="AP66" s="1" t="s">
        <v>878</v>
      </c>
      <c r="AQ66" s="1" t="s">
        <v>878</v>
      </c>
      <c r="AR66" s="1" t="s">
        <v>0</v>
      </c>
    </row>
    <row r="67" spans="1:44" x14ac:dyDescent="0.25">
      <c r="A67" s="1" t="s">
        <v>631</v>
      </c>
      <c r="B67" s="1" t="s">
        <v>347</v>
      </c>
      <c r="C67" s="1" t="s">
        <v>632</v>
      </c>
      <c r="D67" s="1" t="s">
        <v>633</v>
      </c>
      <c r="E67" s="1" t="s">
        <v>634</v>
      </c>
      <c r="F67" s="1" t="s">
        <v>0</v>
      </c>
      <c r="G67" s="1" t="s">
        <v>0</v>
      </c>
      <c r="H67" s="1" t="s">
        <v>0</v>
      </c>
      <c r="I67" s="1" t="s">
        <v>0</v>
      </c>
      <c r="J67" s="1" t="s">
        <v>365</v>
      </c>
      <c r="K67" s="1" t="s">
        <v>0</v>
      </c>
      <c r="L67" s="1" t="s">
        <v>352</v>
      </c>
      <c r="M67" s="1" t="s">
        <v>880</v>
      </c>
      <c r="N67" s="1" t="s">
        <v>370</v>
      </c>
      <c r="O67" s="1" t="s">
        <v>355</v>
      </c>
      <c r="P67" s="1" t="s">
        <v>355</v>
      </c>
      <c r="Q67" s="1" t="s">
        <v>355</v>
      </c>
      <c r="R67" s="1" t="s">
        <v>355</v>
      </c>
      <c r="S67" s="1" t="s">
        <v>123</v>
      </c>
      <c r="T67" s="1" t="s">
        <v>355</v>
      </c>
      <c r="U67" s="1" t="s">
        <v>355</v>
      </c>
      <c r="V67" s="1" t="s">
        <v>355</v>
      </c>
      <c r="W67" s="1" t="s">
        <v>355</v>
      </c>
      <c r="X67" s="1" t="s">
        <v>355</v>
      </c>
      <c r="Y67" s="1" t="s">
        <v>355</v>
      </c>
      <c r="Z67" s="1" t="s">
        <v>355</v>
      </c>
      <c r="AA67" s="1" t="s">
        <v>0</v>
      </c>
      <c r="AB67" s="1" t="s">
        <v>0</v>
      </c>
      <c r="AC67" s="1" t="s">
        <v>0</v>
      </c>
      <c r="AD67" s="1" t="s">
        <v>0</v>
      </c>
      <c r="AE67" s="1" t="s">
        <v>0</v>
      </c>
      <c r="AF67" s="1" t="s">
        <v>0</v>
      </c>
      <c r="AG67" s="1" t="s">
        <v>0</v>
      </c>
      <c r="AH67" s="1" t="s">
        <v>0</v>
      </c>
      <c r="AI67" s="1" t="s">
        <v>0</v>
      </c>
      <c r="AJ67" s="1" t="s">
        <v>0</v>
      </c>
      <c r="AK67" s="1" t="s">
        <v>0</v>
      </c>
      <c r="AL67" s="1" t="s">
        <v>0</v>
      </c>
      <c r="AM67" s="1" t="s">
        <v>0</v>
      </c>
      <c r="AN67" s="1" t="s">
        <v>0</v>
      </c>
      <c r="AO67" s="1" t="s">
        <v>0</v>
      </c>
      <c r="AP67" s="1" t="s">
        <v>0</v>
      </c>
      <c r="AQ67" s="1" t="s">
        <v>0</v>
      </c>
      <c r="AR67" s="1" t="s">
        <v>0</v>
      </c>
    </row>
    <row r="68" spans="1:44" x14ac:dyDescent="0.25">
      <c r="A68" s="1" t="s">
        <v>635</v>
      </c>
      <c r="B68" s="1" t="s">
        <v>347</v>
      </c>
      <c r="C68" s="1" t="s">
        <v>636</v>
      </c>
      <c r="D68" s="1" t="s">
        <v>637</v>
      </c>
      <c r="E68" s="1" t="s">
        <v>626</v>
      </c>
      <c r="F68" s="1" t="s">
        <v>0</v>
      </c>
      <c r="G68" s="1" t="s">
        <v>0</v>
      </c>
      <c r="H68" s="1" t="s">
        <v>0</v>
      </c>
      <c r="I68" s="1" t="s">
        <v>0</v>
      </c>
      <c r="J68" s="1" t="s">
        <v>365</v>
      </c>
      <c r="K68" s="1" t="s">
        <v>0</v>
      </c>
      <c r="L68" s="1" t="s">
        <v>352</v>
      </c>
      <c r="M68" s="1" t="s">
        <v>395</v>
      </c>
      <c r="N68" s="1" t="s">
        <v>370</v>
      </c>
      <c r="O68" s="1" t="s">
        <v>0</v>
      </c>
      <c r="P68" s="1" t="s">
        <v>0</v>
      </c>
      <c r="Q68" s="1" t="s">
        <v>0</v>
      </c>
      <c r="R68" s="1" t="s">
        <v>0</v>
      </c>
      <c r="S68" s="1" t="s">
        <v>0</v>
      </c>
      <c r="T68" s="1" t="s">
        <v>0</v>
      </c>
      <c r="U68" s="1" t="s">
        <v>0</v>
      </c>
      <c r="V68" s="1" t="s">
        <v>0</v>
      </c>
      <c r="W68" s="1" t="s">
        <v>0</v>
      </c>
      <c r="X68" s="1" t="s">
        <v>0</v>
      </c>
      <c r="Y68" s="1" t="s">
        <v>0</v>
      </c>
      <c r="Z68" s="1" t="s">
        <v>0</v>
      </c>
      <c r="AA68" s="1" t="s">
        <v>0</v>
      </c>
      <c r="AB68" s="1" t="s">
        <v>0</v>
      </c>
      <c r="AC68" s="1" t="s">
        <v>0</v>
      </c>
      <c r="AD68" s="1" t="s">
        <v>0</v>
      </c>
      <c r="AE68" s="1" t="s">
        <v>0</v>
      </c>
      <c r="AF68" s="1" t="s">
        <v>0</v>
      </c>
      <c r="AG68" s="1" t="s">
        <v>0</v>
      </c>
      <c r="AH68" s="1" t="s">
        <v>0</v>
      </c>
      <c r="AI68" s="1" t="s">
        <v>0</v>
      </c>
      <c r="AJ68" s="1" t="s">
        <v>0</v>
      </c>
      <c r="AK68" s="1" t="s">
        <v>0</v>
      </c>
      <c r="AL68" s="1" t="s">
        <v>0</v>
      </c>
      <c r="AM68" s="1" t="s">
        <v>0</v>
      </c>
      <c r="AN68" s="1" t="s">
        <v>0</v>
      </c>
      <c r="AO68" s="1" t="s">
        <v>0</v>
      </c>
      <c r="AP68" s="1" t="s">
        <v>0</v>
      </c>
      <c r="AQ68" s="1" t="s">
        <v>0</v>
      </c>
      <c r="AR68" s="1" t="s">
        <v>0</v>
      </c>
    </row>
    <row r="69" spans="1:44" x14ac:dyDescent="0.25">
      <c r="A69" s="1" t="s">
        <v>638</v>
      </c>
      <c r="B69" s="1" t="s">
        <v>347</v>
      </c>
      <c r="C69" s="1" t="s">
        <v>639</v>
      </c>
      <c r="D69" s="1" t="s">
        <v>640</v>
      </c>
      <c r="E69" s="1" t="s">
        <v>224</v>
      </c>
      <c r="F69" s="1" t="s">
        <v>0</v>
      </c>
      <c r="G69" s="1" t="s">
        <v>0</v>
      </c>
      <c r="H69" s="1" t="s">
        <v>0</v>
      </c>
      <c r="I69" s="1" t="s">
        <v>0</v>
      </c>
      <c r="J69" s="1" t="s">
        <v>365</v>
      </c>
      <c r="K69" s="1" t="s">
        <v>0</v>
      </c>
      <c r="L69" s="1" t="s">
        <v>352</v>
      </c>
      <c r="M69" s="1" t="s">
        <v>395</v>
      </c>
      <c r="N69" s="1" t="s">
        <v>516</v>
      </c>
      <c r="O69" s="1" t="s">
        <v>355</v>
      </c>
      <c r="P69" s="1" t="s">
        <v>356</v>
      </c>
      <c r="Q69" s="1" t="s">
        <v>356</v>
      </c>
      <c r="R69" s="1" t="s">
        <v>355</v>
      </c>
      <c r="S69" s="1" t="s">
        <v>355</v>
      </c>
      <c r="T69" s="1" t="s">
        <v>356</v>
      </c>
      <c r="U69" s="1" t="s">
        <v>356</v>
      </c>
      <c r="V69" s="1" t="s">
        <v>355</v>
      </c>
      <c r="W69" s="1" t="s">
        <v>123</v>
      </c>
      <c r="X69" s="1" t="s">
        <v>355</v>
      </c>
      <c r="Y69" s="1" t="s">
        <v>355</v>
      </c>
      <c r="Z69" s="1" t="s">
        <v>356</v>
      </c>
      <c r="AA69" s="1" t="s">
        <v>371</v>
      </c>
      <c r="AB69" s="1" t="s">
        <v>371</v>
      </c>
      <c r="AC69" s="1" t="s">
        <v>390</v>
      </c>
      <c r="AD69" s="1" t="s">
        <v>357</v>
      </c>
      <c r="AE69" s="1" t="s">
        <v>390</v>
      </c>
      <c r="AF69" s="1" t="s">
        <v>390</v>
      </c>
      <c r="AG69" s="1" t="s">
        <v>129</v>
      </c>
      <c r="AH69" s="1" t="s">
        <v>129</v>
      </c>
      <c r="AI69" s="1" t="s">
        <v>0</v>
      </c>
      <c r="AJ69" s="1" t="s">
        <v>352</v>
      </c>
      <c r="AK69" s="1" t="s">
        <v>0</v>
      </c>
      <c r="AL69" s="1" t="s">
        <v>641</v>
      </c>
      <c r="AM69" s="1" t="s">
        <v>356</v>
      </c>
      <c r="AN69" s="1" t="s">
        <v>359</v>
      </c>
      <c r="AO69" s="1" t="s">
        <v>379</v>
      </c>
      <c r="AP69" s="1" t="s">
        <v>359</v>
      </c>
      <c r="AQ69" s="1" t="s">
        <v>356</v>
      </c>
      <c r="AR69" s="1" t="s">
        <v>522</v>
      </c>
    </row>
    <row r="70" spans="1:44" x14ac:dyDescent="0.25">
      <c r="A70" s="1" t="s">
        <v>642</v>
      </c>
      <c r="B70" s="1" t="s">
        <v>347</v>
      </c>
      <c r="C70" s="1" t="s">
        <v>643</v>
      </c>
      <c r="D70" s="1" t="s">
        <v>644</v>
      </c>
      <c r="E70" s="1" t="s">
        <v>645</v>
      </c>
      <c r="F70" s="1" t="s">
        <v>0</v>
      </c>
      <c r="G70" s="1" t="s">
        <v>0</v>
      </c>
      <c r="H70" s="1" t="s">
        <v>0</v>
      </c>
      <c r="I70" s="1" t="s">
        <v>0</v>
      </c>
      <c r="J70" s="1" t="s">
        <v>378</v>
      </c>
      <c r="K70" s="1" t="s">
        <v>0</v>
      </c>
      <c r="L70" s="1" t="s">
        <v>352</v>
      </c>
      <c r="M70" s="1" t="s">
        <v>395</v>
      </c>
      <c r="N70" s="1" t="s">
        <v>354</v>
      </c>
      <c r="O70" s="1" t="s">
        <v>355</v>
      </c>
      <c r="P70" s="1" t="s">
        <v>355</v>
      </c>
      <c r="Q70" s="1" t="s">
        <v>355</v>
      </c>
      <c r="R70" s="1" t="s">
        <v>355</v>
      </c>
      <c r="S70" s="1" t="s">
        <v>355</v>
      </c>
      <c r="T70" s="1" t="s">
        <v>355</v>
      </c>
      <c r="U70" s="1" t="s">
        <v>355</v>
      </c>
      <c r="V70" s="1" t="s">
        <v>355</v>
      </c>
      <c r="W70" s="1" t="s">
        <v>355</v>
      </c>
      <c r="X70" s="1" t="s">
        <v>355</v>
      </c>
      <c r="Y70" s="1" t="s">
        <v>355</v>
      </c>
      <c r="Z70" s="1" t="s">
        <v>355</v>
      </c>
      <c r="AA70" s="1" t="s">
        <v>371</v>
      </c>
      <c r="AB70" s="1" t="s">
        <v>371</v>
      </c>
      <c r="AC70" s="1" t="s">
        <v>371</v>
      </c>
      <c r="AD70" s="1" t="s">
        <v>371</v>
      </c>
      <c r="AE70" s="1" t="s">
        <v>371</v>
      </c>
      <c r="AF70" s="1" t="s">
        <v>371</v>
      </c>
      <c r="AG70" s="1" t="s">
        <v>152</v>
      </c>
      <c r="AH70" s="1" t="s">
        <v>152</v>
      </c>
      <c r="AI70" s="1" t="s">
        <v>0</v>
      </c>
      <c r="AJ70" s="1" t="s">
        <v>352</v>
      </c>
      <c r="AK70" s="1" t="s">
        <v>0</v>
      </c>
      <c r="AL70" s="1" t="s">
        <v>0</v>
      </c>
      <c r="AM70" s="1" t="s">
        <v>356</v>
      </c>
      <c r="AN70" s="1" t="s">
        <v>356</v>
      </c>
      <c r="AO70" s="1" t="s">
        <v>356</v>
      </c>
      <c r="AP70" s="1" t="s">
        <v>359</v>
      </c>
      <c r="AQ70" s="1" t="s">
        <v>359</v>
      </c>
      <c r="AR70" s="1" t="s">
        <v>0</v>
      </c>
    </row>
    <row r="71" spans="1:44" x14ac:dyDescent="0.25">
      <c r="A71" s="1" t="s">
        <v>646</v>
      </c>
      <c r="B71" s="1" t="s">
        <v>347</v>
      </c>
      <c r="C71" s="1" t="s">
        <v>647</v>
      </c>
      <c r="D71" s="1" t="s">
        <v>648</v>
      </c>
      <c r="E71" s="1" t="s">
        <v>174</v>
      </c>
      <c r="F71" s="1" t="s">
        <v>0</v>
      </c>
      <c r="G71" s="1" t="s">
        <v>0</v>
      </c>
      <c r="H71" s="1" t="s">
        <v>0</v>
      </c>
      <c r="I71" s="1" t="s">
        <v>0</v>
      </c>
      <c r="J71" s="1" t="s">
        <v>351</v>
      </c>
      <c r="K71" s="1" t="s">
        <v>0</v>
      </c>
      <c r="L71" s="1" t="s">
        <v>372</v>
      </c>
      <c r="M71" s="1" t="s">
        <v>880</v>
      </c>
      <c r="N71" s="1" t="s">
        <v>370</v>
      </c>
      <c r="O71" s="1" t="s">
        <v>356</v>
      </c>
      <c r="P71" s="1" t="s">
        <v>355</v>
      </c>
      <c r="Q71" s="1" t="s">
        <v>355</v>
      </c>
      <c r="R71" s="1" t="s">
        <v>356</v>
      </c>
      <c r="S71" s="1" t="s">
        <v>356</v>
      </c>
      <c r="T71" s="1" t="s">
        <v>882</v>
      </c>
      <c r="U71" s="1" t="s">
        <v>356</v>
      </c>
      <c r="V71" s="1" t="s">
        <v>356</v>
      </c>
      <c r="W71" s="1" t="s">
        <v>355</v>
      </c>
      <c r="X71" s="1" t="s">
        <v>355</v>
      </c>
      <c r="Y71" s="1" t="s">
        <v>356</v>
      </c>
      <c r="Z71" s="1" t="s">
        <v>355</v>
      </c>
      <c r="AA71" s="1" t="s">
        <v>884</v>
      </c>
      <c r="AB71" s="1" t="s">
        <v>357</v>
      </c>
      <c r="AC71" s="1" t="s">
        <v>390</v>
      </c>
      <c r="AD71" s="1" t="s">
        <v>884</v>
      </c>
      <c r="AE71" s="1" t="s">
        <v>379</v>
      </c>
      <c r="AF71" s="1" t="s">
        <v>884</v>
      </c>
      <c r="AG71" s="1" t="s">
        <v>143</v>
      </c>
      <c r="AH71" s="1" t="s">
        <v>143</v>
      </c>
      <c r="AI71" s="1" t="s">
        <v>0</v>
      </c>
      <c r="AJ71" s="1" t="s">
        <v>352</v>
      </c>
      <c r="AK71" s="1" t="s">
        <v>0</v>
      </c>
      <c r="AL71" s="1" t="s">
        <v>909</v>
      </c>
      <c r="AM71" s="1" t="s">
        <v>359</v>
      </c>
      <c r="AN71" s="1" t="s">
        <v>878</v>
      </c>
      <c r="AO71" s="1" t="s">
        <v>379</v>
      </c>
      <c r="AP71" s="1" t="s">
        <v>356</v>
      </c>
      <c r="AQ71" s="1" t="s">
        <v>359</v>
      </c>
      <c r="AR71" s="1" t="s">
        <v>128</v>
      </c>
    </row>
    <row r="72" spans="1:44" x14ac:dyDescent="0.25">
      <c r="A72" s="1" t="s">
        <v>649</v>
      </c>
      <c r="B72" s="1" t="s">
        <v>347</v>
      </c>
      <c r="C72" s="1" t="s">
        <v>650</v>
      </c>
      <c r="D72" s="1" t="s">
        <v>651</v>
      </c>
      <c r="E72" s="1" t="s">
        <v>652</v>
      </c>
      <c r="F72" s="1" t="s">
        <v>0</v>
      </c>
      <c r="G72" s="1" t="s">
        <v>0</v>
      </c>
      <c r="H72" s="1" t="s">
        <v>0</v>
      </c>
      <c r="I72" s="1" t="s">
        <v>0</v>
      </c>
      <c r="J72" s="1" t="s">
        <v>365</v>
      </c>
      <c r="K72" s="1" t="s">
        <v>0</v>
      </c>
      <c r="L72" s="1" t="s">
        <v>352</v>
      </c>
      <c r="M72" s="1" t="s">
        <v>353</v>
      </c>
      <c r="N72" s="1" t="s">
        <v>516</v>
      </c>
      <c r="O72" s="1" t="s">
        <v>355</v>
      </c>
      <c r="P72" s="1" t="s">
        <v>356</v>
      </c>
      <c r="Q72" s="1" t="s">
        <v>355</v>
      </c>
      <c r="R72" s="1" t="s">
        <v>355</v>
      </c>
      <c r="S72" s="1" t="s">
        <v>882</v>
      </c>
      <c r="T72" s="1" t="s">
        <v>355</v>
      </c>
      <c r="U72" s="1" t="s">
        <v>355</v>
      </c>
      <c r="V72" s="1" t="s">
        <v>355</v>
      </c>
      <c r="W72" s="1" t="s">
        <v>355</v>
      </c>
      <c r="X72" s="1" t="s">
        <v>355</v>
      </c>
      <c r="Y72" s="1" t="s">
        <v>355</v>
      </c>
      <c r="Z72" s="1" t="s">
        <v>356</v>
      </c>
      <c r="AA72" s="1" t="s">
        <v>371</v>
      </c>
      <c r="AB72" s="1" t="s">
        <v>371</v>
      </c>
      <c r="AC72" s="1" t="s">
        <v>371</v>
      </c>
      <c r="AD72" s="1" t="s">
        <v>371</v>
      </c>
      <c r="AE72" s="1" t="s">
        <v>371</v>
      </c>
      <c r="AF72" s="1" t="s">
        <v>371</v>
      </c>
      <c r="AG72" s="1" t="s">
        <v>129</v>
      </c>
      <c r="AH72" s="1" t="s">
        <v>129</v>
      </c>
      <c r="AI72" s="1" t="s">
        <v>0</v>
      </c>
      <c r="AJ72" s="1" t="s">
        <v>372</v>
      </c>
      <c r="AK72" s="1" t="s">
        <v>0</v>
      </c>
      <c r="AL72" s="1" t="s">
        <v>653</v>
      </c>
      <c r="AM72" s="1" t="s">
        <v>359</v>
      </c>
      <c r="AN72" s="1" t="s">
        <v>356</v>
      </c>
      <c r="AO72" s="1" t="s">
        <v>359</v>
      </c>
      <c r="AP72" s="1" t="s">
        <v>359</v>
      </c>
      <c r="AQ72" s="1" t="s">
        <v>359</v>
      </c>
      <c r="AR72" s="1" t="s">
        <v>0</v>
      </c>
    </row>
    <row r="73" spans="1:44" x14ac:dyDescent="0.25">
      <c r="A73" s="1" t="s">
        <v>654</v>
      </c>
      <c r="B73" s="1" t="s">
        <v>347</v>
      </c>
      <c r="C73" s="1" t="s">
        <v>655</v>
      </c>
      <c r="D73" s="1" t="s">
        <v>656</v>
      </c>
      <c r="E73" s="1" t="s">
        <v>657</v>
      </c>
      <c r="F73" s="1" t="s">
        <v>0</v>
      </c>
      <c r="G73" s="1" t="s">
        <v>0</v>
      </c>
      <c r="H73" s="1" t="s">
        <v>0</v>
      </c>
      <c r="I73" s="1" t="s">
        <v>0</v>
      </c>
      <c r="J73" s="1" t="s">
        <v>365</v>
      </c>
      <c r="K73" s="1" t="s">
        <v>0</v>
      </c>
      <c r="L73" s="1" t="s">
        <v>372</v>
      </c>
      <c r="M73" s="1" t="s">
        <v>880</v>
      </c>
      <c r="N73" s="1" t="s">
        <v>354</v>
      </c>
      <c r="O73" s="1" t="s">
        <v>355</v>
      </c>
      <c r="P73" s="1" t="s">
        <v>355</v>
      </c>
      <c r="Q73" s="1" t="s">
        <v>356</v>
      </c>
      <c r="R73" s="1" t="s">
        <v>355</v>
      </c>
      <c r="S73" s="1" t="s">
        <v>356</v>
      </c>
      <c r="T73" s="1" t="s">
        <v>355</v>
      </c>
      <c r="U73" s="1" t="s">
        <v>355</v>
      </c>
      <c r="V73" s="1" t="s">
        <v>355</v>
      </c>
      <c r="W73" s="1" t="s">
        <v>356</v>
      </c>
      <c r="X73" s="1" t="s">
        <v>356</v>
      </c>
      <c r="Y73" s="1" t="s">
        <v>355</v>
      </c>
      <c r="Z73" s="1" t="s">
        <v>355</v>
      </c>
      <c r="AA73" s="1" t="s">
        <v>371</v>
      </c>
      <c r="AB73" s="1" t="s">
        <v>379</v>
      </c>
      <c r="AC73" s="1" t="s">
        <v>371</v>
      </c>
      <c r="AD73" s="1" t="s">
        <v>379</v>
      </c>
      <c r="AE73" s="1" t="s">
        <v>371</v>
      </c>
      <c r="AF73" s="1" t="s">
        <v>371</v>
      </c>
      <c r="AG73" s="1" t="s">
        <v>143</v>
      </c>
      <c r="AH73" s="1" t="s">
        <v>129</v>
      </c>
      <c r="AI73" s="1" t="s">
        <v>0</v>
      </c>
      <c r="AJ73" s="1" t="s">
        <v>372</v>
      </c>
      <c r="AK73" s="1" t="s">
        <v>0</v>
      </c>
      <c r="AL73" s="1" t="s">
        <v>0</v>
      </c>
      <c r="AM73" s="1" t="s">
        <v>359</v>
      </c>
      <c r="AN73" s="1" t="s">
        <v>359</v>
      </c>
      <c r="AO73" s="1" t="s">
        <v>359</v>
      </c>
      <c r="AP73" s="1" t="s">
        <v>359</v>
      </c>
      <c r="AQ73" s="1" t="s">
        <v>359</v>
      </c>
      <c r="AR73" s="1" t="s">
        <v>0</v>
      </c>
    </row>
    <row r="74" spans="1:44" x14ac:dyDescent="0.25">
      <c r="A74" s="1" t="s">
        <v>658</v>
      </c>
      <c r="B74" s="1" t="s">
        <v>347</v>
      </c>
      <c r="C74" s="1" t="s">
        <v>659</v>
      </c>
      <c r="D74" s="1" t="s">
        <v>660</v>
      </c>
      <c r="E74" s="1" t="s">
        <v>661</v>
      </c>
      <c r="F74" s="1" t="s">
        <v>0</v>
      </c>
      <c r="G74" s="1" t="s">
        <v>0</v>
      </c>
      <c r="H74" s="1" t="s">
        <v>0</v>
      </c>
      <c r="I74" s="1" t="s">
        <v>0</v>
      </c>
      <c r="J74" s="1" t="s">
        <v>351</v>
      </c>
      <c r="K74" s="1" t="s">
        <v>0</v>
      </c>
      <c r="L74" s="1" t="s">
        <v>372</v>
      </c>
      <c r="M74" s="1" t="s">
        <v>395</v>
      </c>
      <c r="N74" s="1" t="s">
        <v>396</v>
      </c>
      <c r="O74" s="1" t="s">
        <v>0</v>
      </c>
      <c r="P74" s="1" t="s">
        <v>0</v>
      </c>
      <c r="Q74" s="1" t="s">
        <v>0</v>
      </c>
      <c r="R74" s="1" t="s">
        <v>0</v>
      </c>
      <c r="S74" s="1" t="s">
        <v>0</v>
      </c>
      <c r="T74" s="1" t="s">
        <v>0</v>
      </c>
      <c r="U74" s="1" t="s">
        <v>0</v>
      </c>
      <c r="V74" s="1" t="s">
        <v>0</v>
      </c>
      <c r="W74" s="1" t="s">
        <v>0</v>
      </c>
      <c r="X74" s="1" t="s">
        <v>0</v>
      </c>
      <c r="Y74" s="1" t="s">
        <v>0</v>
      </c>
      <c r="Z74" s="1" t="s">
        <v>0</v>
      </c>
      <c r="AA74" s="1" t="s">
        <v>0</v>
      </c>
      <c r="AB74" s="1" t="s">
        <v>0</v>
      </c>
      <c r="AC74" s="1" t="s">
        <v>0</v>
      </c>
      <c r="AD74" s="1" t="s">
        <v>0</v>
      </c>
      <c r="AE74" s="1" t="s">
        <v>0</v>
      </c>
      <c r="AF74" s="1" t="s">
        <v>0</v>
      </c>
      <c r="AG74" s="1" t="s">
        <v>0</v>
      </c>
      <c r="AH74" s="1" t="s">
        <v>0</v>
      </c>
      <c r="AI74" s="1" t="s">
        <v>0</v>
      </c>
      <c r="AJ74" s="1" t="s">
        <v>0</v>
      </c>
      <c r="AK74" s="1" t="s">
        <v>0</v>
      </c>
      <c r="AL74" s="1" t="s">
        <v>0</v>
      </c>
      <c r="AM74" s="1" t="s">
        <v>0</v>
      </c>
      <c r="AN74" s="1" t="s">
        <v>0</v>
      </c>
      <c r="AO74" s="1" t="s">
        <v>0</v>
      </c>
      <c r="AP74" s="1" t="s">
        <v>0</v>
      </c>
      <c r="AQ74" s="1" t="s">
        <v>0</v>
      </c>
      <c r="AR74" s="1" t="s">
        <v>0</v>
      </c>
    </row>
    <row r="75" spans="1:44" x14ac:dyDescent="0.25">
      <c r="A75" s="1" t="s">
        <v>662</v>
      </c>
      <c r="B75" s="1" t="s">
        <v>347</v>
      </c>
      <c r="C75" s="1" t="s">
        <v>663</v>
      </c>
      <c r="D75" s="1" t="s">
        <v>664</v>
      </c>
      <c r="E75" s="1" t="s">
        <v>665</v>
      </c>
      <c r="F75" s="1" t="s">
        <v>0</v>
      </c>
      <c r="G75" s="1" t="s">
        <v>0</v>
      </c>
      <c r="H75" s="1" t="s">
        <v>0</v>
      </c>
      <c r="I75" s="1" t="s">
        <v>0</v>
      </c>
      <c r="J75" s="1" t="s">
        <v>365</v>
      </c>
      <c r="K75" s="1" t="s">
        <v>0</v>
      </c>
      <c r="L75" s="1" t="s">
        <v>352</v>
      </c>
      <c r="M75" s="1" t="s">
        <v>880</v>
      </c>
      <c r="N75" s="1" t="s">
        <v>354</v>
      </c>
      <c r="O75" s="1" t="s">
        <v>355</v>
      </c>
      <c r="P75" s="1" t="s">
        <v>355</v>
      </c>
      <c r="Q75" s="1" t="s">
        <v>355</v>
      </c>
      <c r="R75" s="1" t="s">
        <v>355</v>
      </c>
      <c r="S75" s="1" t="s">
        <v>355</v>
      </c>
      <c r="T75" s="1" t="s">
        <v>123</v>
      </c>
      <c r="U75" s="1" t="s">
        <v>123</v>
      </c>
      <c r="V75" s="1" t="s">
        <v>123</v>
      </c>
      <c r="W75" s="1" t="s">
        <v>123</v>
      </c>
      <c r="X75" s="1" t="s">
        <v>123</v>
      </c>
      <c r="Y75" s="1" t="s">
        <v>355</v>
      </c>
      <c r="Z75" s="1" t="s">
        <v>355</v>
      </c>
      <c r="AA75" s="1" t="s">
        <v>371</v>
      </c>
      <c r="AB75" s="1" t="s">
        <v>390</v>
      </c>
      <c r="AC75" s="1" t="s">
        <v>371</v>
      </c>
      <c r="AD75" s="1" t="s">
        <v>371</v>
      </c>
      <c r="AE75" s="1" t="s">
        <v>390</v>
      </c>
      <c r="AF75" s="1" t="s">
        <v>371</v>
      </c>
      <c r="AG75" s="1" t="s">
        <v>152</v>
      </c>
      <c r="AH75" s="1" t="s">
        <v>152</v>
      </c>
      <c r="AI75" s="1" t="s">
        <v>0</v>
      </c>
      <c r="AJ75" s="1" t="s">
        <v>352</v>
      </c>
      <c r="AK75" s="1" t="s">
        <v>0</v>
      </c>
      <c r="AL75" s="1" t="s">
        <v>910</v>
      </c>
      <c r="AM75" s="1" t="s">
        <v>356</v>
      </c>
      <c r="AN75" s="1" t="s">
        <v>359</v>
      </c>
      <c r="AO75" s="1" t="s">
        <v>356</v>
      </c>
      <c r="AP75" s="1" t="s">
        <v>359</v>
      </c>
      <c r="AQ75" s="1" t="s">
        <v>359</v>
      </c>
      <c r="AR75" s="1" t="s">
        <v>522</v>
      </c>
    </row>
    <row r="76" spans="1:44" x14ac:dyDescent="0.25">
      <c r="A76" s="1" t="s">
        <v>666</v>
      </c>
      <c r="B76" s="1" t="s">
        <v>347</v>
      </c>
      <c r="C76" s="1" t="s">
        <v>667</v>
      </c>
      <c r="D76" s="1" t="s">
        <v>668</v>
      </c>
      <c r="E76" s="1" t="s">
        <v>669</v>
      </c>
      <c r="F76" s="1" t="s">
        <v>0</v>
      </c>
      <c r="G76" s="1" t="s">
        <v>0</v>
      </c>
      <c r="H76" s="1" t="s">
        <v>0</v>
      </c>
      <c r="I76" s="1" t="s">
        <v>0</v>
      </c>
      <c r="J76" s="1" t="s">
        <v>351</v>
      </c>
      <c r="K76" s="1" t="s">
        <v>0</v>
      </c>
      <c r="L76" s="1" t="s">
        <v>352</v>
      </c>
      <c r="M76" s="1" t="s">
        <v>880</v>
      </c>
      <c r="N76" s="1" t="s">
        <v>370</v>
      </c>
      <c r="O76" s="1" t="s">
        <v>355</v>
      </c>
      <c r="P76" s="1" t="s">
        <v>356</v>
      </c>
      <c r="Q76" s="1" t="s">
        <v>356</v>
      </c>
      <c r="R76" s="1" t="s">
        <v>355</v>
      </c>
      <c r="S76" s="1" t="s">
        <v>356</v>
      </c>
      <c r="T76" s="1" t="s">
        <v>355</v>
      </c>
      <c r="U76" s="1" t="s">
        <v>356</v>
      </c>
      <c r="V76" s="1" t="s">
        <v>355</v>
      </c>
      <c r="W76" s="1" t="s">
        <v>356</v>
      </c>
      <c r="X76" s="1" t="s">
        <v>355</v>
      </c>
      <c r="Y76" s="1" t="s">
        <v>123</v>
      </c>
      <c r="Z76" s="1" t="s">
        <v>355</v>
      </c>
      <c r="AA76" s="1" t="s">
        <v>371</v>
      </c>
      <c r="AB76" s="1" t="s">
        <v>371</v>
      </c>
      <c r="AC76" s="1" t="s">
        <v>371</v>
      </c>
      <c r="AD76" s="1" t="s">
        <v>371</v>
      </c>
      <c r="AE76" s="1" t="s">
        <v>371</v>
      </c>
      <c r="AF76" s="1" t="s">
        <v>371</v>
      </c>
      <c r="AG76" s="1" t="s">
        <v>129</v>
      </c>
      <c r="AH76" s="1" t="s">
        <v>152</v>
      </c>
      <c r="AI76" s="1" t="s">
        <v>0</v>
      </c>
      <c r="AJ76" s="1" t="s">
        <v>352</v>
      </c>
      <c r="AK76" s="1" t="s">
        <v>0</v>
      </c>
      <c r="AL76" s="1" t="s">
        <v>670</v>
      </c>
      <c r="AM76" s="1" t="s">
        <v>359</v>
      </c>
      <c r="AN76" s="1" t="s">
        <v>359</v>
      </c>
      <c r="AO76" s="1" t="s">
        <v>359</v>
      </c>
      <c r="AP76" s="1" t="s">
        <v>359</v>
      </c>
      <c r="AQ76" s="1" t="s">
        <v>359</v>
      </c>
      <c r="AR76" s="1" t="s">
        <v>911</v>
      </c>
    </row>
    <row r="77" spans="1:44" x14ac:dyDescent="0.25">
      <c r="A77" s="1" t="s">
        <v>671</v>
      </c>
      <c r="B77" s="1" t="s">
        <v>347</v>
      </c>
      <c r="C77" s="1" t="s">
        <v>672</v>
      </c>
      <c r="D77" s="1" t="s">
        <v>673</v>
      </c>
      <c r="E77" s="1" t="s">
        <v>674</v>
      </c>
      <c r="F77" s="1" t="s">
        <v>0</v>
      </c>
      <c r="G77" s="1" t="s">
        <v>0</v>
      </c>
      <c r="H77" s="1" t="s">
        <v>0</v>
      </c>
      <c r="I77" s="1" t="s">
        <v>0</v>
      </c>
      <c r="J77" s="1" t="s">
        <v>365</v>
      </c>
      <c r="K77" s="1" t="s">
        <v>0</v>
      </c>
      <c r="L77" s="1" t="s">
        <v>352</v>
      </c>
      <c r="M77" s="1" t="s">
        <v>353</v>
      </c>
      <c r="N77" s="1" t="s">
        <v>354</v>
      </c>
      <c r="O77" s="1" t="s">
        <v>356</v>
      </c>
      <c r="P77" s="1" t="s">
        <v>356</v>
      </c>
      <c r="Q77" s="1" t="s">
        <v>882</v>
      </c>
      <c r="R77" s="1" t="s">
        <v>356</v>
      </c>
      <c r="S77" s="1" t="s">
        <v>355</v>
      </c>
      <c r="T77" s="1" t="s">
        <v>356</v>
      </c>
      <c r="U77" s="1" t="s">
        <v>355</v>
      </c>
      <c r="V77" s="1" t="s">
        <v>355</v>
      </c>
      <c r="W77" s="1" t="s">
        <v>355</v>
      </c>
      <c r="X77" s="1" t="s">
        <v>356</v>
      </c>
      <c r="Y77" s="1" t="s">
        <v>355</v>
      </c>
      <c r="Z77" s="1" t="s">
        <v>356</v>
      </c>
      <c r="AA77" s="1" t="s">
        <v>371</v>
      </c>
      <c r="AB77" s="1" t="s">
        <v>390</v>
      </c>
      <c r="AC77" s="1" t="s">
        <v>371</v>
      </c>
      <c r="AD77" s="1" t="s">
        <v>390</v>
      </c>
      <c r="AE77" s="1" t="s">
        <v>881</v>
      </c>
      <c r="AF77" s="1" t="s">
        <v>371</v>
      </c>
      <c r="AG77" s="1" t="s">
        <v>129</v>
      </c>
      <c r="AH77" s="1" t="s">
        <v>129</v>
      </c>
      <c r="AI77" s="1" t="s">
        <v>0</v>
      </c>
      <c r="AJ77" s="1" t="s">
        <v>352</v>
      </c>
      <c r="AK77" s="1" t="s">
        <v>0</v>
      </c>
      <c r="AL77" s="1" t="s">
        <v>675</v>
      </c>
      <c r="AM77" s="1" t="s">
        <v>359</v>
      </c>
      <c r="AN77" s="1" t="s">
        <v>356</v>
      </c>
      <c r="AO77" s="1" t="s">
        <v>359</v>
      </c>
      <c r="AP77" s="1" t="s">
        <v>356</v>
      </c>
      <c r="AQ77" s="1" t="s">
        <v>359</v>
      </c>
      <c r="AR77" s="1" t="s">
        <v>0</v>
      </c>
    </row>
    <row r="78" spans="1:44" x14ac:dyDescent="0.25">
      <c r="A78" s="1" t="s">
        <v>676</v>
      </c>
      <c r="B78" s="1" t="s">
        <v>347</v>
      </c>
      <c r="C78" s="1" t="s">
        <v>677</v>
      </c>
      <c r="D78" s="1" t="s">
        <v>678</v>
      </c>
      <c r="E78" s="1" t="s">
        <v>679</v>
      </c>
      <c r="F78" s="1" t="s">
        <v>0</v>
      </c>
      <c r="G78" s="1" t="s">
        <v>0</v>
      </c>
      <c r="H78" s="1" t="s">
        <v>0</v>
      </c>
      <c r="I78" s="1" t="s">
        <v>0</v>
      </c>
      <c r="J78" s="1" t="s">
        <v>378</v>
      </c>
      <c r="K78" s="1" t="s">
        <v>0</v>
      </c>
      <c r="L78" s="1" t="s">
        <v>352</v>
      </c>
      <c r="M78" s="1" t="s">
        <v>880</v>
      </c>
      <c r="N78" s="1" t="s">
        <v>396</v>
      </c>
      <c r="O78" s="1" t="s">
        <v>356</v>
      </c>
      <c r="P78" s="1" t="s">
        <v>356</v>
      </c>
      <c r="Q78" s="1" t="s">
        <v>356</v>
      </c>
      <c r="R78" s="1" t="s">
        <v>356</v>
      </c>
      <c r="S78" s="1" t="s">
        <v>355</v>
      </c>
      <c r="T78" s="1" t="s">
        <v>355</v>
      </c>
      <c r="U78" s="1" t="s">
        <v>383</v>
      </c>
      <c r="V78" s="1" t="s">
        <v>356</v>
      </c>
      <c r="W78" s="1" t="s">
        <v>356</v>
      </c>
      <c r="X78" s="1" t="s">
        <v>356</v>
      </c>
      <c r="Y78" s="1" t="s">
        <v>356</v>
      </c>
      <c r="Z78" s="1" t="s">
        <v>356</v>
      </c>
      <c r="AA78" s="1" t="s">
        <v>0</v>
      </c>
      <c r="AB78" s="1" t="s">
        <v>0</v>
      </c>
      <c r="AC78" s="1" t="s">
        <v>0</v>
      </c>
      <c r="AD78" s="1" t="s">
        <v>0</v>
      </c>
      <c r="AE78" s="1" t="s">
        <v>0</v>
      </c>
      <c r="AF78" s="1" t="s">
        <v>0</v>
      </c>
      <c r="AG78" s="1" t="s">
        <v>0</v>
      </c>
      <c r="AH78" s="1" t="s">
        <v>0</v>
      </c>
      <c r="AI78" s="1" t="s">
        <v>0</v>
      </c>
      <c r="AJ78" s="1" t="s">
        <v>0</v>
      </c>
      <c r="AK78" s="1" t="s">
        <v>0</v>
      </c>
      <c r="AL78" s="1" t="s">
        <v>0</v>
      </c>
      <c r="AM78" s="1" t="s">
        <v>0</v>
      </c>
      <c r="AN78" s="1" t="s">
        <v>0</v>
      </c>
      <c r="AO78" s="1" t="s">
        <v>0</v>
      </c>
      <c r="AP78" s="1" t="s">
        <v>0</v>
      </c>
      <c r="AQ78" s="1" t="s">
        <v>0</v>
      </c>
      <c r="AR78" s="1" t="s">
        <v>0</v>
      </c>
    </row>
    <row r="79" spans="1:44" x14ac:dyDescent="0.25">
      <c r="A79" s="1" t="s">
        <v>680</v>
      </c>
      <c r="B79" s="1" t="s">
        <v>347</v>
      </c>
      <c r="C79" s="1" t="s">
        <v>681</v>
      </c>
      <c r="D79" s="1" t="s">
        <v>682</v>
      </c>
      <c r="E79" s="1" t="s">
        <v>683</v>
      </c>
      <c r="F79" s="1" t="s">
        <v>0</v>
      </c>
      <c r="G79" s="1" t="s">
        <v>0</v>
      </c>
      <c r="H79" s="1" t="s">
        <v>0</v>
      </c>
      <c r="I79" s="1" t="s">
        <v>0</v>
      </c>
      <c r="J79" s="1" t="s">
        <v>351</v>
      </c>
      <c r="K79" s="1" t="s">
        <v>0</v>
      </c>
      <c r="L79" s="1" t="s">
        <v>395</v>
      </c>
      <c r="M79" s="1" t="s">
        <v>395</v>
      </c>
      <c r="N79" s="1" t="s">
        <v>354</v>
      </c>
      <c r="O79" s="1" t="s">
        <v>123</v>
      </c>
      <c r="P79" s="1" t="s">
        <v>355</v>
      </c>
      <c r="Q79" s="1" t="s">
        <v>355</v>
      </c>
      <c r="R79" s="1" t="s">
        <v>356</v>
      </c>
      <c r="S79" s="1" t="s">
        <v>355</v>
      </c>
      <c r="T79" s="1" t="s">
        <v>355</v>
      </c>
      <c r="U79" s="1" t="s">
        <v>356</v>
      </c>
      <c r="V79" s="1" t="s">
        <v>355</v>
      </c>
      <c r="W79" s="1" t="s">
        <v>356</v>
      </c>
      <c r="X79" s="1" t="s">
        <v>355</v>
      </c>
      <c r="Y79" s="1" t="s">
        <v>355</v>
      </c>
      <c r="Z79" s="1" t="s">
        <v>355</v>
      </c>
      <c r="AA79" s="1" t="s">
        <v>390</v>
      </c>
      <c r="AB79" s="1" t="s">
        <v>390</v>
      </c>
      <c r="AC79" s="1" t="s">
        <v>390</v>
      </c>
      <c r="AD79" s="1" t="s">
        <v>390</v>
      </c>
      <c r="AE79" s="1" t="s">
        <v>357</v>
      </c>
      <c r="AF79" s="1" t="s">
        <v>390</v>
      </c>
      <c r="AG79" s="1" t="s">
        <v>129</v>
      </c>
      <c r="AH79" s="1" t="s">
        <v>129</v>
      </c>
      <c r="AI79" s="1" t="s">
        <v>0</v>
      </c>
      <c r="AJ79" s="1" t="s">
        <v>372</v>
      </c>
      <c r="AK79" s="1" t="s">
        <v>0</v>
      </c>
      <c r="AL79" s="1" t="s">
        <v>0</v>
      </c>
      <c r="AM79" s="1" t="s">
        <v>359</v>
      </c>
      <c r="AN79" s="1" t="s">
        <v>359</v>
      </c>
      <c r="AO79" s="1" t="s">
        <v>878</v>
      </c>
      <c r="AP79" s="1" t="s">
        <v>359</v>
      </c>
      <c r="AQ79" s="1" t="s">
        <v>359</v>
      </c>
      <c r="AR79" s="1" t="s">
        <v>0</v>
      </c>
    </row>
    <row r="80" spans="1:44" x14ac:dyDescent="0.25">
      <c r="A80" s="1" t="s">
        <v>684</v>
      </c>
      <c r="B80" s="1" t="s">
        <v>347</v>
      </c>
      <c r="C80" s="1" t="s">
        <v>685</v>
      </c>
      <c r="D80" s="1" t="s">
        <v>686</v>
      </c>
      <c r="E80" s="1" t="s">
        <v>687</v>
      </c>
      <c r="F80" s="1" t="s">
        <v>0</v>
      </c>
      <c r="G80" s="1" t="s">
        <v>0</v>
      </c>
      <c r="H80" s="1" t="s">
        <v>0</v>
      </c>
      <c r="I80" s="1" t="s">
        <v>0</v>
      </c>
      <c r="J80" s="1" t="s">
        <v>365</v>
      </c>
      <c r="K80" s="1" t="s">
        <v>0</v>
      </c>
      <c r="L80" s="1" t="s">
        <v>352</v>
      </c>
      <c r="M80" s="1" t="s">
        <v>353</v>
      </c>
      <c r="N80" s="1" t="s">
        <v>389</v>
      </c>
      <c r="O80" s="1" t="s">
        <v>356</v>
      </c>
      <c r="P80" s="1" t="s">
        <v>355</v>
      </c>
      <c r="Q80" s="1" t="s">
        <v>356</v>
      </c>
      <c r="R80" s="1" t="s">
        <v>355</v>
      </c>
      <c r="S80" s="1" t="s">
        <v>882</v>
      </c>
      <c r="T80" s="1" t="s">
        <v>356</v>
      </c>
      <c r="U80" s="1" t="s">
        <v>356</v>
      </c>
      <c r="V80" s="1" t="s">
        <v>355</v>
      </c>
      <c r="W80" s="1" t="s">
        <v>355</v>
      </c>
      <c r="X80" s="1" t="s">
        <v>356</v>
      </c>
      <c r="Y80" s="1" t="s">
        <v>355</v>
      </c>
      <c r="Z80" s="1" t="s">
        <v>356</v>
      </c>
      <c r="AA80" s="1" t="s">
        <v>371</v>
      </c>
      <c r="AB80" s="1" t="s">
        <v>379</v>
      </c>
      <c r="AC80" s="1" t="s">
        <v>390</v>
      </c>
      <c r="AD80" s="1" t="s">
        <v>390</v>
      </c>
      <c r="AE80" s="1" t="s">
        <v>390</v>
      </c>
      <c r="AF80" s="1" t="s">
        <v>390</v>
      </c>
      <c r="AG80" s="1" t="s">
        <v>143</v>
      </c>
      <c r="AH80" s="1" t="s">
        <v>143</v>
      </c>
      <c r="AI80" s="1" t="s">
        <v>0</v>
      </c>
      <c r="AJ80" s="1" t="s">
        <v>372</v>
      </c>
      <c r="AK80" s="1" t="s">
        <v>0</v>
      </c>
      <c r="AL80" s="1" t="s">
        <v>0</v>
      </c>
      <c r="AM80" s="1" t="s">
        <v>379</v>
      </c>
      <c r="AN80" s="1" t="s">
        <v>379</v>
      </c>
      <c r="AO80" s="1" t="s">
        <v>379</v>
      </c>
      <c r="AP80" s="1" t="s">
        <v>379</v>
      </c>
      <c r="AQ80" s="1" t="s">
        <v>379</v>
      </c>
      <c r="AR80" s="1" t="s">
        <v>0</v>
      </c>
    </row>
    <row r="81" spans="1:44" x14ac:dyDescent="0.25">
      <c r="A81" s="1" t="s">
        <v>688</v>
      </c>
      <c r="B81" s="1" t="s">
        <v>347</v>
      </c>
      <c r="C81" s="1" t="s">
        <v>689</v>
      </c>
      <c r="D81" s="1" t="s">
        <v>690</v>
      </c>
      <c r="E81" s="1" t="s">
        <v>590</v>
      </c>
      <c r="F81" s="1" t="s">
        <v>0</v>
      </c>
      <c r="G81" s="1" t="s">
        <v>0</v>
      </c>
      <c r="H81" s="1" t="s">
        <v>0</v>
      </c>
      <c r="I81" s="1" t="s">
        <v>0</v>
      </c>
      <c r="J81" s="1" t="s">
        <v>351</v>
      </c>
      <c r="K81" s="1" t="s">
        <v>0</v>
      </c>
      <c r="L81" s="1" t="s">
        <v>352</v>
      </c>
      <c r="M81" s="1" t="s">
        <v>880</v>
      </c>
      <c r="N81" s="1" t="s">
        <v>354</v>
      </c>
      <c r="O81" s="1" t="s">
        <v>123</v>
      </c>
      <c r="P81" s="1" t="s">
        <v>356</v>
      </c>
      <c r="Q81" s="1" t="s">
        <v>882</v>
      </c>
      <c r="R81" s="1" t="s">
        <v>356</v>
      </c>
      <c r="S81" s="1" t="s">
        <v>355</v>
      </c>
      <c r="T81" s="1" t="s">
        <v>882</v>
      </c>
      <c r="U81" s="1" t="s">
        <v>356</v>
      </c>
      <c r="V81" s="1" t="s">
        <v>356</v>
      </c>
      <c r="W81" s="1" t="s">
        <v>355</v>
      </c>
      <c r="X81" s="1" t="s">
        <v>356</v>
      </c>
      <c r="Y81" s="1" t="s">
        <v>882</v>
      </c>
      <c r="Z81" s="1" t="s">
        <v>882</v>
      </c>
      <c r="AA81" s="1" t="s">
        <v>357</v>
      </c>
      <c r="AB81" s="1" t="s">
        <v>371</v>
      </c>
      <c r="AC81" s="1" t="s">
        <v>357</v>
      </c>
      <c r="AD81" s="1" t="s">
        <v>357</v>
      </c>
      <c r="AE81" s="1" t="s">
        <v>357</v>
      </c>
      <c r="AF81" s="1" t="s">
        <v>357</v>
      </c>
      <c r="AG81" s="1" t="s">
        <v>129</v>
      </c>
      <c r="AH81" s="1" t="s">
        <v>129</v>
      </c>
      <c r="AI81" s="1" t="s">
        <v>0</v>
      </c>
      <c r="AJ81" s="1" t="s">
        <v>352</v>
      </c>
      <c r="AK81" s="1" t="s">
        <v>0</v>
      </c>
      <c r="AL81" s="1" t="s">
        <v>691</v>
      </c>
      <c r="AM81" s="1" t="s">
        <v>878</v>
      </c>
      <c r="AN81" s="1" t="s">
        <v>878</v>
      </c>
      <c r="AO81" s="1" t="s">
        <v>356</v>
      </c>
      <c r="AP81" s="1" t="s">
        <v>356</v>
      </c>
      <c r="AQ81" s="1" t="s">
        <v>356</v>
      </c>
      <c r="AR81" s="1" t="s">
        <v>0</v>
      </c>
    </row>
    <row r="82" spans="1:44" x14ac:dyDescent="0.25">
      <c r="A82" s="1" t="s">
        <v>692</v>
      </c>
      <c r="B82" s="1" t="s">
        <v>347</v>
      </c>
      <c r="C82" s="1" t="s">
        <v>693</v>
      </c>
      <c r="D82" s="1" t="s">
        <v>694</v>
      </c>
      <c r="E82" s="1" t="s">
        <v>695</v>
      </c>
      <c r="F82" s="1" t="s">
        <v>0</v>
      </c>
      <c r="G82" s="1" t="s">
        <v>0</v>
      </c>
      <c r="H82" s="1" t="s">
        <v>0</v>
      </c>
      <c r="I82" s="1" t="s">
        <v>0</v>
      </c>
      <c r="J82" s="1" t="s">
        <v>858</v>
      </c>
      <c r="K82" s="1" t="s">
        <v>696</v>
      </c>
      <c r="L82" s="1" t="s">
        <v>352</v>
      </c>
      <c r="M82" s="1" t="s">
        <v>880</v>
      </c>
      <c r="N82" s="1" t="s">
        <v>396</v>
      </c>
      <c r="O82" s="1" t="s">
        <v>355</v>
      </c>
      <c r="P82" s="1" t="s">
        <v>355</v>
      </c>
      <c r="Q82" s="1" t="s">
        <v>355</v>
      </c>
      <c r="R82" s="1" t="s">
        <v>355</v>
      </c>
      <c r="S82" s="1" t="s">
        <v>355</v>
      </c>
      <c r="T82" s="1" t="s">
        <v>356</v>
      </c>
      <c r="U82" s="1" t="s">
        <v>355</v>
      </c>
      <c r="V82" s="1" t="s">
        <v>355</v>
      </c>
      <c r="W82" s="1" t="s">
        <v>355</v>
      </c>
      <c r="X82" s="1" t="s">
        <v>355</v>
      </c>
      <c r="Y82" s="1" t="s">
        <v>355</v>
      </c>
      <c r="Z82" s="1" t="s">
        <v>355</v>
      </c>
      <c r="AA82" s="1" t="s">
        <v>371</v>
      </c>
      <c r="AB82" s="1" t="s">
        <v>390</v>
      </c>
      <c r="AC82" s="1" t="s">
        <v>390</v>
      </c>
      <c r="AD82" s="1" t="s">
        <v>371</v>
      </c>
      <c r="AE82" s="1" t="s">
        <v>390</v>
      </c>
      <c r="AF82" s="1" t="s">
        <v>371</v>
      </c>
      <c r="AG82" s="1" t="s">
        <v>143</v>
      </c>
      <c r="AH82" s="1" t="s">
        <v>143</v>
      </c>
      <c r="AI82" s="1" t="s">
        <v>0</v>
      </c>
      <c r="AJ82" s="1" t="s">
        <v>352</v>
      </c>
      <c r="AK82" s="1" t="s">
        <v>0</v>
      </c>
      <c r="AL82" s="1" t="s">
        <v>0</v>
      </c>
      <c r="AM82" s="1" t="s">
        <v>379</v>
      </c>
      <c r="AN82" s="1" t="s">
        <v>359</v>
      </c>
      <c r="AO82" s="1" t="s">
        <v>359</v>
      </c>
      <c r="AP82" s="1" t="s">
        <v>359</v>
      </c>
      <c r="AQ82" s="1" t="s">
        <v>359</v>
      </c>
      <c r="AR82" s="1" t="s">
        <v>0</v>
      </c>
    </row>
    <row r="83" spans="1:44" x14ac:dyDescent="0.25">
      <c r="A83" s="1" t="s">
        <v>697</v>
      </c>
      <c r="B83" s="1" t="s">
        <v>347</v>
      </c>
      <c r="C83" s="1" t="s">
        <v>698</v>
      </c>
      <c r="D83" s="1" t="s">
        <v>699</v>
      </c>
      <c r="E83" s="1" t="s">
        <v>280</v>
      </c>
      <c r="F83" s="1" t="s">
        <v>0</v>
      </c>
      <c r="G83" s="1" t="s">
        <v>0</v>
      </c>
      <c r="H83" s="1" t="s">
        <v>0</v>
      </c>
      <c r="I83" s="1" t="s">
        <v>0</v>
      </c>
      <c r="J83" s="1" t="s">
        <v>365</v>
      </c>
      <c r="K83" s="1" t="s">
        <v>0</v>
      </c>
      <c r="L83" s="1" t="s">
        <v>352</v>
      </c>
      <c r="M83" s="1" t="s">
        <v>353</v>
      </c>
      <c r="N83" s="1" t="s">
        <v>516</v>
      </c>
      <c r="O83" s="1" t="s">
        <v>356</v>
      </c>
      <c r="P83" s="1" t="s">
        <v>356</v>
      </c>
      <c r="Q83" s="1" t="s">
        <v>355</v>
      </c>
      <c r="R83" s="1" t="s">
        <v>355</v>
      </c>
      <c r="S83" s="1" t="s">
        <v>355</v>
      </c>
      <c r="T83" s="1" t="s">
        <v>882</v>
      </c>
      <c r="U83" s="1" t="s">
        <v>356</v>
      </c>
      <c r="V83" s="1" t="s">
        <v>355</v>
      </c>
      <c r="W83" s="1" t="s">
        <v>123</v>
      </c>
      <c r="X83" s="1" t="s">
        <v>356</v>
      </c>
      <c r="Y83" s="1" t="s">
        <v>355</v>
      </c>
      <c r="Z83" s="1" t="s">
        <v>356</v>
      </c>
      <c r="AA83" s="1" t="s">
        <v>357</v>
      </c>
      <c r="AB83" s="1" t="s">
        <v>379</v>
      </c>
      <c r="AC83" s="1" t="s">
        <v>357</v>
      </c>
      <c r="AD83" s="1" t="s">
        <v>379</v>
      </c>
      <c r="AE83" s="1" t="s">
        <v>379</v>
      </c>
      <c r="AF83" s="1" t="s">
        <v>371</v>
      </c>
      <c r="AG83" s="1" t="s">
        <v>129</v>
      </c>
      <c r="AH83" s="1" t="s">
        <v>129</v>
      </c>
      <c r="AI83" s="1" t="s">
        <v>0</v>
      </c>
      <c r="AJ83" s="1" t="s">
        <v>352</v>
      </c>
      <c r="AK83" s="1" t="s">
        <v>0</v>
      </c>
      <c r="AL83" s="1" t="s">
        <v>912</v>
      </c>
      <c r="AM83" s="1" t="s">
        <v>359</v>
      </c>
      <c r="AN83" s="1" t="s">
        <v>359</v>
      </c>
      <c r="AO83" s="1" t="s">
        <v>878</v>
      </c>
      <c r="AP83" s="1" t="s">
        <v>379</v>
      </c>
      <c r="AQ83" s="1" t="s">
        <v>379</v>
      </c>
      <c r="AR83" s="1" t="s">
        <v>913</v>
      </c>
    </row>
    <row r="84" spans="1:44" x14ac:dyDescent="0.25">
      <c r="A84" s="1" t="s">
        <v>700</v>
      </c>
      <c r="B84" s="1" t="s">
        <v>347</v>
      </c>
      <c r="C84" s="1" t="s">
        <v>701</v>
      </c>
      <c r="D84" s="1" t="s">
        <v>702</v>
      </c>
      <c r="E84" s="1" t="s">
        <v>703</v>
      </c>
      <c r="F84" s="1" t="s">
        <v>0</v>
      </c>
      <c r="G84" s="1" t="s">
        <v>0</v>
      </c>
      <c r="H84" s="1" t="s">
        <v>0</v>
      </c>
      <c r="I84" s="1" t="s">
        <v>0</v>
      </c>
      <c r="J84" s="1" t="s">
        <v>351</v>
      </c>
      <c r="K84" s="1" t="s">
        <v>0</v>
      </c>
      <c r="L84" s="1" t="s">
        <v>352</v>
      </c>
      <c r="M84" s="1" t="s">
        <v>880</v>
      </c>
      <c r="N84" s="1" t="s">
        <v>354</v>
      </c>
      <c r="O84" s="1" t="s">
        <v>0</v>
      </c>
      <c r="P84" s="1" t="s">
        <v>0</v>
      </c>
      <c r="Q84" s="1" t="s">
        <v>0</v>
      </c>
      <c r="R84" s="1" t="s">
        <v>0</v>
      </c>
      <c r="S84" s="1" t="s">
        <v>0</v>
      </c>
      <c r="T84" s="1" t="s">
        <v>0</v>
      </c>
      <c r="U84" s="1" t="s">
        <v>0</v>
      </c>
      <c r="V84" s="1" t="s">
        <v>0</v>
      </c>
      <c r="W84" s="1" t="s">
        <v>0</v>
      </c>
      <c r="X84" s="1" t="s">
        <v>0</v>
      </c>
      <c r="Y84" s="1" t="s">
        <v>0</v>
      </c>
      <c r="Z84" s="1" t="s">
        <v>0</v>
      </c>
      <c r="AA84" s="1" t="s">
        <v>0</v>
      </c>
      <c r="AB84" s="1" t="s">
        <v>0</v>
      </c>
      <c r="AC84" s="1" t="s">
        <v>0</v>
      </c>
      <c r="AD84" s="1" t="s">
        <v>0</v>
      </c>
      <c r="AE84" s="1" t="s">
        <v>0</v>
      </c>
      <c r="AF84" s="1" t="s">
        <v>0</v>
      </c>
      <c r="AG84" s="1" t="s">
        <v>0</v>
      </c>
      <c r="AH84" s="1" t="s">
        <v>0</v>
      </c>
      <c r="AI84" s="1" t="s">
        <v>0</v>
      </c>
      <c r="AJ84" s="1" t="s">
        <v>0</v>
      </c>
      <c r="AK84" s="1" t="s">
        <v>0</v>
      </c>
      <c r="AL84" s="1" t="s">
        <v>0</v>
      </c>
      <c r="AM84" s="1" t="s">
        <v>0</v>
      </c>
      <c r="AN84" s="1" t="s">
        <v>0</v>
      </c>
      <c r="AO84" s="1" t="s">
        <v>0</v>
      </c>
      <c r="AP84" s="1" t="s">
        <v>0</v>
      </c>
      <c r="AQ84" s="1" t="s">
        <v>0</v>
      </c>
      <c r="AR84" s="1" t="s">
        <v>0</v>
      </c>
    </row>
    <row r="85" spans="1:44" x14ac:dyDescent="0.25">
      <c r="A85" s="1" t="s">
        <v>704</v>
      </c>
      <c r="B85" s="1" t="s">
        <v>347</v>
      </c>
      <c r="C85" s="1" t="s">
        <v>705</v>
      </c>
      <c r="D85" s="1" t="s">
        <v>706</v>
      </c>
      <c r="E85" s="1" t="s">
        <v>567</v>
      </c>
      <c r="F85" s="1" t="s">
        <v>0</v>
      </c>
      <c r="G85" s="1" t="s">
        <v>0</v>
      </c>
      <c r="H85" s="1" t="s">
        <v>0</v>
      </c>
      <c r="I85" s="1" t="s">
        <v>0</v>
      </c>
      <c r="J85" s="1" t="s">
        <v>365</v>
      </c>
      <c r="K85" s="1" t="s">
        <v>0</v>
      </c>
      <c r="L85" s="1" t="s">
        <v>352</v>
      </c>
      <c r="M85" s="1" t="s">
        <v>880</v>
      </c>
      <c r="N85" s="1" t="s">
        <v>354</v>
      </c>
      <c r="O85" s="1" t="s">
        <v>355</v>
      </c>
      <c r="P85" s="1" t="s">
        <v>355</v>
      </c>
      <c r="Q85" s="1" t="s">
        <v>355</v>
      </c>
      <c r="R85" s="1" t="s">
        <v>355</v>
      </c>
      <c r="S85" s="1" t="s">
        <v>123</v>
      </c>
      <c r="T85" s="1" t="s">
        <v>123</v>
      </c>
      <c r="U85" s="1" t="s">
        <v>356</v>
      </c>
      <c r="V85" s="1" t="s">
        <v>123</v>
      </c>
      <c r="W85" s="1" t="s">
        <v>123</v>
      </c>
      <c r="X85" s="1" t="s">
        <v>123</v>
      </c>
      <c r="Y85" s="1" t="s">
        <v>356</v>
      </c>
      <c r="Z85" s="1" t="s">
        <v>355</v>
      </c>
      <c r="AA85" s="1" t="s">
        <v>371</v>
      </c>
      <c r="AB85" s="1" t="s">
        <v>881</v>
      </c>
      <c r="AC85" s="1" t="s">
        <v>371</v>
      </c>
      <c r="AD85" s="1" t="s">
        <v>371</v>
      </c>
      <c r="AE85" s="1" t="s">
        <v>390</v>
      </c>
      <c r="AF85" s="1" t="s">
        <v>371</v>
      </c>
      <c r="AG85" s="1" t="s">
        <v>129</v>
      </c>
      <c r="AH85" s="1" t="s">
        <v>129</v>
      </c>
      <c r="AI85" s="1" t="s">
        <v>0</v>
      </c>
      <c r="AJ85" s="1" t="s">
        <v>352</v>
      </c>
      <c r="AK85" s="1" t="s">
        <v>0</v>
      </c>
      <c r="AL85" s="1" t="s">
        <v>707</v>
      </c>
      <c r="AM85" s="1" t="s">
        <v>356</v>
      </c>
      <c r="AN85" s="1" t="s">
        <v>359</v>
      </c>
      <c r="AO85" s="1" t="s">
        <v>356</v>
      </c>
      <c r="AP85" s="1" t="s">
        <v>359</v>
      </c>
      <c r="AQ85" s="1" t="s">
        <v>359</v>
      </c>
      <c r="AR85" s="1" t="s">
        <v>914</v>
      </c>
    </row>
    <row r="86" spans="1:44" x14ac:dyDescent="0.25">
      <c r="A86" s="1" t="s">
        <v>708</v>
      </c>
      <c r="B86" s="1" t="s">
        <v>347</v>
      </c>
      <c r="C86" s="1" t="s">
        <v>709</v>
      </c>
      <c r="D86" s="1" t="s">
        <v>710</v>
      </c>
      <c r="E86" s="1" t="s">
        <v>332</v>
      </c>
      <c r="F86" s="1" t="s">
        <v>0</v>
      </c>
      <c r="G86" s="1" t="s">
        <v>0</v>
      </c>
      <c r="H86" s="1" t="s">
        <v>0</v>
      </c>
      <c r="I86" s="1" t="s">
        <v>0</v>
      </c>
      <c r="J86" s="1" t="s">
        <v>351</v>
      </c>
      <c r="K86" s="1" t="s">
        <v>0</v>
      </c>
      <c r="L86" s="1" t="s">
        <v>372</v>
      </c>
      <c r="M86" s="1" t="s">
        <v>395</v>
      </c>
      <c r="N86" s="1" t="s">
        <v>370</v>
      </c>
      <c r="O86" s="1" t="s">
        <v>355</v>
      </c>
      <c r="P86" s="1" t="s">
        <v>355</v>
      </c>
      <c r="Q86" s="1" t="s">
        <v>355</v>
      </c>
      <c r="R86" s="1" t="s">
        <v>356</v>
      </c>
      <c r="S86" s="1" t="s">
        <v>356</v>
      </c>
      <c r="T86" s="1" t="s">
        <v>356</v>
      </c>
      <c r="U86" s="1" t="s">
        <v>355</v>
      </c>
      <c r="V86" s="1" t="s">
        <v>355</v>
      </c>
      <c r="W86" s="1" t="s">
        <v>355</v>
      </c>
      <c r="X86" s="1" t="s">
        <v>355</v>
      </c>
      <c r="Y86" s="1" t="s">
        <v>355</v>
      </c>
      <c r="Z86" s="1" t="s">
        <v>355</v>
      </c>
      <c r="AA86" s="1" t="s">
        <v>371</v>
      </c>
      <c r="AB86" s="1" t="s">
        <v>371</v>
      </c>
      <c r="AC86" s="1" t="s">
        <v>371</v>
      </c>
      <c r="AD86" s="1" t="s">
        <v>371</v>
      </c>
      <c r="AE86" s="1" t="s">
        <v>371</v>
      </c>
      <c r="AF86" s="1" t="s">
        <v>371</v>
      </c>
      <c r="AG86" s="1" t="s">
        <v>0</v>
      </c>
      <c r="AH86" s="1" t="s">
        <v>0</v>
      </c>
      <c r="AI86" s="1" t="s">
        <v>0</v>
      </c>
      <c r="AJ86" s="1" t="s">
        <v>0</v>
      </c>
      <c r="AK86" s="1" t="s">
        <v>0</v>
      </c>
      <c r="AL86" s="1" t="s">
        <v>0</v>
      </c>
      <c r="AM86" s="1" t="s">
        <v>0</v>
      </c>
      <c r="AN86" s="1" t="s">
        <v>0</v>
      </c>
      <c r="AO86" s="1" t="s">
        <v>0</v>
      </c>
      <c r="AP86" s="1" t="s">
        <v>0</v>
      </c>
      <c r="AQ86" s="1" t="s">
        <v>0</v>
      </c>
      <c r="AR86" s="1" t="s">
        <v>0</v>
      </c>
    </row>
    <row r="89" spans="1:44" x14ac:dyDescent="0.25">
      <c r="A89" t="str">
        <f>A4</f>
        <v>4089487925</v>
      </c>
      <c r="B89" t="str">
        <f t="shared" ref="B89:E89" si="0">B4</f>
        <v>70678042</v>
      </c>
      <c r="C89" t="str">
        <f t="shared" si="0"/>
        <v>07/16/2015 17:28:07</v>
      </c>
      <c r="D89" t="str">
        <f t="shared" si="0"/>
        <v>07/16/2015 17:37:34</v>
      </c>
      <c r="E89" t="str">
        <f t="shared" si="0"/>
        <v>41.73.125.34</v>
      </c>
      <c r="F89" t="str">
        <f>IFERROR(VLOOKUP(F4,Tableau11[[French]:[Colonne1]],3,0),F4)</f>
        <v/>
      </c>
      <c r="G89" t="str">
        <f>IFERROR(VLOOKUP(G4,Tableau11[[French]:[Colonne1]],3,0),G4)</f>
        <v/>
      </c>
      <c r="H89" t="str">
        <f>IFERROR(VLOOKUP(H4,Tableau11[[French]:[Colonne1]],3,0),H4)</f>
        <v/>
      </c>
      <c r="I89" t="str">
        <f>IFERROR(VLOOKUP(I4,Tableau11[[French]:[Colonne1]],3,0),I4)</f>
        <v/>
      </c>
      <c r="J89" t="str">
        <f>IFERROR(VLOOKUP(J4,Tableau11[[French]:[Colonne1]],3,0),J4)</f>
        <v>2. ONG Internationale</v>
      </c>
      <c r="K89" t="str">
        <f>IFERROR(VLOOKUP(K4,Tableau11[[French]:[Colonne1]],3,0),K4)</f>
        <v/>
      </c>
      <c r="L89" t="str">
        <f>IFERROR(VLOOKUP(L4,Tableau11[[French]:[Colonne1]],3,0),L4)</f>
        <v>1. Oui</v>
      </c>
      <c r="M89" t="str">
        <f>IFERROR(VLOOKUP(M4,Tableau11[[French]:[Colonne1]],3,0),M4)</f>
        <v>Chef de file sectoriel Pays</v>
      </c>
      <c r="N89" t="str">
        <f>IFERROR(VLOOKUP(N4,Tableau11[[French]:[Colonne1]],3,0),N4)</f>
        <v>3. Mensuelle</v>
      </c>
      <c r="O89" t="str">
        <f>IFERROR(VLOOKUP(O4,Tableau11[[French]:[Colonne1]],3,0),O4)</f>
        <v>2. Bien</v>
      </c>
      <c r="P89" t="str">
        <f>IFERROR(VLOOKUP(P4,Tableau11[[French]:[Colonne1]],3,0),P4)</f>
        <v>3. Moyen</v>
      </c>
      <c r="Q89" t="str">
        <f>IFERROR(VLOOKUP(Q4,Tableau11[[French]:[Colonne1]],3,0),Q4)</f>
        <v>2. Bien</v>
      </c>
      <c r="R89" t="str">
        <f>IFERROR(VLOOKUP(R4,Tableau11[[French]:[Colonne1]],3,0),R4)</f>
        <v>3. Moyen</v>
      </c>
      <c r="S89" t="str">
        <f>IFERROR(VLOOKUP(S4,Tableau11[[French]:[Colonne1]],3,0),S4)</f>
        <v>2. Bien</v>
      </c>
      <c r="T89" t="str">
        <f>IFERROR(VLOOKUP(T4,Tableau11[[French]:[Colonne1]],3,0),T4)</f>
        <v>2. Bien</v>
      </c>
      <c r="U89" t="str">
        <f>IFERROR(VLOOKUP(U4,Tableau11[[French]:[Colonne1]],3,0),U4)</f>
        <v>3. Moyen</v>
      </c>
      <c r="V89" t="str">
        <f>IFERROR(VLOOKUP(V4,Tableau11[[French]:[Colonne1]],3,0),V4)</f>
        <v>3. Moyen</v>
      </c>
      <c r="W89" t="str">
        <f>IFERROR(VLOOKUP(W4,Tableau11[[French]:[Colonne1]],3,0),W4)</f>
        <v>3. Moyen</v>
      </c>
      <c r="X89" t="str">
        <f>IFERROR(VLOOKUP(X4,Tableau11[[French]:[Colonne1]],3,0),X4)</f>
        <v>3. Moyen</v>
      </c>
      <c r="Y89" t="str">
        <f>IFERROR(VLOOKUP(Y4,Tableau11[[French]:[Colonne1]],3,0),Y4)</f>
        <v>2. Bien</v>
      </c>
      <c r="Z89" t="str">
        <f>IFERROR(VLOOKUP(Z4,Tableau11[[French]:[Colonne1]],3,0),Z4)</f>
        <v>2. Bien</v>
      </c>
      <c r="AA89" t="str">
        <f>IFERROR(VLOOKUP(AA4,Tableau11[[French]:[Colonne1]],3,0),AA4)</f>
        <v>3. Insatisfait (e)</v>
      </c>
      <c r="AB89" t="str">
        <f>IFERROR(VLOOKUP(AB4,Tableau11[[French]:[Colonne1]],3,0),AB4)</f>
        <v>3. Insatisfait (e)</v>
      </c>
      <c r="AC89" t="str">
        <f>IFERROR(VLOOKUP(AC4,Tableau11[[French]:[Colonne1]],3,0),AC4)</f>
        <v>3. Insatisfait (e)</v>
      </c>
      <c r="AD89" t="str">
        <f>IFERROR(VLOOKUP(AD4,Tableau11[[French]:[Colonne1]],3,0),AD4)</f>
        <v>3. Insatisfait (e)</v>
      </c>
      <c r="AE89" t="str">
        <f>IFERROR(VLOOKUP(AE4,Tableau11[[French]:[Colonne1]],3,0),AE4)</f>
        <v>3. Insatisfait (e)</v>
      </c>
      <c r="AF89" t="str">
        <f>IFERROR(VLOOKUP(AF4,Tableau11[[French]:[Colonne1]],3,0),AF4)</f>
        <v>3. Insatisfait (e)</v>
      </c>
      <c r="AG89" t="str">
        <f>IFERROR(VLOOKUP(AG4,Tableau11[[French]:[Colonne1]],3,0),AG4)</f>
        <v>Admin 1</v>
      </c>
      <c r="AH89" t="str">
        <f>IFERROR(VLOOKUP(AH4,Tableau11[[French]:[Colonne1]],3,0),AH4)</f>
        <v>Admin 1</v>
      </c>
      <c r="AI89" t="str">
        <f>IFERROR(VLOOKUP(AI4,Tableau11[[French]:[Colonne1]],3,0),AI4)</f>
        <v/>
      </c>
      <c r="AJ89" t="str">
        <f>IFERROR(VLOOKUP(AJ4,Tableau11[[French]:[Colonne1]],3,0),AJ4)</f>
        <v>1. Oui</v>
      </c>
      <c r="AK89" t="str">
        <f>IFERROR(VLOOKUP(AK4,Tableau11[[French]:[Colonne1]],3,0),AK4)</f>
        <v/>
      </c>
      <c r="AL89" t="str">
        <f>IFERROR(VLOOKUP(AL4,Tableau11[[French]:[Colonne1]],3,0),AL4)</f>
        <v>Formation des acteurs impliques dans le suivi et la gestion (Prendre le temps necessaire)</v>
      </c>
      <c r="AM89" t="str">
        <f>IFERROR(VLOOKUP(AM4,Tableau11[[French]:[Colonne1]],3,0),AM4)</f>
        <v>1. En accord</v>
      </c>
      <c r="AN89" t="str">
        <f>IFERROR(VLOOKUP(AN4,Tableau11[[French]:[Colonne1]],3,0),AN4)</f>
        <v>1. En accord</v>
      </c>
    </row>
    <row r="90" spans="1:44" x14ac:dyDescent="0.25">
      <c r="A90" t="str">
        <f t="shared" ref="A90:E90" si="1">A5</f>
        <v>4086956298</v>
      </c>
      <c r="B90" t="str">
        <f t="shared" si="1"/>
        <v>70678042</v>
      </c>
      <c r="C90" t="str">
        <f t="shared" si="1"/>
        <v>07/15/2015 14:50:13</v>
      </c>
      <c r="D90" t="str">
        <f t="shared" si="1"/>
        <v>07/15/2015 14:51:15</v>
      </c>
      <c r="E90" t="str">
        <f t="shared" si="1"/>
        <v>41.205.10.135</v>
      </c>
      <c r="F90" t="str">
        <f>IFERROR(VLOOKUP(F5,Tableau11[[French]:[Colonne1]],3,0),F5)</f>
        <v/>
      </c>
      <c r="G90" t="str">
        <f>IFERROR(VLOOKUP(G5,Tableau11[[French]:[Colonne1]],3,0),G5)</f>
        <v/>
      </c>
      <c r="H90" t="str">
        <f>IFERROR(VLOOKUP(H5,Tableau11[[French]:[Colonne1]],3,0),H5)</f>
        <v/>
      </c>
      <c r="I90" t="str">
        <f>IFERROR(VLOOKUP(I5,Tableau11[[French]:[Colonne1]],3,0),I5)</f>
        <v/>
      </c>
      <c r="J90" t="str">
        <f>IFERROR(VLOOKUP(J5,Tableau11[[French]:[Colonne1]],3,0),J5)</f>
        <v>1. Agence onusienne</v>
      </c>
      <c r="K90" t="str">
        <f>IFERROR(VLOOKUP(K5,Tableau11[[French]:[Colonne1]],3,0),K5)</f>
        <v/>
      </c>
      <c r="L90" t="str">
        <f>IFERROR(VLOOKUP(L5,Tableau11[[French]:[Colonne1]],3,0),L5)</f>
        <v>1. Oui</v>
      </c>
      <c r="M90" t="str">
        <f>IFERROR(VLOOKUP(M5,Tableau11[[French]:[Colonne1]],3,0),M5)</f>
        <v>Chef de file sectoriel Pays</v>
      </c>
      <c r="N90" t="str">
        <f>IFERROR(VLOOKUP(N5,Tableau11[[French]:[Colonne1]],3,0),N5)</f>
        <v>3. Mensuelle</v>
      </c>
      <c r="O90" t="str">
        <f>IFERROR(VLOOKUP(O5,Tableau11[[French]:[Colonne1]],3,0),O5)</f>
        <v/>
      </c>
      <c r="P90" t="str">
        <f>IFERROR(VLOOKUP(P5,Tableau11[[French]:[Colonne1]],3,0),P5)</f>
        <v/>
      </c>
      <c r="Q90" t="str">
        <f>IFERROR(VLOOKUP(Q5,Tableau11[[French]:[Colonne1]],3,0),Q5)</f>
        <v/>
      </c>
      <c r="R90" t="str">
        <f>IFERROR(VLOOKUP(R5,Tableau11[[French]:[Colonne1]],3,0),R5)</f>
        <v/>
      </c>
      <c r="S90" t="str">
        <f>IFERROR(VLOOKUP(S5,Tableau11[[French]:[Colonne1]],3,0),S5)</f>
        <v/>
      </c>
      <c r="T90" t="str">
        <f>IFERROR(VLOOKUP(T5,Tableau11[[French]:[Colonne1]],3,0),T5)</f>
        <v/>
      </c>
      <c r="U90" t="str">
        <f>IFERROR(VLOOKUP(U5,Tableau11[[French]:[Colonne1]],3,0),U5)</f>
        <v/>
      </c>
      <c r="V90" t="str">
        <f>IFERROR(VLOOKUP(V5,Tableau11[[French]:[Colonne1]],3,0),V5)</f>
        <v/>
      </c>
      <c r="W90" t="str">
        <f>IFERROR(VLOOKUP(W5,Tableau11[[French]:[Colonne1]],3,0),W5)</f>
        <v/>
      </c>
      <c r="X90" t="str">
        <f>IFERROR(VLOOKUP(X5,Tableau11[[French]:[Colonne1]],3,0),X5)</f>
        <v/>
      </c>
      <c r="Y90" t="str">
        <f>IFERROR(VLOOKUP(Y5,Tableau11[[French]:[Colonne1]],3,0),Y5)</f>
        <v/>
      </c>
      <c r="Z90" t="str">
        <f>IFERROR(VLOOKUP(Z5,Tableau11[[French]:[Colonne1]],3,0),Z5)</f>
        <v/>
      </c>
      <c r="AA90" t="str">
        <f>IFERROR(VLOOKUP(AA5,Tableau11[[French]:[Colonne1]],3,0),AA5)</f>
        <v/>
      </c>
      <c r="AB90" t="str">
        <f>IFERROR(VLOOKUP(AB5,Tableau11[[French]:[Colonne1]],3,0),AB5)</f>
        <v/>
      </c>
      <c r="AC90" t="str">
        <f>IFERROR(VLOOKUP(AC5,Tableau11[[French]:[Colonne1]],3,0),AC5)</f>
        <v/>
      </c>
      <c r="AD90" t="str">
        <f>IFERROR(VLOOKUP(AD5,Tableau11[[French]:[Colonne1]],3,0),AD5)</f>
        <v/>
      </c>
      <c r="AE90" t="str">
        <f>IFERROR(VLOOKUP(AE5,Tableau11[[French]:[Colonne1]],3,0),AE5)</f>
        <v/>
      </c>
      <c r="AF90" t="str">
        <f>IFERROR(VLOOKUP(AF5,Tableau11[[French]:[Colonne1]],3,0),AF5)</f>
        <v/>
      </c>
      <c r="AG90" t="str">
        <f>IFERROR(VLOOKUP(AG5,Tableau11[[French]:[Colonne1]],3,0),AG5)</f>
        <v/>
      </c>
      <c r="AH90" t="str">
        <f>IFERROR(VLOOKUP(AH5,Tableau11[[French]:[Colonne1]],3,0),AH5)</f>
        <v/>
      </c>
      <c r="AI90" t="str">
        <f>IFERROR(VLOOKUP(AI5,Tableau11[[French]:[Colonne1]],3,0),AI5)</f>
        <v/>
      </c>
      <c r="AJ90" t="str">
        <f>IFERROR(VLOOKUP(AJ5,Tableau11[[French]:[Colonne1]],3,0),AJ5)</f>
        <v/>
      </c>
      <c r="AK90" t="str">
        <f>IFERROR(VLOOKUP(AK5,Tableau11[[French]:[Colonne1]],3,0),AK5)</f>
        <v/>
      </c>
      <c r="AL90" t="str">
        <f>IFERROR(VLOOKUP(AL5,Tableau11[[French]:[Colonne1]],3,0),AL5)</f>
        <v/>
      </c>
      <c r="AM90" t="str">
        <f>IFERROR(VLOOKUP(AM5,Tableau11[[French]:[Colonne1]],3,0),AM5)</f>
        <v/>
      </c>
      <c r="AN90" t="str">
        <f>IFERROR(VLOOKUP(AN5,Tableau11[[French]:[Colonne1]],3,0),AN5)</f>
        <v/>
      </c>
    </row>
    <row r="91" spans="1:44" x14ac:dyDescent="0.25">
      <c r="A91" t="str">
        <f t="shared" ref="A91:E91" si="2">A6</f>
        <v>4086516822</v>
      </c>
      <c r="B91" t="str">
        <f t="shared" si="2"/>
        <v>70678042</v>
      </c>
      <c r="C91" t="str">
        <f t="shared" si="2"/>
        <v>07/15/2015 10:44:07</v>
      </c>
      <c r="D91" t="str">
        <f t="shared" si="2"/>
        <v>07/15/2015 10:52:17</v>
      </c>
      <c r="E91" t="str">
        <f t="shared" si="2"/>
        <v>196.207.242.194</v>
      </c>
      <c r="F91" t="str">
        <f>IFERROR(VLOOKUP(F6,Tableau11[[French]:[Colonne1]],3,0),F6)</f>
        <v/>
      </c>
      <c r="G91" t="str">
        <f>IFERROR(VLOOKUP(G6,Tableau11[[French]:[Colonne1]],3,0),G6)</f>
        <v/>
      </c>
      <c r="H91" t="str">
        <f>IFERROR(VLOOKUP(H6,Tableau11[[French]:[Colonne1]],3,0),H6)</f>
        <v/>
      </c>
      <c r="I91" t="str">
        <f>IFERROR(VLOOKUP(I6,Tableau11[[French]:[Colonne1]],3,0),I6)</f>
        <v/>
      </c>
      <c r="J91" t="str">
        <f>IFERROR(VLOOKUP(J6,Tableau11[[French]:[Colonne1]],3,0),J6)</f>
        <v>1. Agence onusienne</v>
      </c>
      <c r="K91" t="str">
        <f>IFERROR(VLOOKUP(K6,Tableau11[[French]:[Colonne1]],3,0),K6)</f>
        <v/>
      </c>
      <c r="L91" t="str">
        <f>IFERROR(VLOOKUP(L6,Tableau11[[French]:[Colonne1]],3,0),L6)</f>
        <v>1. Oui</v>
      </c>
      <c r="M91" t="str">
        <f>IFERROR(VLOOKUP(M6,Tableau11[[French]:[Colonne1]],3,0),M6)</f>
        <v>Chef de file sectoriel RÃ©gional</v>
      </c>
      <c r="N91" t="str">
        <f>IFERROR(VLOOKUP(N6,Tableau11[[French]:[Colonne1]],3,0),N6)</f>
        <v>2. Hebdomadaire</v>
      </c>
      <c r="O91" t="str">
        <f>IFERROR(VLOOKUP(O6,Tableau11[[French]:[Colonne1]],3,0),O6)</f>
        <v>1. Excellent</v>
      </c>
      <c r="P91" t="str">
        <f>IFERROR(VLOOKUP(P6,Tableau11[[French]:[Colonne1]],3,0),P6)</f>
        <v>1. Excellent</v>
      </c>
      <c r="Q91" t="str">
        <f>IFERROR(VLOOKUP(Q6,Tableau11[[French]:[Colonne1]],3,0),Q6)</f>
        <v>2. Bien</v>
      </c>
      <c r="R91" t="str">
        <f>IFERROR(VLOOKUP(R6,Tableau11[[French]:[Colonne1]],3,0),R6)</f>
        <v>2. Bien</v>
      </c>
      <c r="S91" t="str">
        <f>IFERROR(VLOOKUP(S6,Tableau11[[French]:[Colonne1]],3,0),S6)</f>
        <v>2. Bien</v>
      </c>
      <c r="T91" t="str">
        <f>IFERROR(VLOOKUP(T6,Tableau11[[French]:[Colonne1]],3,0),T6)</f>
        <v>2. Bien</v>
      </c>
      <c r="U91" t="str">
        <f>IFERROR(VLOOKUP(U6,Tableau11[[French]:[Colonne1]],3,0),U6)</f>
        <v>3. Moyen</v>
      </c>
      <c r="V91" t="str">
        <f>IFERROR(VLOOKUP(V6,Tableau11[[French]:[Colonne1]],3,0),V6)</f>
        <v>2. Bien</v>
      </c>
      <c r="W91" t="str">
        <f>IFERROR(VLOOKUP(W6,Tableau11[[French]:[Colonne1]],3,0),W6)</f>
        <v>2. Bien</v>
      </c>
      <c r="X91" t="str">
        <f>IFERROR(VLOOKUP(X6,Tableau11[[French]:[Colonne1]],3,0),X6)</f>
        <v>2. Bien</v>
      </c>
      <c r="Y91" t="str">
        <f>IFERROR(VLOOKUP(Y6,Tableau11[[French]:[Colonne1]],3,0),Y6)</f>
        <v>2. Bien</v>
      </c>
      <c r="Z91" t="str">
        <f>IFERROR(VLOOKUP(Z6,Tableau11[[French]:[Colonne1]],3,0),Z6)</f>
        <v>2. Bien</v>
      </c>
      <c r="AA91" t="str">
        <f>IFERROR(VLOOKUP(AA6,Tableau11[[French]:[Colonne1]],3,0),AA6)</f>
        <v>2. Satisfait (e)</v>
      </c>
      <c r="AB91" t="str">
        <f>IFERROR(VLOOKUP(AB6,Tableau11[[French]:[Colonne1]],3,0),AB6)</f>
        <v>2. Satisfait (e)</v>
      </c>
      <c r="AC91" t="str">
        <f>IFERROR(VLOOKUP(AC6,Tableau11[[French]:[Colonne1]],3,0),AC6)</f>
        <v>2. Satisfait (e)</v>
      </c>
      <c r="AD91" t="str">
        <f>IFERROR(VLOOKUP(AD6,Tableau11[[French]:[Colonne1]],3,0),AD6)</f>
        <v>2. Satisfait (e)</v>
      </c>
      <c r="AE91" t="str">
        <f>IFERROR(VLOOKUP(AE6,Tableau11[[French]:[Colonne1]],3,0),AE6)</f>
        <v>2. Satisfait (e)</v>
      </c>
      <c r="AF91" t="str">
        <f>IFERROR(VLOOKUP(AF6,Tableau11[[French]:[Colonne1]],3,0),AF6)</f>
        <v>2. Satisfait (e)</v>
      </c>
      <c r="AG91" t="str">
        <f>IFERROR(VLOOKUP(AG6,Tableau11[[French]:[Colonne1]],3,0),AG6)</f>
        <v>Admin 2</v>
      </c>
      <c r="AH91" t="str">
        <f>IFERROR(VLOOKUP(AH6,Tableau11[[French]:[Colonne1]],3,0),AH6)</f>
        <v>Admin 2</v>
      </c>
      <c r="AI91" t="str">
        <f>IFERROR(VLOOKUP(AI6,Tableau11[[French]:[Colonne1]],3,0),AI6)</f>
        <v/>
      </c>
      <c r="AJ91" t="str">
        <f>IFERROR(VLOOKUP(AJ6,Tableau11[[French]:[Colonne1]],3,0),AJ6)</f>
        <v>2. Non</v>
      </c>
      <c r="AK91" t="str">
        <f>IFERROR(VLOOKUP(AK6,Tableau11[[French]:[Colonne1]],3,0),AK6)</f>
        <v/>
      </c>
      <c r="AL91" t="str">
        <f>IFERROR(VLOOKUP(AL6,Tableau11[[French]:[Colonne1]],3,0),AL6)</f>
        <v>5. Aucun</v>
      </c>
      <c r="AM91" t="str">
        <f>IFERROR(VLOOKUP(AM6,Tableau11[[French]:[Colonne1]],3,0),AM6)</f>
        <v>1. En accord</v>
      </c>
      <c r="AN91" t="str">
        <f>IFERROR(VLOOKUP(AN6,Tableau11[[French]:[Colonne1]],3,0),AN6)</f>
        <v>1. En accord</v>
      </c>
    </row>
    <row r="92" spans="1:44" x14ac:dyDescent="0.25">
      <c r="A92" t="str">
        <f t="shared" ref="A92:E92" si="3">A7</f>
        <v>4085826948</v>
      </c>
      <c r="B92" t="str">
        <f t="shared" si="3"/>
        <v>70678042</v>
      </c>
      <c r="C92" t="str">
        <f t="shared" si="3"/>
        <v>07/14/2015 23:49:04</v>
      </c>
      <c r="D92" t="str">
        <f t="shared" si="3"/>
        <v>07/15/2015 00:02:48</v>
      </c>
      <c r="E92" t="str">
        <f t="shared" si="3"/>
        <v>41.188.102.121</v>
      </c>
      <c r="F92" t="str">
        <f>IFERROR(VLOOKUP(F7,Tableau11[[French]:[Colonne1]],3,0),F7)</f>
        <v/>
      </c>
      <c r="G92" t="str">
        <f>IFERROR(VLOOKUP(G7,Tableau11[[French]:[Colonne1]],3,0),G7)</f>
        <v/>
      </c>
      <c r="H92" t="str">
        <f>IFERROR(VLOOKUP(H7,Tableau11[[French]:[Colonne1]],3,0),H7)</f>
        <v/>
      </c>
      <c r="I92" t="str">
        <f>IFERROR(VLOOKUP(I7,Tableau11[[French]:[Colonne1]],3,0),I7)</f>
        <v/>
      </c>
      <c r="J92" t="str">
        <f>IFERROR(VLOOKUP(J7,Tableau11[[French]:[Colonne1]],3,0),J7)</f>
        <v>3. ONG Nationale</v>
      </c>
      <c r="K92" t="str">
        <f>IFERROR(VLOOKUP(K7,Tableau11[[French]:[Colonne1]],3,0),K7)</f>
        <v/>
      </c>
      <c r="L92" t="str">
        <f>IFERROR(VLOOKUP(L7,Tableau11[[French]:[Colonne1]],3,0),L7)</f>
        <v>1. Oui</v>
      </c>
      <c r="M92" t="str">
        <f>IFERROR(VLOOKUP(M7,Tableau11[[French]:[Colonne1]],3,0),M7)</f>
        <v>Gestionnaire de programme/ Saisie de donnÃ©es</v>
      </c>
      <c r="N92" t="str">
        <f>IFERROR(VLOOKUP(N7,Tableau11[[French]:[Colonne1]],3,0),N7)</f>
        <v>3. Mensuelle</v>
      </c>
      <c r="O92" t="str">
        <f>IFERROR(VLOOKUP(O7,Tableau11[[French]:[Colonne1]],3,0),O7)</f>
        <v>2. Bien</v>
      </c>
      <c r="P92" t="str">
        <f>IFERROR(VLOOKUP(P7,Tableau11[[French]:[Colonne1]],3,0),P7)</f>
        <v>2. Bien</v>
      </c>
      <c r="Q92" t="str">
        <f>IFERROR(VLOOKUP(Q7,Tableau11[[French]:[Colonne1]],3,0),Q7)</f>
        <v>2. Bien</v>
      </c>
      <c r="R92" t="str">
        <f>IFERROR(VLOOKUP(R7,Tableau11[[French]:[Colonne1]],3,0),R7)</f>
        <v>2. Bien</v>
      </c>
      <c r="S92" t="str">
        <f>IFERROR(VLOOKUP(S7,Tableau11[[French]:[Colonne1]],3,0),S7)</f>
        <v>2. Bien</v>
      </c>
      <c r="T92" t="str">
        <f>IFERROR(VLOOKUP(T7,Tableau11[[French]:[Colonne1]],3,0),T7)</f>
        <v>2. Bien</v>
      </c>
      <c r="U92" t="str">
        <f>IFERROR(VLOOKUP(U7,Tableau11[[French]:[Colonne1]],3,0),U7)</f>
        <v>2. Bien</v>
      </c>
      <c r="V92" t="str">
        <f>IFERROR(VLOOKUP(V7,Tableau11[[French]:[Colonne1]],3,0),V7)</f>
        <v>2. Bien</v>
      </c>
      <c r="W92" t="str">
        <f>IFERROR(VLOOKUP(W7,Tableau11[[French]:[Colonne1]],3,0),W7)</f>
        <v>2. Bien</v>
      </c>
      <c r="X92" t="str">
        <f>IFERROR(VLOOKUP(X7,Tableau11[[French]:[Colonne1]],3,0),X7)</f>
        <v>2. Bien</v>
      </c>
      <c r="Y92" t="str">
        <f>IFERROR(VLOOKUP(Y7,Tableau11[[French]:[Colonne1]],3,0),Y7)</f>
        <v>2. Bien</v>
      </c>
      <c r="Z92" t="str">
        <f>IFERROR(VLOOKUP(Z7,Tableau11[[French]:[Colonne1]],3,0),Z7)</f>
        <v>2. Bien</v>
      </c>
      <c r="AA92" t="str">
        <f>IFERROR(VLOOKUP(AA7,Tableau11[[French]:[Colonne1]],3,0),AA7)</f>
        <v>2. Satisfait (e)</v>
      </c>
      <c r="AB92" t="str">
        <f>IFERROR(VLOOKUP(AB7,Tableau11[[French]:[Colonne1]],3,0),AB7)</f>
        <v>2. Satisfait (e)</v>
      </c>
      <c r="AC92" t="str">
        <f>IFERROR(VLOOKUP(AC7,Tableau11[[French]:[Colonne1]],3,0),AC7)</f>
        <v>2. Satisfait (e)</v>
      </c>
      <c r="AD92" t="str">
        <f>IFERROR(VLOOKUP(AD7,Tableau11[[French]:[Colonne1]],3,0),AD7)</f>
        <v>2. Satisfait (e)</v>
      </c>
      <c r="AE92" t="str">
        <f>IFERROR(VLOOKUP(AE7,Tableau11[[French]:[Colonne1]],3,0),AE7)</f>
        <v>2. Satisfait (e)</v>
      </c>
      <c r="AF92" t="str">
        <f>IFERROR(VLOOKUP(AF7,Tableau11[[French]:[Colonne1]],3,0),AF7)</f>
        <v>2. Satisfait (e)</v>
      </c>
      <c r="AG92" t="str">
        <f>IFERROR(VLOOKUP(AG7,Tableau11[[French]:[Colonne1]],3,0),AG7)</f>
        <v>Admin 1</v>
      </c>
      <c r="AH92" t="str">
        <f>IFERROR(VLOOKUP(AH7,Tableau11[[French]:[Colonne1]],3,0),AH7)</f>
        <v>Admin 1</v>
      </c>
      <c r="AI92" t="str">
        <f>IFERROR(VLOOKUP(AI7,Tableau11[[French]:[Colonne1]],3,0),AI7)</f>
        <v/>
      </c>
      <c r="AJ92" t="str">
        <f>IFERROR(VLOOKUP(AJ7,Tableau11[[French]:[Colonne1]],3,0),AJ7)</f>
        <v>1. Oui</v>
      </c>
      <c r="AK92" t="str">
        <f>IFERROR(VLOOKUP(AK7,Tableau11[[French]:[Colonne1]],3,0),AK7)</f>
        <v/>
      </c>
      <c r="AL92" t="str">
        <f>IFERROR(VLOOKUP(AL7,Tableau11[[French]:[Colonne1]],3,0),AL7)</f>
        <v/>
      </c>
      <c r="AM92" t="str">
        <f>IFERROR(VLOOKUP(AM7,Tableau11[[French]:[Colonne1]],3,0),AM7)</f>
        <v>5. Sans commentaire</v>
      </c>
      <c r="AN92" t="str">
        <f>IFERROR(VLOOKUP(AN7,Tableau11[[French]:[Colonne1]],3,0),AN7)</f>
        <v>5. Sans commentaire</v>
      </c>
    </row>
    <row r="93" spans="1:44" x14ac:dyDescent="0.25">
      <c r="A93" t="str">
        <f t="shared" ref="A93:E93" si="4">A8</f>
        <v>4084999984</v>
      </c>
      <c r="B93" t="str">
        <f t="shared" si="4"/>
        <v>70678042</v>
      </c>
      <c r="C93" t="str">
        <f t="shared" si="4"/>
        <v>07/14/2015 15:45:18</v>
      </c>
      <c r="D93" t="str">
        <f t="shared" si="4"/>
        <v>07/14/2015 17:03:07</v>
      </c>
      <c r="E93" t="str">
        <f t="shared" si="4"/>
        <v>41.73.125.34</v>
      </c>
      <c r="F93" t="str">
        <f>IFERROR(VLOOKUP(F8,Tableau11[[French]:[Colonne1]],3,0),F8)</f>
        <v/>
      </c>
      <c r="G93" t="str">
        <f>IFERROR(VLOOKUP(G8,Tableau11[[French]:[Colonne1]],3,0),G8)</f>
        <v/>
      </c>
      <c r="H93" t="str">
        <f>IFERROR(VLOOKUP(H8,Tableau11[[French]:[Colonne1]],3,0),H8)</f>
        <v/>
      </c>
      <c r="I93" t="str">
        <f>IFERROR(VLOOKUP(I8,Tableau11[[French]:[Colonne1]],3,0),I8)</f>
        <v/>
      </c>
      <c r="J93" t="str">
        <f>IFERROR(VLOOKUP(J8,Tableau11[[French]:[Colonne1]],3,0),J8)</f>
        <v>2. ONG Internationale</v>
      </c>
      <c r="K93" t="str">
        <f>IFERROR(VLOOKUP(K8,Tableau11[[French]:[Colonne1]],3,0),K8)</f>
        <v/>
      </c>
      <c r="L93" t="str">
        <f>IFERROR(VLOOKUP(L8,Tableau11[[French]:[Colonne1]],3,0),L8)</f>
        <v>1. Oui</v>
      </c>
      <c r="M93" t="str">
        <f>IFERROR(VLOOKUP(M8,Tableau11[[French]:[Colonne1]],3,0),M8)</f>
        <v>Gestionnaire de programme/ Saisie de donnÃ©es</v>
      </c>
      <c r="N93" t="str">
        <f>IFERROR(VLOOKUP(N8,Tableau11[[French]:[Colonne1]],3,0),N8)</f>
        <v>3. Mensuelle</v>
      </c>
      <c r="O93" t="str">
        <f>IFERROR(VLOOKUP(O8,Tableau11[[French]:[Colonne1]],3,0),O8)</f>
        <v>2. Bien</v>
      </c>
      <c r="P93" t="str">
        <f>IFERROR(VLOOKUP(P8,Tableau11[[French]:[Colonne1]],3,0),P8)</f>
        <v>2. Bien</v>
      </c>
      <c r="Q93" t="str">
        <f>IFERROR(VLOOKUP(Q8,Tableau11[[French]:[Colonne1]],3,0),Q8)</f>
        <v>2. Bien</v>
      </c>
      <c r="R93" t="str">
        <f>IFERROR(VLOOKUP(R8,Tableau11[[French]:[Colonne1]],3,0),R8)</f>
        <v>2. Bien</v>
      </c>
      <c r="S93" t="str">
        <f>IFERROR(VLOOKUP(S8,Tableau11[[French]:[Colonne1]],3,0),S8)</f>
        <v>2. Bien</v>
      </c>
      <c r="T93" t="str">
        <f>IFERROR(VLOOKUP(T8,Tableau11[[French]:[Colonne1]],3,0),T8)</f>
        <v>2. Bien</v>
      </c>
      <c r="U93" t="str">
        <f>IFERROR(VLOOKUP(U8,Tableau11[[French]:[Colonne1]],3,0),U8)</f>
        <v>4. Faible</v>
      </c>
      <c r="V93" t="str">
        <f>IFERROR(VLOOKUP(V8,Tableau11[[French]:[Colonne1]],3,0),V8)</f>
        <v>2. Bien</v>
      </c>
      <c r="W93" t="str">
        <f>IFERROR(VLOOKUP(W8,Tableau11[[French]:[Colonne1]],3,0),W8)</f>
        <v>2. Bien</v>
      </c>
      <c r="X93" t="str">
        <f>IFERROR(VLOOKUP(X8,Tableau11[[French]:[Colonne1]],3,0),X8)</f>
        <v>2. Bien</v>
      </c>
      <c r="Y93" t="str">
        <f>IFERROR(VLOOKUP(Y8,Tableau11[[French]:[Colonne1]],3,0),Y8)</f>
        <v>2. Bien</v>
      </c>
      <c r="Z93" t="str">
        <f>IFERROR(VLOOKUP(Z8,Tableau11[[French]:[Colonne1]],3,0),Z8)</f>
        <v>3. Moyen</v>
      </c>
      <c r="AA93" t="str">
        <f>IFERROR(VLOOKUP(AA8,Tableau11[[French]:[Colonne1]],3,0),AA8)</f>
        <v>5. Sans commentaire</v>
      </c>
      <c r="AB93" t="str">
        <f>IFERROR(VLOOKUP(AB8,Tableau11[[French]:[Colonne1]],3,0),AB8)</f>
        <v>5. Sans commentaire</v>
      </c>
      <c r="AC93" t="str">
        <f>IFERROR(VLOOKUP(AC8,Tableau11[[French]:[Colonne1]],3,0),AC8)</f>
        <v>TrÃ¨s satisfait (e)</v>
      </c>
      <c r="AD93" t="str">
        <f>IFERROR(VLOOKUP(AD8,Tableau11[[French]:[Colonne1]],3,0),AD8)</f>
        <v>TrÃ¨s satisfait (e)</v>
      </c>
      <c r="AE93" t="str">
        <f>IFERROR(VLOOKUP(AE8,Tableau11[[French]:[Colonne1]],3,0),AE8)</f>
        <v>5. Sans commentaire</v>
      </c>
      <c r="AF93" t="str">
        <f>IFERROR(VLOOKUP(AF8,Tableau11[[French]:[Colonne1]],3,0),AF8)</f>
        <v>2. Satisfait (e)</v>
      </c>
      <c r="AG93" t="str">
        <f>IFERROR(VLOOKUP(AG8,Tableau11[[French]:[Colonne1]],3,0),AG8)</f>
        <v>Admin 1</v>
      </c>
      <c r="AH93" t="str">
        <f>IFERROR(VLOOKUP(AH8,Tableau11[[French]:[Colonne1]],3,0),AH8)</f>
        <v>Admin 1</v>
      </c>
      <c r="AI93" t="str">
        <f>IFERROR(VLOOKUP(AI8,Tableau11[[French]:[Colonne1]],3,0),AI8)</f>
        <v/>
      </c>
      <c r="AJ93" t="str">
        <f>IFERROR(VLOOKUP(AJ8,Tableau11[[French]:[Colonne1]],3,0),AJ8)</f>
        <v>2. Non</v>
      </c>
      <c r="AK93" t="str">
        <f>IFERROR(VLOOKUP(AK8,Tableau11[[French]:[Colonne1]],3,0),AK8)</f>
        <v/>
      </c>
      <c r="AL93" t="str">
        <f>IFERROR(VLOOKUP(AL8,Tableau11[[French]:[Colonne1]],3,0),AL8)</f>
        <v xml:space="preserve">permettre aux end users de voir les donnees de tout le monde lorsqu'il long in </v>
      </c>
      <c r="AM93" t="str">
        <f>IFERROR(VLOOKUP(AM8,Tableau11[[French]:[Colonne1]],3,0),AM8)</f>
        <v>5. Sans commentaire</v>
      </c>
      <c r="AN93" t="str">
        <f>IFERROR(VLOOKUP(AN8,Tableau11[[French]:[Colonne1]],3,0),AN8)</f>
        <v>3. Moyen</v>
      </c>
    </row>
    <row r="94" spans="1:44" x14ac:dyDescent="0.25">
      <c r="A94" t="str">
        <f t="shared" ref="A94:E94" si="5">A9</f>
        <v>4083256698</v>
      </c>
      <c r="B94" t="str">
        <f t="shared" si="5"/>
        <v>70678042</v>
      </c>
      <c r="C94" t="str">
        <f t="shared" si="5"/>
        <v>07/13/2015 20:32:05</v>
      </c>
      <c r="D94" t="str">
        <f t="shared" si="5"/>
        <v>07/13/2015 20:54:25</v>
      </c>
      <c r="E94" t="str">
        <f t="shared" si="5"/>
        <v>41.202.219.163</v>
      </c>
      <c r="F94" t="str">
        <f>IFERROR(VLOOKUP(F9,Tableau11[[French]:[Colonne1]],3,0),F9)</f>
        <v/>
      </c>
      <c r="G94" t="str">
        <f>IFERROR(VLOOKUP(G9,Tableau11[[French]:[Colonne1]],3,0),G9)</f>
        <v/>
      </c>
      <c r="H94" t="str">
        <f>IFERROR(VLOOKUP(H9,Tableau11[[French]:[Colonne1]],3,0),H9)</f>
        <v/>
      </c>
      <c r="I94" t="str">
        <f>IFERROR(VLOOKUP(I9,Tableau11[[French]:[Colonne1]],3,0),I9)</f>
        <v/>
      </c>
      <c r="J94" t="str">
        <f>IFERROR(VLOOKUP(J9,Tableau11[[French]:[Colonne1]],3,0),J9)</f>
        <v>1. Agence onusienne</v>
      </c>
      <c r="K94" t="str">
        <f>IFERROR(VLOOKUP(K9,Tableau11[[French]:[Colonne1]],3,0),K9)</f>
        <v/>
      </c>
      <c r="L94" t="str">
        <f>IFERROR(VLOOKUP(L9,Tableau11[[French]:[Colonne1]],3,0),L9)</f>
        <v>1. Oui</v>
      </c>
      <c r="M94" t="str">
        <f>IFERROR(VLOOKUP(M9,Tableau11[[French]:[Colonne1]],3,0),M9)</f>
        <v>Chef de file sectoriel RÃ©gional</v>
      </c>
      <c r="N94" t="str">
        <f>IFERROR(VLOOKUP(N9,Tableau11[[French]:[Colonne1]],3,0),N9)</f>
        <v>4. Trimestrielle</v>
      </c>
      <c r="O94" t="str">
        <f>IFERROR(VLOOKUP(O9,Tableau11[[French]:[Colonne1]],3,0),O9)</f>
        <v>2. Bien</v>
      </c>
      <c r="P94" t="str">
        <f>IFERROR(VLOOKUP(P9,Tableau11[[French]:[Colonne1]],3,0),P9)</f>
        <v>2. Bien</v>
      </c>
      <c r="Q94" t="str">
        <f>IFERROR(VLOOKUP(Q9,Tableau11[[French]:[Colonne1]],3,0),Q9)</f>
        <v>2. Bien</v>
      </c>
      <c r="R94" t="str">
        <f>IFERROR(VLOOKUP(R9,Tableau11[[French]:[Colonne1]],3,0),R9)</f>
        <v>2. Bien</v>
      </c>
      <c r="S94" t="str">
        <f>IFERROR(VLOOKUP(S9,Tableau11[[French]:[Colonne1]],3,0),S9)</f>
        <v>1. Excellent</v>
      </c>
      <c r="T94" t="str">
        <f>IFERROR(VLOOKUP(T9,Tableau11[[French]:[Colonne1]],3,0),T9)</f>
        <v>2. Bien</v>
      </c>
      <c r="U94" t="str">
        <f>IFERROR(VLOOKUP(U9,Tableau11[[French]:[Colonne1]],3,0),U9)</f>
        <v>2. Bien</v>
      </c>
      <c r="V94" t="str">
        <f>IFERROR(VLOOKUP(V9,Tableau11[[French]:[Colonne1]],3,0),V9)</f>
        <v>2. Bien</v>
      </c>
      <c r="W94" t="str">
        <f>IFERROR(VLOOKUP(W9,Tableau11[[French]:[Colonne1]],3,0),W9)</f>
        <v>2. Bien</v>
      </c>
      <c r="X94" t="str">
        <f>IFERROR(VLOOKUP(X9,Tableau11[[French]:[Colonne1]],3,0),X9)</f>
        <v>2. Bien</v>
      </c>
      <c r="Y94" t="str">
        <f>IFERROR(VLOOKUP(Y9,Tableau11[[French]:[Colonne1]],3,0),Y9)</f>
        <v>2. Bien</v>
      </c>
      <c r="Z94" t="str">
        <f>IFERROR(VLOOKUP(Z9,Tableau11[[French]:[Colonne1]],3,0),Z9)</f>
        <v>2. Bien</v>
      </c>
      <c r="AA94" t="str">
        <f>IFERROR(VLOOKUP(AA9,Tableau11[[French]:[Colonne1]],3,0),AA9)</f>
        <v>2. Satisfait (e)</v>
      </c>
      <c r="AB94" t="str">
        <f>IFERROR(VLOOKUP(AB9,Tableau11[[French]:[Colonne1]],3,0),AB9)</f>
        <v>2. Satisfait (e)</v>
      </c>
      <c r="AC94" t="str">
        <f>IFERROR(VLOOKUP(AC9,Tableau11[[French]:[Colonne1]],3,0),AC9)</f>
        <v>2. Satisfait (e)</v>
      </c>
      <c r="AD94" t="str">
        <f>IFERROR(VLOOKUP(AD9,Tableau11[[French]:[Colonne1]],3,0),AD9)</f>
        <v>2. Satisfait (e)</v>
      </c>
      <c r="AE94" t="str">
        <f>IFERROR(VLOOKUP(AE9,Tableau11[[French]:[Colonne1]],3,0),AE9)</f>
        <v>5. Aucun</v>
      </c>
      <c r="AF94" t="str">
        <f>IFERROR(VLOOKUP(AF9,Tableau11[[French]:[Colonne1]],3,0),AF9)</f>
        <v>2. Satisfait (e)</v>
      </c>
      <c r="AG94" t="str">
        <f>IFERROR(VLOOKUP(AG9,Tableau11[[French]:[Colonne1]],3,0),AG9)</f>
        <v>Admin 1</v>
      </c>
      <c r="AH94" t="str">
        <f>IFERROR(VLOOKUP(AH9,Tableau11[[French]:[Colonne1]],3,0),AH9)</f>
        <v>Admin 2</v>
      </c>
      <c r="AI94" t="str">
        <f>IFERROR(VLOOKUP(AI9,Tableau11[[French]:[Colonne1]],3,0),AI9)</f>
        <v/>
      </c>
      <c r="AJ94" t="str">
        <f>IFERROR(VLOOKUP(AJ9,Tableau11[[French]:[Colonne1]],3,0),AJ9)</f>
        <v>1. Oui</v>
      </c>
      <c r="AK94" t="str">
        <f>IFERROR(VLOOKUP(AK9,Tableau11[[French]:[Colonne1]],3,0),AK9)</f>
        <v/>
      </c>
      <c r="AL94" t="str">
        <f>IFERROR(VLOOKUP(AL9,Tableau11[[French]:[Colonne1]],3,0),AL9)</f>
        <v/>
      </c>
      <c r="AM94" t="str">
        <f>IFERROR(VLOOKUP(AM9,Tableau11[[French]:[Colonne1]],3,0),AM9)</f>
        <v>3. Moyen</v>
      </c>
      <c r="AN94" t="str">
        <f>IFERROR(VLOOKUP(AN9,Tableau11[[French]:[Colonne1]],3,0),AN9)</f>
        <v>3. Moyen</v>
      </c>
    </row>
    <row r="95" spans="1:44" x14ac:dyDescent="0.25">
      <c r="A95" t="str">
        <f t="shared" ref="A95:E95" si="6">A10</f>
        <v>4082276338</v>
      </c>
      <c r="B95" t="str">
        <f t="shared" si="6"/>
        <v>70678042</v>
      </c>
      <c r="C95" t="str">
        <f t="shared" si="6"/>
        <v>07/13/2015 13:12:08</v>
      </c>
      <c r="D95" t="str">
        <f t="shared" si="6"/>
        <v>07/13/2015 13:28:42</v>
      </c>
      <c r="E95" t="str">
        <f t="shared" si="6"/>
        <v>41.188.118.201</v>
      </c>
      <c r="F95" t="str">
        <f>IFERROR(VLOOKUP(F10,Tableau11[[French]:[Colonne1]],3,0),F10)</f>
        <v/>
      </c>
      <c r="G95" t="str">
        <f>IFERROR(VLOOKUP(G10,Tableau11[[French]:[Colonne1]],3,0),G10)</f>
        <v/>
      </c>
      <c r="H95" t="str">
        <f>IFERROR(VLOOKUP(H10,Tableau11[[French]:[Colonne1]],3,0),H10)</f>
        <v/>
      </c>
      <c r="I95" t="str">
        <f>IFERROR(VLOOKUP(I10,Tableau11[[French]:[Colonne1]],3,0),I10)</f>
        <v/>
      </c>
      <c r="J95" t="str">
        <f>IFERROR(VLOOKUP(J10,Tableau11[[French]:[Colonne1]],3,0),J10)</f>
        <v>3. ONG Nationale</v>
      </c>
      <c r="K95" t="str">
        <f>IFERROR(VLOOKUP(K10,Tableau11[[French]:[Colonne1]],3,0),K10)</f>
        <v/>
      </c>
      <c r="L95" t="str">
        <f>IFERROR(VLOOKUP(L10,Tableau11[[French]:[Colonne1]],3,0),L10)</f>
        <v>2. Non</v>
      </c>
      <c r="M95" t="str">
        <f>IFERROR(VLOOKUP(M10,Tableau11[[French]:[Colonne1]],3,0),M10)</f>
        <v>3. Je ne sais pas</v>
      </c>
      <c r="N95" t="str">
        <f>IFERROR(VLOOKUP(N10,Tableau11[[French]:[Colonne1]],3,0),N10)</f>
        <v>5. Annuelle</v>
      </c>
      <c r="O95" t="str">
        <f>IFERROR(VLOOKUP(O10,Tableau11[[French]:[Colonne1]],3,0),O10)</f>
        <v>3. Moyen</v>
      </c>
      <c r="P95" t="str">
        <f>IFERROR(VLOOKUP(P10,Tableau11[[French]:[Colonne1]],3,0),P10)</f>
        <v>2. Bien</v>
      </c>
      <c r="Q95" t="str">
        <f>IFERROR(VLOOKUP(Q10,Tableau11[[French]:[Colonne1]],3,0),Q10)</f>
        <v>1. Excellent</v>
      </c>
      <c r="R95" t="str">
        <f>IFERROR(VLOOKUP(R10,Tableau11[[French]:[Colonne1]],3,0),R10)</f>
        <v>1. Excellent</v>
      </c>
      <c r="S95" t="str">
        <f>IFERROR(VLOOKUP(S10,Tableau11[[French]:[Colonne1]],3,0),S10)</f>
        <v>3. Moyen</v>
      </c>
      <c r="T95" t="str">
        <f>IFERROR(VLOOKUP(T10,Tableau11[[French]:[Colonne1]],3,0),T10)</f>
        <v>3. Moyen</v>
      </c>
      <c r="U95" t="str">
        <f>IFERROR(VLOOKUP(U10,Tableau11[[French]:[Colonne1]],3,0),U10)</f>
        <v>MÃ©diocre</v>
      </c>
      <c r="V95" t="str">
        <f>IFERROR(VLOOKUP(V10,Tableau11[[French]:[Colonne1]],3,0),V10)</f>
        <v>1. Excellent</v>
      </c>
      <c r="W95" t="str">
        <f>IFERROR(VLOOKUP(W10,Tableau11[[French]:[Colonne1]],3,0),W10)</f>
        <v>2. Bien</v>
      </c>
      <c r="X95" t="str">
        <f>IFERROR(VLOOKUP(X10,Tableau11[[French]:[Colonne1]],3,0),X10)</f>
        <v>3. Moyen</v>
      </c>
      <c r="Y95" t="str">
        <f>IFERROR(VLOOKUP(Y10,Tableau11[[French]:[Colonne1]],3,0),Y10)</f>
        <v>2. Bien</v>
      </c>
      <c r="Z95" t="str">
        <f>IFERROR(VLOOKUP(Z10,Tableau11[[French]:[Colonne1]],3,0),Z10)</f>
        <v>3. Moyen</v>
      </c>
      <c r="AA95" t="str">
        <f>IFERROR(VLOOKUP(AA10,Tableau11[[French]:[Colonne1]],3,0),AA10)</f>
        <v>3. Insatisfait (e)</v>
      </c>
      <c r="AB95" t="str">
        <f>IFERROR(VLOOKUP(AB10,Tableau11[[French]:[Colonne1]],3,0),AB10)</f>
        <v>3. Insatisfait (e)</v>
      </c>
      <c r="AC95" t="str">
        <f>IFERROR(VLOOKUP(AC10,Tableau11[[French]:[Colonne1]],3,0),AC10)</f>
        <v>3. Insatisfait (e)</v>
      </c>
      <c r="AD95" t="str">
        <f>IFERROR(VLOOKUP(AD10,Tableau11[[French]:[Colonne1]],3,0),AD10)</f>
        <v>3. Insatisfait (e)</v>
      </c>
      <c r="AE95" t="str">
        <f>IFERROR(VLOOKUP(AE10,Tableau11[[French]:[Colonne1]],3,0),AE10)</f>
        <v>3. Insatisfait (e)</v>
      </c>
      <c r="AF95" t="str">
        <f>IFERROR(VLOOKUP(AF10,Tableau11[[French]:[Colonne1]],3,0),AF10)</f>
        <v>3. Insatisfait (e)</v>
      </c>
      <c r="AG95" t="str">
        <f>IFERROR(VLOOKUP(AG10,Tableau11[[French]:[Colonne1]],3,0),AG10)</f>
        <v/>
      </c>
      <c r="AH95" t="str">
        <f>IFERROR(VLOOKUP(AH10,Tableau11[[French]:[Colonne1]],3,0),AH10)</f>
        <v/>
      </c>
      <c r="AI95" t="str">
        <f>IFERROR(VLOOKUP(AI10,Tableau11[[French]:[Colonne1]],3,0),AI10)</f>
        <v/>
      </c>
      <c r="AJ95" t="str">
        <f>IFERROR(VLOOKUP(AJ10,Tableau11[[French]:[Colonne1]],3,0),AJ10)</f>
        <v/>
      </c>
      <c r="AK95" t="str">
        <f>IFERROR(VLOOKUP(AK10,Tableau11[[French]:[Colonne1]],3,0),AK10)</f>
        <v/>
      </c>
      <c r="AL95" t="str">
        <f>IFERROR(VLOOKUP(AL10,Tableau11[[French]:[Colonne1]],3,0),AL10)</f>
        <v/>
      </c>
      <c r="AM95" t="str">
        <f>IFERROR(VLOOKUP(AM10,Tableau11[[French]:[Colonne1]],3,0),AM10)</f>
        <v/>
      </c>
      <c r="AN95" t="str">
        <f>IFERROR(VLOOKUP(AN10,Tableau11[[French]:[Colonne1]],3,0),AN10)</f>
        <v/>
      </c>
    </row>
    <row r="96" spans="1:44" x14ac:dyDescent="0.25">
      <c r="A96" t="str">
        <f t="shared" ref="A96:E96" si="7">A11</f>
        <v>4082227488</v>
      </c>
      <c r="B96" t="str">
        <f t="shared" si="7"/>
        <v>70678042</v>
      </c>
      <c r="C96" t="str">
        <f t="shared" si="7"/>
        <v>07/13/2015 12:59:07</v>
      </c>
      <c r="D96" t="str">
        <f t="shared" si="7"/>
        <v>07/13/2015 13:06:15</v>
      </c>
      <c r="E96" t="str">
        <f t="shared" si="7"/>
        <v>41.188.108.205</v>
      </c>
      <c r="F96" t="str">
        <f>IFERROR(VLOOKUP(F11,Tableau11[[French]:[Colonne1]],3,0),F11)</f>
        <v/>
      </c>
      <c r="G96" t="str">
        <f>IFERROR(VLOOKUP(G11,Tableau11[[French]:[Colonne1]],3,0),G11)</f>
        <v/>
      </c>
      <c r="H96" t="str">
        <f>IFERROR(VLOOKUP(H11,Tableau11[[French]:[Colonne1]],3,0),H11)</f>
        <v/>
      </c>
      <c r="I96" t="str">
        <f>IFERROR(VLOOKUP(I11,Tableau11[[French]:[Colonne1]],3,0),I11)</f>
        <v/>
      </c>
      <c r="J96" t="str">
        <f>IFERROR(VLOOKUP(J11,Tableau11[[French]:[Colonne1]],3,0),J11)</f>
        <v>3. ONG Nationale</v>
      </c>
      <c r="K96" t="str">
        <f>IFERROR(VLOOKUP(K11,Tableau11[[French]:[Colonne1]],3,0),K11)</f>
        <v/>
      </c>
      <c r="L96" t="str">
        <f>IFERROR(VLOOKUP(L11,Tableau11[[French]:[Colonne1]],3,0),L11)</f>
        <v>1. Oui</v>
      </c>
      <c r="M96" t="str">
        <f>IFERROR(VLOOKUP(M11,Tableau11[[French]:[Colonne1]],3,0),M11)</f>
        <v>OCHA</v>
      </c>
      <c r="N96" t="str">
        <f>IFERROR(VLOOKUP(N11,Tableau11[[French]:[Colonne1]],3,0),N11)</f>
        <v>4. Trimestrielle</v>
      </c>
      <c r="O96" t="str">
        <f>IFERROR(VLOOKUP(O11,Tableau11[[French]:[Colonne1]],3,0),O11)</f>
        <v>1. Excellent</v>
      </c>
      <c r="P96" t="str">
        <f>IFERROR(VLOOKUP(P11,Tableau11[[French]:[Colonne1]],3,0),P11)</f>
        <v>1. Excellent</v>
      </c>
      <c r="Q96" t="str">
        <f>IFERROR(VLOOKUP(Q11,Tableau11[[French]:[Colonne1]],3,0),Q11)</f>
        <v>1. Excellent</v>
      </c>
      <c r="R96" t="str">
        <f>IFERROR(VLOOKUP(R11,Tableau11[[French]:[Colonne1]],3,0),R11)</f>
        <v>1. Excellent</v>
      </c>
      <c r="S96" t="str">
        <f>IFERROR(VLOOKUP(S11,Tableau11[[French]:[Colonne1]],3,0),S11)</f>
        <v>MÃ©diocre</v>
      </c>
      <c r="T96" t="str">
        <f>IFERROR(VLOOKUP(T11,Tableau11[[French]:[Colonne1]],3,0),T11)</f>
        <v>1. Excellent</v>
      </c>
      <c r="U96" t="str">
        <f>IFERROR(VLOOKUP(U11,Tableau11[[French]:[Colonne1]],3,0),U11)</f>
        <v>1. Excellent</v>
      </c>
      <c r="V96" t="str">
        <f>IFERROR(VLOOKUP(V11,Tableau11[[French]:[Colonne1]],3,0),V11)</f>
        <v>1. Excellent</v>
      </c>
      <c r="W96" t="str">
        <f>IFERROR(VLOOKUP(W11,Tableau11[[French]:[Colonne1]],3,0),W11)</f>
        <v>1. Excellent</v>
      </c>
      <c r="X96" t="str">
        <f>IFERROR(VLOOKUP(X11,Tableau11[[French]:[Colonne1]],3,0),X11)</f>
        <v>1. Excellent</v>
      </c>
      <c r="Y96" t="str">
        <f>IFERROR(VLOOKUP(Y11,Tableau11[[French]:[Colonne1]],3,0),Y11)</f>
        <v>1. Excellent</v>
      </c>
      <c r="Z96" t="str">
        <f>IFERROR(VLOOKUP(Z11,Tableau11[[French]:[Colonne1]],3,0),Z11)</f>
        <v>1. Excellent</v>
      </c>
      <c r="AA96" t="str">
        <f>IFERROR(VLOOKUP(AA11,Tableau11[[French]:[Colonne1]],3,0),AA11)</f>
        <v>2. Satisfait (e)</v>
      </c>
      <c r="AB96" t="str">
        <f>IFERROR(VLOOKUP(AB11,Tableau11[[French]:[Colonne1]],3,0),AB11)</f>
        <v>TrÃ¨s satisfait (e)</v>
      </c>
      <c r="AC96" t="str">
        <f>IFERROR(VLOOKUP(AC11,Tableau11[[French]:[Colonne1]],3,0),AC11)</f>
        <v>2. Satisfait (e)</v>
      </c>
      <c r="AD96" t="str">
        <f>IFERROR(VLOOKUP(AD11,Tableau11[[French]:[Colonne1]],3,0),AD11)</f>
        <v>TrÃ¨s satisfait (e)</v>
      </c>
      <c r="AE96" t="str">
        <f>IFERROR(VLOOKUP(AE11,Tableau11[[French]:[Colonne1]],3,0),AE11)</f>
        <v>2. Satisfait (e)</v>
      </c>
      <c r="AF96" t="str">
        <f>IFERROR(VLOOKUP(AF11,Tableau11[[French]:[Colonne1]],3,0),AF11)</f>
        <v>TrÃ¨s satisfait (e)</v>
      </c>
      <c r="AG96" t="str">
        <f>IFERROR(VLOOKUP(AG11,Tableau11[[French]:[Colonne1]],3,0),AG11)</f>
        <v>Admin 1</v>
      </c>
      <c r="AH96" t="str">
        <f>IFERROR(VLOOKUP(AH11,Tableau11[[French]:[Colonne1]],3,0),AH11)</f>
        <v>Admin 1</v>
      </c>
      <c r="AI96" t="str">
        <f>IFERROR(VLOOKUP(AI11,Tableau11[[French]:[Colonne1]],3,0),AI11)</f>
        <v/>
      </c>
      <c r="AJ96" t="str">
        <f>IFERROR(VLOOKUP(AJ11,Tableau11[[French]:[Colonne1]],3,0),AJ11)</f>
        <v>1. Oui</v>
      </c>
      <c r="AK96" t="str">
        <f>IFERROR(VLOOKUP(AK11,Tableau11[[French]:[Colonne1]],3,0),AK11)</f>
        <v/>
      </c>
      <c r="AL96" t="str">
        <f>IFERROR(VLOOKUP(AL11,Tableau11[[French]:[Colonne1]],3,0),AL11)</f>
        <v xml:space="preserve">ajoute a lunge arabre </v>
      </c>
      <c r="AM96" t="str">
        <f>IFERROR(VLOOKUP(AM11,Tableau11[[French]:[Colonne1]],3,0),AM11)</f>
        <v>1. En accord</v>
      </c>
      <c r="AN96" t="str">
        <f>IFERROR(VLOOKUP(AN11,Tableau11[[French]:[Colonne1]],3,0),AN11)</f>
        <v>1. En accord</v>
      </c>
    </row>
    <row r="97" spans="1:40" x14ac:dyDescent="0.25">
      <c r="A97" t="str">
        <f t="shared" ref="A97:E97" si="8">A12</f>
        <v>4082182180</v>
      </c>
      <c r="B97" t="str">
        <f t="shared" si="8"/>
        <v>70678042</v>
      </c>
      <c r="C97" t="str">
        <f t="shared" si="8"/>
        <v>07/13/2015 12:33:59</v>
      </c>
      <c r="D97" t="str">
        <f t="shared" si="8"/>
        <v>07/13/2015 12:58:54</v>
      </c>
      <c r="E97" t="str">
        <f t="shared" si="8"/>
        <v>41.138.97.231</v>
      </c>
      <c r="F97" t="str">
        <f>IFERROR(VLOOKUP(F12,Tableau11[[French]:[Colonne1]],3,0),F12)</f>
        <v/>
      </c>
      <c r="G97" t="str">
        <f>IFERROR(VLOOKUP(G12,Tableau11[[French]:[Colonne1]],3,0),G12)</f>
        <v/>
      </c>
      <c r="H97" t="str">
        <f>IFERROR(VLOOKUP(H12,Tableau11[[French]:[Colonne1]],3,0),H12)</f>
        <v/>
      </c>
      <c r="I97" t="str">
        <f>IFERROR(VLOOKUP(I12,Tableau11[[French]:[Colonne1]],3,0),I12)</f>
        <v/>
      </c>
      <c r="J97" t="str">
        <f>IFERROR(VLOOKUP(J12,Tableau11[[French]:[Colonne1]],3,0),J12)</f>
        <v>3. ONG Nationale</v>
      </c>
      <c r="K97" t="str">
        <f>IFERROR(VLOOKUP(K12,Tableau11[[French]:[Colonne1]],3,0),K12)</f>
        <v/>
      </c>
      <c r="L97" t="str">
        <f>IFERROR(VLOOKUP(L12,Tableau11[[French]:[Colonne1]],3,0),L12)</f>
        <v>1. Oui</v>
      </c>
      <c r="M97" t="str">
        <f>IFERROR(VLOOKUP(M12,Tableau11[[French]:[Colonne1]],3,0),M12)</f>
        <v>3. Je ne sais pas</v>
      </c>
      <c r="N97" t="str">
        <f>IFERROR(VLOOKUP(N12,Tableau11[[French]:[Colonne1]],3,0),N12)</f>
        <v>3. Mensuelle</v>
      </c>
      <c r="O97" t="str">
        <f>IFERROR(VLOOKUP(O12,Tableau11[[French]:[Colonne1]],3,0),O12)</f>
        <v>2. Bien</v>
      </c>
      <c r="P97" t="str">
        <f>IFERROR(VLOOKUP(P12,Tableau11[[French]:[Colonne1]],3,0),P12)</f>
        <v>2. Bien</v>
      </c>
      <c r="Q97" t="str">
        <f>IFERROR(VLOOKUP(Q12,Tableau11[[French]:[Colonne1]],3,0),Q12)</f>
        <v>2. Bien</v>
      </c>
      <c r="R97" t="str">
        <f>IFERROR(VLOOKUP(R12,Tableau11[[French]:[Colonne1]],3,0),R12)</f>
        <v>2. Bien</v>
      </c>
      <c r="S97" t="str">
        <f>IFERROR(VLOOKUP(S12,Tableau11[[French]:[Colonne1]],3,0),S12)</f>
        <v>2. Bien</v>
      </c>
      <c r="T97" t="str">
        <f>IFERROR(VLOOKUP(T12,Tableau11[[French]:[Colonne1]],3,0),T12)</f>
        <v>3. Moyen</v>
      </c>
      <c r="U97" t="str">
        <f>IFERROR(VLOOKUP(U12,Tableau11[[French]:[Colonne1]],3,0),U12)</f>
        <v>3. Moyen</v>
      </c>
      <c r="V97" t="str">
        <f>IFERROR(VLOOKUP(V12,Tableau11[[French]:[Colonne1]],3,0),V12)</f>
        <v>2. Bien</v>
      </c>
      <c r="W97" t="str">
        <f>IFERROR(VLOOKUP(W12,Tableau11[[French]:[Colonne1]],3,0),W12)</f>
        <v>2. Bien</v>
      </c>
      <c r="X97" t="str">
        <f>IFERROR(VLOOKUP(X12,Tableau11[[French]:[Colonne1]],3,0),X12)</f>
        <v>2. Bien</v>
      </c>
      <c r="Y97" t="str">
        <f>IFERROR(VLOOKUP(Y12,Tableau11[[French]:[Colonne1]],3,0),Y12)</f>
        <v>2. Bien</v>
      </c>
      <c r="Z97" t="str">
        <f>IFERROR(VLOOKUP(Z12,Tableau11[[French]:[Colonne1]],3,0),Z12)</f>
        <v>3. Moyen</v>
      </c>
      <c r="AA97" t="str">
        <f>IFERROR(VLOOKUP(AA12,Tableau11[[French]:[Colonne1]],3,0),AA12)</f>
        <v>2. Satisfait (e)</v>
      </c>
      <c r="AB97" t="str">
        <f>IFERROR(VLOOKUP(AB12,Tableau11[[French]:[Colonne1]],3,0),AB12)</f>
        <v>2. Satisfait (e)</v>
      </c>
      <c r="AC97" t="str">
        <f>IFERROR(VLOOKUP(AC12,Tableau11[[French]:[Colonne1]],3,0),AC12)</f>
        <v>2. Satisfait (e)</v>
      </c>
      <c r="AD97" t="str">
        <f>IFERROR(VLOOKUP(AD12,Tableau11[[French]:[Colonne1]],3,0),AD12)</f>
        <v>2. Satisfait (e)</v>
      </c>
      <c r="AE97" t="str">
        <f>IFERROR(VLOOKUP(AE12,Tableau11[[French]:[Colonne1]],3,0),AE12)</f>
        <v>5. Aucun</v>
      </c>
      <c r="AF97" t="str">
        <f>IFERROR(VLOOKUP(AF12,Tableau11[[French]:[Colonne1]],3,0),AF12)</f>
        <v>2. Satisfait (e)</v>
      </c>
      <c r="AG97" t="str">
        <f>IFERROR(VLOOKUP(AG12,Tableau11[[French]:[Colonne1]],3,0),AG12)</f>
        <v>Admin 3</v>
      </c>
      <c r="AH97" t="str">
        <f>IFERROR(VLOOKUP(AH12,Tableau11[[French]:[Colonne1]],3,0),AH12)</f>
        <v>Admin 3</v>
      </c>
      <c r="AI97" t="str">
        <f>IFERROR(VLOOKUP(AI12,Tableau11[[French]:[Colonne1]],3,0),AI12)</f>
        <v>RAS</v>
      </c>
      <c r="AJ97" t="str">
        <f>IFERROR(VLOOKUP(AJ12,Tableau11[[French]:[Colonne1]],3,0),AJ12)</f>
        <v>1. Oui</v>
      </c>
      <c r="AK97" t="str">
        <f>IFERROR(VLOOKUP(AK12,Tableau11[[French]:[Colonne1]],3,0),AK12)</f>
        <v/>
      </c>
      <c r="AL97" t="str">
        <f>IFERROR(VLOOKUP(AL12,Tableau11[[French]:[Colonne1]],3,0),AL12)</f>
        <v>Ras</v>
      </c>
      <c r="AM97" t="str">
        <f>IFERROR(VLOOKUP(AM12,Tableau11[[French]:[Colonne1]],3,0),AM12)</f>
        <v>1. En accord</v>
      </c>
      <c r="AN97" t="str">
        <f>IFERROR(VLOOKUP(AN12,Tableau11[[French]:[Colonne1]],3,0),AN12)</f>
        <v>1. En accord</v>
      </c>
    </row>
    <row r="98" spans="1:40" x14ac:dyDescent="0.25">
      <c r="A98" t="str">
        <f t="shared" ref="A98:E98" si="9">A13</f>
        <v>4082159282</v>
      </c>
      <c r="B98" t="str">
        <f t="shared" si="9"/>
        <v>70678042</v>
      </c>
      <c r="C98" t="str">
        <f t="shared" si="9"/>
        <v>07/13/2015 12:19:08</v>
      </c>
      <c r="D98" t="str">
        <f t="shared" si="9"/>
        <v>07/13/2015 12:54:42</v>
      </c>
      <c r="E98" t="str">
        <f t="shared" si="9"/>
        <v>41.188.102.225</v>
      </c>
      <c r="F98" t="str">
        <f>IFERROR(VLOOKUP(F13,Tableau11[[French]:[Colonne1]],3,0),F13)</f>
        <v/>
      </c>
      <c r="G98" t="str">
        <f>IFERROR(VLOOKUP(G13,Tableau11[[French]:[Colonne1]],3,0),G13)</f>
        <v/>
      </c>
      <c r="H98" t="str">
        <f>IFERROR(VLOOKUP(H13,Tableau11[[French]:[Colonne1]],3,0),H13)</f>
        <v/>
      </c>
      <c r="I98" t="str">
        <f>IFERROR(VLOOKUP(I13,Tableau11[[French]:[Colonne1]],3,0),I13)</f>
        <v/>
      </c>
      <c r="J98" t="str">
        <f>IFERROR(VLOOKUP(J13,Tableau11[[French]:[Colonne1]],3,0),J13)</f>
        <v>3. ONG Nationale</v>
      </c>
      <c r="K98" t="str">
        <f>IFERROR(VLOOKUP(K13,Tableau11[[French]:[Colonne1]],3,0),K13)</f>
        <v/>
      </c>
      <c r="L98" t="str">
        <f>IFERROR(VLOOKUP(L13,Tableau11[[French]:[Colonne1]],3,0),L13)</f>
        <v>1. Oui</v>
      </c>
      <c r="M98" t="str">
        <f>IFERROR(VLOOKUP(M13,Tableau11[[French]:[Colonne1]],3,0),M13)</f>
        <v>Gestionnaire de programme/ Saisie de donnÃ©es</v>
      </c>
      <c r="N98" t="str">
        <f>IFERROR(VLOOKUP(N13,Tableau11[[French]:[Colonne1]],3,0),N13)</f>
        <v>3. Mensuelle</v>
      </c>
      <c r="O98" t="str">
        <f>IFERROR(VLOOKUP(O13,Tableau11[[French]:[Colonne1]],3,0),O13)</f>
        <v>2. Bien</v>
      </c>
      <c r="P98" t="str">
        <f>IFERROR(VLOOKUP(P13,Tableau11[[French]:[Colonne1]],3,0),P13)</f>
        <v>2. Bien</v>
      </c>
      <c r="Q98" t="str">
        <f>IFERROR(VLOOKUP(Q13,Tableau11[[French]:[Colonne1]],3,0),Q13)</f>
        <v>2. Bien</v>
      </c>
      <c r="R98" t="str">
        <f>IFERROR(VLOOKUP(R13,Tableau11[[French]:[Colonne1]],3,0),R13)</f>
        <v>2. Bien</v>
      </c>
      <c r="S98" t="str">
        <f>IFERROR(VLOOKUP(S13,Tableau11[[French]:[Colonne1]],3,0),S13)</f>
        <v>2. Bien</v>
      </c>
      <c r="T98" t="str">
        <f>IFERROR(VLOOKUP(T13,Tableau11[[French]:[Colonne1]],3,0),T13)</f>
        <v>2. Bien</v>
      </c>
      <c r="U98" t="str">
        <f>IFERROR(VLOOKUP(U13,Tableau11[[French]:[Colonne1]],3,0),U13)</f>
        <v>2. Bien</v>
      </c>
      <c r="V98" t="str">
        <f>IFERROR(VLOOKUP(V13,Tableau11[[French]:[Colonne1]],3,0),V13)</f>
        <v>3. Moyen</v>
      </c>
      <c r="W98" t="str">
        <f>IFERROR(VLOOKUP(W13,Tableau11[[French]:[Colonne1]],3,0),W13)</f>
        <v>2. Bien</v>
      </c>
      <c r="X98" t="str">
        <f>IFERROR(VLOOKUP(X13,Tableau11[[French]:[Colonne1]],3,0),X13)</f>
        <v>2. Bien</v>
      </c>
      <c r="Y98" t="str">
        <f>IFERROR(VLOOKUP(Y13,Tableau11[[French]:[Colonne1]],3,0),Y13)</f>
        <v>2. Bien</v>
      </c>
      <c r="Z98" t="str">
        <f>IFERROR(VLOOKUP(Z13,Tableau11[[French]:[Colonne1]],3,0),Z13)</f>
        <v>1. Excellent</v>
      </c>
      <c r="AA98" t="str">
        <f>IFERROR(VLOOKUP(AA13,Tableau11[[French]:[Colonne1]],3,0),AA13)</f>
        <v>TrÃ¨s satisfait (e)</v>
      </c>
      <c r="AB98" t="str">
        <f>IFERROR(VLOOKUP(AB13,Tableau11[[French]:[Colonne1]],3,0),AB13)</f>
        <v>2. Satisfait (e)</v>
      </c>
      <c r="AC98" t="str">
        <f>IFERROR(VLOOKUP(AC13,Tableau11[[French]:[Colonne1]],3,0),AC13)</f>
        <v>2. Satisfait (e)</v>
      </c>
      <c r="AD98" t="str">
        <f>IFERROR(VLOOKUP(AD13,Tableau11[[French]:[Colonne1]],3,0),AD13)</f>
        <v>2. Satisfait (e)</v>
      </c>
      <c r="AE98" t="str">
        <f>IFERROR(VLOOKUP(AE13,Tableau11[[French]:[Colonne1]],3,0),AE13)</f>
        <v>5. Aucun</v>
      </c>
      <c r="AF98" t="str">
        <f>IFERROR(VLOOKUP(AF13,Tableau11[[French]:[Colonne1]],3,0),AF13)</f>
        <v>2. Satisfait (e)</v>
      </c>
      <c r="AG98" t="str">
        <f>IFERROR(VLOOKUP(AG13,Tableau11[[French]:[Colonne1]],3,0),AG13)</f>
        <v>Admin 1</v>
      </c>
      <c r="AH98" t="str">
        <f>IFERROR(VLOOKUP(AH13,Tableau11[[French]:[Colonne1]],3,0),AH13)</f>
        <v>Admin 1</v>
      </c>
      <c r="AI98" t="str">
        <f>IFERROR(VLOOKUP(AI13,Tableau11[[French]:[Colonne1]],3,0),AI13)</f>
        <v/>
      </c>
      <c r="AJ98" t="str">
        <f>IFERROR(VLOOKUP(AJ13,Tableau11[[French]:[Colonne1]],3,0),AJ13)</f>
        <v>1. Oui</v>
      </c>
      <c r="AK98" t="str">
        <f>IFERROR(VLOOKUP(AK13,Tableau11[[French]:[Colonne1]],3,0),AK13)</f>
        <v/>
      </c>
      <c r="AL98" t="str">
        <f>IFERROR(VLOOKUP(AL13,Tableau11[[French]:[Colonne1]],3,0),AL13)</f>
        <v>Rien Ã  ajouter</v>
      </c>
      <c r="AM98" t="str">
        <f>IFERROR(VLOOKUP(AM13,Tableau11[[French]:[Colonne1]],3,0),AM13)</f>
        <v>1. En accord</v>
      </c>
      <c r="AN98" t="str">
        <f>IFERROR(VLOOKUP(AN13,Tableau11[[French]:[Colonne1]],3,0),AN13)</f>
        <v>1. En accord</v>
      </c>
    </row>
    <row r="99" spans="1:40" x14ac:dyDescent="0.25">
      <c r="A99" t="str">
        <f t="shared" ref="A99:E99" si="10">A14</f>
        <v>4082139986</v>
      </c>
      <c r="B99" t="str">
        <f t="shared" si="10"/>
        <v>70678042</v>
      </c>
      <c r="C99" t="str">
        <f t="shared" si="10"/>
        <v>07/13/2015 12:08:49</v>
      </c>
      <c r="D99" t="str">
        <f t="shared" si="10"/>
        <v>07/13/2015 12:28:39</v>
      </c>
      <c r="E99" t="str">
        <f t="shared" si="10"/>
        <v>197.155.186.45</v>
      </c>
      <c r="F99" t="str">
        <f>IFERROR(VLOOKUP(F14,Tableau11[[French]:[Colonne1]],3,0),F14)</f>
        <v/>
      </c>
      <c r="G99" t="str">
        <f>IFERROR(VLOOKUP(G14,Tableau11[[French]:[Colonne1]],3,0),G14)</f>
        <v/>
      </c>
      <c r="H99" t="str">
        <f>IFERROR(VLOOKUP(H14,Tableau11[[French]:[Colonne1]],3,0),H14)</f>
        <v/>
      </c>
      <c r="I99" t="str">
        <f>IFERROR(VLOOKUP(I14,Tableau11[[French]:[Colonne1]],3,0),I14)</f>
        <v/>
      </c>
      <c r="J99" t="str">
        <f>IFERROR(VLOOKUP(J14,Tableau11[[French]:[Colonne1]],3,0),J14)</f>
        <v>2. ONG Internationale</v>
      </c>
      <c r="K99" t="str">
        <f>IFERROR(VLOOKUP(K14,Tableau11[[French]:[Colonne1]],3,0),K14)</f>
        <v/>
      </c>
      <c r="L99" t="str">
        <f>IFERROR(VLOOKUP(L14,Tableau11[[French]:[Colonne1]],3,0),L14)</f>
        <v>1. Oui</v>
      </c>
      <c r="M99" t="str">
        <f>IFERROR(VLOOKUP(M14,Tableau11[[French]:[Colonne1]],3,0),M14)</f>
        <v>Gestionnaire de programme/ Saisie de donnÃ©es</v>
      </c>
      <c r="N99" t="str">
        <f>IFERROR(VLOOKUP(N14,Tableau11[[French]:[Colonne1]],3,0),N14)</f>
        <v>5. Annuelle</v>
      </c>
      <c r="O99" t="str">
        <f>IFERROR(VLOOKUP(O14,Tableau11[[French]:[Colonne1]],3,0),O14)</f>
        <v>2. Bien</v>
      </c>
      <c r="P99" t="str">
        <f>IFERROR(VLOOKUP(P14,Tableau11[[French]:[Colonne1]],3,0),P14)</f>
        <v>2. Bien</v>
      </c>
      <c r="Q99" t="str">
        <f>IFERROR(VLOOKUP(Q14,Tableau11[[French]:[Colonne1]],3,0),Q14)</f>
        <v>2. Bien</v>
      </c>
      <c r="R99" t="str">
        <f>IFERROR(VLOOKUP(R14,Tableau11[[French]:[Colonne1]],3,0),R14)</f>
        <v>2. Bien</v>
      </c>
      <c r="S99" t="str">
        <f>IFERROR(VLOOKUP(S14,Tableau11[[French]:[Colonne1]],3,0),S14)</f>
        <v>2. Bien</v>
      </c>
      <c r="T99" t="str">
        <f>IFERROR(VLOOKUP(T14,Tableau11[[French]:[Colonne1]],3,0),T14)</f>
        <v>3. Moyen</v>
      </c>
      <c r="U99" t="str">
        <f>IFERROR(VLOOKUP(U14,Tableau11[[French]:[Colonne1]],3,0),U14)</f>
        <v>2. Bien</v>
      </c>
      <c r="V99" t="str">
        <f>IFERROR(VLOOKUP(V14,Tableau11[[French]:[Colonne1]],3,0),V14)</f>
        <v/>
      </c>
      <c r="W99" t="str">
        <f>IFERROR(VLOOKUP(W14,Tableau11[[French]:[Colonne1]],3,0),W14)</f>
        <v/>
      </c>
      <c r="X99" t="str">
        <f>IFERROR(VLOOKUP(X14,Tableau11[[French]:[Colonne1]],3,0),X14)</f>
        <v/>
      </c>
      <c r="Y99" t="str">
        <f>IFERROR(VLOOKUP(Y14,Tableau11[[French]:[Colonne1]],3,0),Y14)</f>
        <v/>
      </c>
      <c r="Z99" t="str">
        <f>IFERROR(VLOOKUP(Z14,Tableau11[[French]:[Colonne1]],3,0),Z14)</f>
        <v/>
      </c>
      <c r="AA99" t="str">
        <f>IFERROR(VLOOKUP(AA14,Tableau11[[French]:[Colonne1]],3,0),AA14)</f>
        <v/>
      </c>
      <c r="AB99" t="str">
        <f>IFERROR(VLOOKUP(AB14,Tableau11[[French]:[Colonne1]],3,0),AB14)</f>
        <v/>
      </c>
      <c r="AC99" t="str">
        <f>IFERROR(VLOOKUP(AC14,Tableau11[[French]:[Colonne1]],3,0),AC14)</f>
        <v/>
      </c>
      <c r="AD99" t="str">
        <f>IFERROR(VLOOKUP(AD14,Tableau11[[French]:[Colonne1]],3,0),AD14)</f>
        <v/>
      </c>
      <c r="AE99" t="str">
        <f>IFERROR(VLOOKUP(AE14,Tableau11[[French]:[Colonne1]],3,0),AE14)</f>
        <v/>
      </c>
      <c r="AF99" t="str">
        <f>IFERROR(VLOOKUP(AF14,Tableau11[[French]:[Colonne1]],3,0),AF14)</f>
        <v/>
      </c>
      <c r="AG99" t="str">
        <f>IFERROR(VLOOKUP(AG14,Tableau11[[French]:[Colonne1]],3,0),AG14)</f>
        <v/>
      </c>
      <c r="AH99" t="str">
        <f>IFERROR(VLOOKUP(AH14,Tableau11[[French]:[Colonne1]],3,0),AH14)</f>
        <v/>
      </c>
      <c r="AI99" t="str">
        <f>IFERROR(VLOOKUP(AI14,Tableau11[[French]:[Colonne1]],3,0),AI14)</f>
        <v/>
      </c>
      <c r="AJ99" t="str">
        <f>IFERROR(VLOOKUP(AJ14,Tableau11[[French]:[Colonne1]],3,0),AJ14)</f>
        <v/>
      </c>
      <c r="AK99" t="str">
        <f>IFERROR(VLOOKUP(AK14,Tableau11[[French]:[Colonne1]],3,0),AK14)</f>
        <v/>
      </c>
      <c r="AL99" t="str">
        <f>IFERROR(VLOOKUP(AL14,Tableau11[[French]:[Colonne1]],3,0),AL14)</f>
        <v/>
      </c>
      <c r="AM99" t="str">
        <f>IFERROR(VLOOKUP(AM14,Tableau11[[French]:[Colonne1]],3,0),AM14)</f>
        <v/>
      </c>
      <c r="AN99" t="str">
        <f>IFERROR(VLOOKUP(AN14,Tableau11[[French]:[Colonne1]],3,0),AN14)</f>
        <v/>
      </c>
    </row>
    <row r="100" spans="1:40" x14ac:dyDescent="0.25">
      <c r="A100" t="str">
        <f t="shared" ref="A100:E100" si="11">A15</f>
        <v>4082118565</v>
      </c>
      <c r="B100" t="str">
        <f t="shared" si="11"/>
        <v>70678042</v>
      </c>
      <c r="C100" t="str">
        <f t="shared" si="11"/>
        <v>07/13/2015 11:55:50</v>
      </c>
      <c r="D100" t="str">
        <f t="shared" si="11"/>
        <v>07/13/2015 12:06:26</v>
      </c>
      <c r="E100" t="str">
        <f t="shared" si="11"/>
        <v>197.239.65.9</v>
      </c>
      <c r="F100" t="str">
        <f>IFERROR(VLOOKUP(F15,Tableau11[[French]:[Colonne1]],3,0),F15)</f>
        <v/>
      </c>
      <c r="G100" t="str">
        <f>IFERROR(VLOOKUP(G15,Tableau11[[French]:[Colonne1]],3,0),G15)</f>
        <v/>
      </c>
      <c r="H100" t="str">
        <f>IFERROR(VLOOKUP(H15,Tableau11[[French]:[Colonne1]],3,0),H15)</f>
        <v/>
      </c>
      <c r="I100" t="str">
        <f>IFERROR(VLOOKUP(I15,Tableau11[[French]:[Colonne1]],3,0),I15)</f>
        <v/>
      </c>
      <c r="J100" t="str">
        <f>IFERROR(VLOOKUP(J15,Tableau11[[French]:[Colonne1]],3,0),J15)</f>
        <v>2. ONG Internationale</v>
      </c>
      <c r="K100" t="str">
        <f>IFERROR(VLOOKUP(K15,Tableau11[[French]:[Colonne1]],3,0),K15)</f>
        <v/>
      </c>
      <c r="L100" t="str">
        <f>IFERROR(VLOOKUP(L15,Tableau11[[French]:[Colonne1]],3,0),L15)</f>
        <v>1. Oui</v>
      </c>
      <c r="M100" t="str">
        <f>IFERROR(VLOOKUP(M15,Tableau11[[French]:[Colonne1]],3,0),M15)</f>
        <v>Gestionnaire de programme/ Saisie de donnÃ©es</v>
      </c>
      <c r="N100" t="str">
        <f>IFERROR(VLOOKUP(N15,Tableau11[[French]:[Colonne1]],3,0),N15)</f>
        <v>3. Mensuelle</v>
      </c>
      <c r="O100" t="str">
        <f>IFERROR(VLOOKUP(O15,Tableau11[[French]:[Colonne1]],3,0),O15)</f>
        <v>1. Excellent</v>
      </c>
      <c r="P100" t="str">
        <f>IFERROR(VLOOKUP(P15,Tableau11[[French]:[Colonne1]],3,0),P15)</f>
        <v>2. Bien</v>
      </c>
      <c r="Q100" t="str">
        <f>IFERROR(VLOOKUP(Q15,Tableau11[[French]:[Colonne1]],3,0),Q15)</f>
        <v>2. Bien</v>
      </c>
      <c r="R100" t="str">
        <f>IFERROR(VLOOKUP(R15,Tableau11[[French]:[Colonne1]],3,0),R15)</f>
        <v>2. Bien</v>
      </c>
      <c r="S100" t="str">
        <f>IFERROR(VLOOKUP(S15,Tableau11[[French]:[Colonne1]],3,0),S15)</f>
        <v>2. Bien</v>
      </c>
      <c r="T100" t="str">
        <f>IFERROR(VLOOKUP(T15,Tableau11[[French]:[Colonne1]],3,0),T15)</f>
        <v>2. Bien</v>
      </c>
      <c r="U100" t="str">
        <f>IFERROR(VLOOKUP(U15,Tableau11[[French]:[Colonne1]],3,0),U15)</f>
        <v>2. Bien</v>
      </c>
      <c r="V100" t="str">
        <f>IFERROR(VLOOKUP(V15,Tableau11[[French]:[Colonne1]],3,0),V15)</f>
        <v>2. Bien</v>
      </c>
      <c r="W100" t="str">
        <f>IFERROR(VLOOKUP(W15,Tableau11[[French]:[Colonne1]],3,0),W15)</f>
        <v>2. Bien</v>
      </c>
      <c r="X100" t="str">
        <f>IFERROR(VLOOKUP(X15,Tableau11[[French]:[Colonne1]],3,0),X15)</f>
        <v>2. Bien</v>
      </c>
      <c r="Y100" t="str">
        <f>IFERROR(VLOOKUP(Y15,Tableau11[[French]:[Colonne1]],3,0),Y15)</f>
        <v>2. Bien</v>
      </c>
      <c r="Z100" t="str">
        <f>IFERROR(VLOOKUP(Z15,Tableau11[[French]:[Colonne1]],3,0),Z15)</f>
        <v>2. Bien</v>
      </c>
      <c r="AA100" t="str">
        <f>IFERROR(VLOOKUP(AA15,Tableau11[[French]:[Colonne1]],3,0),AA15)</f>
        <v>2. Satisfait (e)</v>
      </c>
      <c r="AB100" t="str">
        <f>IFERROR(VLOOKUP(AB15,Tableau11[[French]:[Colonne1]],3,0),AB15)</f>
        <v>2. Satisfait (e)</v>
      </c>
      <c r="AC100" t="str">
        <f>IFERROR(VLOOKUP(AC15,Tableau11[[French]:[Colonne1]],3,0),AC15)</f>
        <v>2. Satisfait (e)</v>
      </c>
      <c r="AD100" t="str">
        <f>IFERROR(VLOOKUP(AD15,Tableau11[[French]:[Colonne1]],3,0),AD15)</f>
        <v>2. Satisfait (e)</v>
      </c>
      <c r="AE100" t="str">
        <f>IFERROR(VLOOKUP(AE15,Tableau11[[French]:[Colonne1]],3,0),AE15)</f>
        <v>3. Insatisfait (e)</v>
      </c>
      <c r="AF100" t="str">
        <f>IFERROR(VLOOKUP(AF15,Tableau11[[French]:[Colonne1]],3,0),AF15)</f>
        <v>5. Sans commentaire</v>
      </c>
      <c r="AG100" t="str">
        <f>IFERROR(VLOOKUP(AG15,Tableau11[[French]:[Colonne1]],3,0),AG15)</f>
        <v>Admin 1</v>
      </c>
      <c r="AH100" t="str">
        <f>IFERROR(VLOOKUP(AH15,Tableau11[[French]:[Colonne1]],3,0),AH15)</f>
        <v>Admin 1</v>
      </c>
      <c r="AI100" t="str">
        <f>IFERROR(VLOOKUP(AI15,Tableau11[[French]:[Colonne1]],3,0),AI15)</f>
        <v/>
      </c>
      <c r="AJ100" t="str">
        <f>IFERROR(VLOOKUP(AJ15,Tableau11[[French]:[Colonne1]],3,0),AJ15)</f>
        <v>1. Oui</v>
      </c>
      <c r="AK100" t="str">
        <f>IFERROR(VLOOKUP(AK15,Tableau11[[French]:[Colonne1]],3,0),AK15)</f>
        <v/>
      </c>
      <c r="AL100" t="str">
        <f>IFERROR(VLOOKUP(AL15,Tableau11[[French]:[Colonne1]],3,0),AL15)</f>
        <v>Introduire un systÃ¨me tournant de chef de file pour Ã©viter des rejets fantaisites ou haineux des projets</v>
      </c>
      <c r="AM100" t="str">
        <f>IFERROR(VLOOKUP(AM15,Tableau11[[French]:[Colonne1]],3,0),AM15)</f>
        <v>3. Moyen</v>
      </c>
      <c r="AN100" t="str">
        <f>IFERROR(VLOOKUP(AN15,Tableau11[[French]:[Colonne1]],3,0),AN15)</f>
        <v>5. Sans commentaire</v>
      </c>
    </row>
    <row r="101" spans="1:40" x14ac:dyDescent="0.25">
      <c r="A101" t="str">
        <f t="shared" ref="A101:E101" si="12">A16</f>
        <v>4082086694</v>
      </c>
      <c r="B101" t="str">
        <f t="shared" si="12"/>
        <v>70678042</v>
      </c>
      <c r="C101" t="str">
        <f t="shared" si="12"/>
        <v>07/13/2015 11:31:48</v>
      </c>
      <c r="D101" t="str">
        <f t="shared" si="12"/>
        <v>07/13/2015 11:48:40</v>
      </c>
      <c r="E101" t="str">
        <f t="shared" si="12"/>
        <v>41.82.145.150</v>
      </c>
      <c r="F101" t="str">
        <f>IFERROR(VLOOKUP(F16,Tableau11[[French]:[Colonne1]],3,0),F16)</f>
        <v/>
      </c>
      <c r="G101" t="str">
        <f>IFERROR(VLOOKUP(G16,Tableau11[[French]:[Colonne1]],3,0),G16)</f>
        <v/>
      </c>
      <c r="H101" t="str">
        <f>IFERROR(VLOOKUP(H16,Tableau11[[French]:[Colonne1]],3,0),H16)</f>
        <v/>
      </c>
      <c r="I101" t="str">
        <f>IFERROR(VLOOKUP(I16,Tableau11[[French]:[Colonne1]],3,0),I16)</f>
        <v/>
      </c>
      <c r="J101" t="str">
        <f>IFERROR(VLOOKUP(J16,Tableau11[[French]:[Colonne1]],3,0),J16)</f>
        <v>1. Agence onusienne</v>
      </c>
      <c r="K101" t="str">
        <f>IFERROR(VLOOKUP(K16,Tableau11[[French]:[Colonne1]],3,0),K16)</f>
        <v/>
      </c>
      <c r="L101" t="str">
        <f>IFERROR(VLOOKUP(L16,Tableau11[[French]:[Colonne1]],3,0),L16)</f>
        <v>1. Oui</v>
      </c>
      <c r="M101" t="str">
        <f>IFERROR(VLOOKUP(M16,Tableau11[[French]:[Colonne1]],3,0),M16)</f>
        <v>Chef de file sectoriel Pays</v>
      </c>
      <c r="N101" t="str">
        <f>IFERROR(VLOOKUP(N16,Tableau11[[French]:[Colonne1]],3,0),N16)</f>
        <v>3. Mensuelle</v>
      </c>
      <c r="O101" t="str">
        <f>IFERROR(VLOOKUP(O16,Tableau11[[French]:[Colonne1]],3,0),O16)</f>
        <v>MÃ©diocre</v>
      </c>
      <c r="P101" t="str">
        <f>IFERROR(VLOOKUP(P16,Tableau11[[French]:[Colonne1]],3,0),P16)</f>
        <v>3. Moyen</v>
      </c>
      <c r="Q101" t="str">
        <f>IFERROR(VLOOKUP(Q16,Tableau11[[French]:[Colonne1]],3,0),Q16)</f>
        <v>MÃ©diocre</v>
      </c>
      <c r="R101" t="str">
        <f>IFERROR(VLOOKUP(R16,Tableau11[[French]:[Colonne1]],3,0),R16)</f>
        <v>3. Moyen</v>
      </c>
      <c r="S101" t="str">
        <f>IFERROR(VLOOKUP(S16,Tableau11[[French]:[Colonne1]],3,0),S16)</f>
        <v>1. Excellent</v>
      </c>
      <c r="T101" t="str">
        <f>IFERROR(VLOOKUP(T16,Tableau11[[French]:[Colonne1]],3,0),T16)</f>
        <v>3. Moyen</v>
      </c>
      <c r="U101" t="str">
        <f>IFERROR(VLOOKUP(U16,Tableau11[[French]:[Colonne1]],3,0),U16)</f>
        <v>3. Moyen</v>
      </c>
      <c r="V101" t="str">
        <f>IFERROR(VLOOKUP(V16,Tableau11[[French]:[Colonne1]],3,0),V16)</f>
        <v>2. Bien</v>
      </c>
      <c r="W101" t="str">
        <f>IFERROR(VLOOKUP(W16,Tableau11[[French]:[Colonne1]],3,0),W16)</f>
        <v>2. Bien</v>
      </c>
      <c r="X101" t="str">
        <f>IFERROR(VLOOKUP(X16,Tableau11[[French]:[Colonne1]],3,0),X16)</f>
        <v>2. Bien</v>
      </c>
      <c r="Y101" t="str">
        <f>IFERROR(VLOOKUP(Y16,Tableau11[[French]:[Colonne1]],3,0),Y16)</f>
        <v>3. Moyen</v>
      </c>
      <c r="Z101" t="str">
        <f>IFERROR(VLOOKUP(Z16,Tableau11[[French]:[Colonne1]],3,0),Z16)</f>
        <v>MÃ©diocre</v>
      </c>
      <c r="AA101" t="str">
        <f>IFERROR(VLOOKUP(AA16,Tableau11[[French]:[Colonne1]],3,0),AA16)</f>
        <v>3. Insatisfait (e)</v>
      </c>
      <c r="AB101" t="str">
        <f>IFERROR(VLOOKUP(AB16,Tableau11[[French]:[Colonne1]],3,0),AB16)</f>
        <v>TrÃ¨s insatisfait (e)</v>
      </c>
      <c r="AC101" t="str">
        <f>IFERROR(VLOOKUP(AC16,Tableau11[[French]:[Colonne1]],3,0),AC16)</f>
        <v>TrÃ¨s insatisfait (e)</v>
      </c>
      <c r="AD101" t="str">
        <f>IFERROR(VLOOKUP(AD16,Tableau11[[French]:[Colonne1]],3,0),AD16)</f>
        <v>5. Aucun</v>
      </c>
      <c r="AE101" t="str">
        <f>IFERROR(VLOOKUP(AE16,Tableau11[[French]:[Colonne1]],3,0),AE16)</f>
        <v>5. Aucun</v>
      </c>
      <c r="AF101" t="str">
        <f>IFERROR(VLOOKUP(AF16,Tableau11[[French]:[Colonne1]],3,0),AF16)</f>
        <v>TrÃ¨s insatisfait (e)</v>
      </c>
      <c r="AG101" t="str">
        <f>IFERROR(VLOOKUP(AG16,Tableau11[[French]:[Colonne1]],3,0),AG16)</f>
        <v>Admin 1</v>
      </c>
      <c r="AH101" t="str">
        <f>IFERROR(VLOOKUP(AH16,Tableau11[[French]:[Colonne1]],3,0),AH16)</f>
        <v>Admin 1</v>
      </c>
      <c r="AI101" t="str">
        <f>IFERROR(VLOOKUP(AI16,Tableau11[[French]:[Colonne1]],3,0),AI16)</f>
        <v/>
      </c>
      <c r="AJ101" t="str">
        <f>IFERROR(VLOOKUP(AJ16,Tableau11[[French]:[Colonne1]],3,0),AJ16)</f>
        <v>2. Non</v>
      </c>
      <c r="AK101" t="str">
        <f>IFERROR(VLOOKUP(AK16,Tableau11[[French]:[Colonne1]],3,0),AK16)</f>
        <v/>
      </c>
      <c r="AL101" t="str">
        <f>IFERROR(VLOOKUP(AL16,Tableau11[[French]:[Colonne1]],3,0),AL16)</f>
        <v>permettre un defilement dans le masque de saisie  l'assistance technique ne doit pas Ãªtre par message Skype surtout mais plutÃ´t de vive voix</v>
      </c>
      <c r="AM101" t="str">
        <f>IFERROR(VLOOKUP(AM16,Tableau11[[French]:[Colonne1]],3,0),AM16)</f>
        <v>En dÃ©saccord</v>
      </c>
      <c r="AN101" t="str">
        <f>IFERROR(VLOOKUP(AN16,Tableau11[[French]:[Colonne1]],3,0),AN16)</f>
        <v>En dÃ©saccord</v>
      </c>
    </row>
    <row r="102" spans="1:40" x14ac:dyDescent="0.25">
      <c r="A102" t="str">
        <f t="shared" ref="A102:E102" si="13">A17</f>
        <v>4082065267</v>
      </c>
      <c r="B102" t="str">
        <f t="shared" si="13"/>
        <v>70678042</v>
      </c>
      <c r="C102" t="str">
        <f t="shared" si="13"/>
        <v>07/13/2015 11:15:31</v>
      </c>
      <c r="D102" t="str">
        <f t="shared" si="13"/>
        <v>07/13/2015 11:25:30</v>
      </c>
      <c r="E102" t="str">
        <f t="shared" si="13"/>
        <v>82.151.94.215</v>
      </c>
      <c r="F102" t="str">
        <f>IFERROR(VLOOKUP(F17,Tableau11[[French]:[Colonne1]],3,0),F17)</f>
        <v/>
      </c>
      <c r="G102" t="str">
        <f>IFERROR(VLOOKUP(G17,Tableau11[[French]:[Colonne1]],3,0),G17)</f>
        <v/>
      </c>
      <c r="H102" t="str">
        <f>IFERROR(VLOOKUP(H17,Tableau11[[French]:[Colonne1]],3,0),H17)</f>
        <v/>
      </c>
      <c r="I102" t="str">
        <f>IFERROR(VLOOKUP(I17,Tableau11[[French]:[Colonne1]],3,0),I17)</f>
        <v/>
      </c>
      <c r="J102" t="str">
        <f>IFERROR(VLOOKUP(J17,Tableau11[[French]:[Colonne1]],3,0),J17)</f>
        <v>3. ONG Nationale</v>
      </c>
      <c r="K102" t="str">
        <f>IFERROR(VLOOKUP(K17,Tableau11[[French]:[Colonne1]],3,0),K17)</f>
        <v/>
      </c>
      <c r="L102" t="str">
        <f>IFERROR(VLOOKUP(L17,Tableau11[[French]:[Colonne1]],3,0),L17)</f>
        <v>1. Oui</v>
      </c>
      <c r="M102" t="str">
        <f>IFERROR(VLOOKUP(M17,Tableau11[[French]:[Colonne1]],3,0),M17)</f>
        <v>3. Je ne sais pas</v>
      </c>
      <c r="N102" t="str">
        <f>IFERROR(VLOOKUP(N17,Tableau11[[French]:[Colonne1]],3,0),N17)</f>
        <v>3. Mensuelle</v>
      </c>
      <c r="O102" t="str">
        <f>IFERROR(VLOOKUP(O17,Tableau11[[French]:[Colonne1]],3,0),O17)</f>
        <v>1. Excellent</v>
      </c>
      <c r="P102" t="str">
        <f>IFERROR(VLOOKUP(P17,Tableau11[[French]:[Colonne1]],3,0),P17)</f>
        <v>2. Bien</v>
      </c>
      <c r="Q102" t="str">
        <f>IFERROR(VLOOKUP(Q17,Tableau11[[French]:[Colonne1]],3,0),Q17)</f>
        <v>2. Bien</v>
      </c>
      <c r="R102" t="str">
        <f>IFERROR(VLOOKUP(R17,Tableau11[[French]:[Colonne1]],3,0),R17)</f>
        <v>2. Bien</v>
      </c>
      <c r="S102" t="str">
        <f>IFERROR(VLOOKUP(S17,Tableau11[[French]:[Colonne1]],3,0),S17)</f>
        <v>1. Excellent</v>
      </c>
      <c r="T102" t="str">
        <f>IFERROR(VLOOKUP(T17,Tableau11[[French]:[Colonne1]],3,0),T17)</f>
        <v>1. Excellent</v>
      </c>
      <c r="U102" t="str">
        <f>IFERROR(VLOOKUP(U17,Tableau11[[French]:[Colonne1]],3,0),U17)</f>
        <v>3. Moyen</v>
      </c>
      <c r="V102" t="str">
        <f>IFERROR(VLOOKUP(V17,Tableau11[[French]:[Colonne1]],3,0),V17)</f>
        <v>1. Excellent</v>
      </c>
      <c r="W102" t="str">
        <f>IFERROR(VLOOKUP(W17,Tableau11[[French]:[Colonne1]],3,0),W17)</f>
        <v>2. Bien</v>
      </c>
      <c r="X102" t="str">
        <f>IFERROR(VLOOKUP(X17,Tableau11[[French]:[Colonne1]],3,0),X17)</f>
        <v>1. Excellent</v>
      </c>
      <c r="Y102" t="str">
        <f>IFERROR(VLOOKUP(Y17,Tableau11[[French]:[Colonne1]],3,0),Y17)</f>
        <v>1. Excellent</v>
      </c>
      <c r="Z102" t="str">
        <f>IFERROR(VLOOKUP(Z17,Tableau11[[French]:[Colonne1]],3,0),Z17)</f>
        <v>1. Excellent</v>
      </c>
      <c r="AA102" t="str">
        <f>IFERROR(VLOOKUP(AA17,Tableau11[[French]:[Colonne1]],3,0),AA17)</f>
        <v>2. Satisfait (e)</v>
      </c>
      <c r="AB102" t="str">
        <f>IFERROR(VLOOKUP(AB17,Tableau11[[French]:[Colonne1]],3,0),AB17)</f>
        <v>TrÃ¨s satisfait (e)</v>
      </c>
      <c r="AC102" t="str">
        <f>IFERROR(VLOOKUP(AC17,Tableau11[[French]:[Colonne1]],3,0),AC17)</f>
        <v>2. Satisfait (e)</v>
      </c>
      <c r="AD102" t="str">
        <f>IFERROR(VLOOKUP(AD17,Tableau11[[French]:[Colonne1]],3,0),AD17)</f>
        <v>TrÃ¨s satisfait (e)</v>
      </c>
      <c r="AE102" t="str">
        <f>IFERROR(VLOOKUP(AE17,Tableau11[[French]:[Colonne1]],3,0),AE17)</f>
        <v>5. Aucun</v>
      </c>
      <c r="AF102" t="str">
        <f>IFERROR(VLOOKUP(AF17,Tableau11[[French]:[Colonne1]],3,0),AF17)</f>
        <v>2. Satisfait (e)</v>
      </c>
      <c r="AG102" t="str">
        <f>IFERROR(VLOOKUP(AG17,Tableau11[[French]:[Colonne1]],3,0),AG17)</f>
        <v>Admin 3</v>
      </c>
      <c r="AH102" t="str">
        <f>IFERROR(VLOOKUP(AH17,Tableau11[[French]:[Colonne1]],3,0),AH17)</f>
        <v>Admin 3</v>
      </c>
      <c r="AI102" t="str">
        <f>IFERROR(VLOOKUP(AI17,Tableau11[[French]:[Colonne1]],3,0),AI17)</f>
        <v/>
      </c>
      <c r="AJ102" t="str">
        <f>IFERROR(VLOOKUP(AJ17,Tableau11[[French]:[Colonne1]],3,0),AJ17)</f>
        <v>1. Oui</v>
      </c>
      <c r="AK102" t="str">
        <f>IFERROR(VLOOKUP(AK17,Tableau11[[French]:[Colonne1]],3,0),AK17)</f>
        <v/>
      </c>
      <c r="AL102" t="str">
        <f>IFERROR(VLOOKUP(AL17,Tableau11[[French]:[Colonne1]],3,0),AL17)</f>
        <v>Pour les ong locales savoir si elle rapporte ou les agences avec qui elles travaillent doivent rapporter cela doit Ãªtre clarifiÃ© avant 2016</v>
      </c>
      <c r="AM102" t="str">
        <f>IFERROR(VLOOKUP(AM17,Tableau11[[French]:[Colonne1]],3,0),AM17)</f>
        <v>5. Sans commentaire</v>
      </c>
      <c r="AN102" t="str">
        <f>IFERROR(VLOOKUP(AN17,Tableau11[[French]:[Colonne1]],3,0),AN17)</f>
        <v>1. En accord</v>
      </c>
    </row>
    <row r="103" spans="1:40" x14ac:dyDescent="0.25">
      <c r="A103" t="str">
        <f t="shared" ref="A103:E103" si="14">A18</f>
        <v>4082050422</v>
      </c>
      <c r="B103" t="str">
        <f t="shared" si="14"/>
        <v>70678042</v>
      </c>
      <c r="C103" t="str">
        <f t="shared" si="14"/>
        <v>07/13/2015 11:03:17</v>
      </c>
      <c r="D103" t="str">
        <f t="shared" si="14"/>
        <v>07/13/2015 11:04:32</v>
      </c>
      <c r="E103" t="str">
        <f t="shared" si="14"/>
        <v>41.214.9.10</v>
      </c>
      <c r="F103" t="str">
        <f>IFERROR(VLOOKUP(F18,Tableau11[[French]:[Colonne1]],3,0),F18)</f>
        <v/>
      </c>
      <c r="G103" t="str">
        <f>IFERROR(VLOOKUP(G18,Tableau11[[French]:[Colonne1]],3,0),G18)</f>
        <v/>
      </c>
      <c r="H103" t="str">
        <f>IFERROR(VLOOKUP(H18,Tableau11[[French]:[Colonne1]],3,0),H18)</f>
        <v/>
      </c>
      <c r="I103" t="str">
        <f>IFERROR(VLOOKUP(I18,Tableau11[[French]:[Colonne1]],3,0),I18)</f>
        <v/>
      </c>
      <c r="J103" t="str">
        <f>IFERROR(VLOOKUP(J18,Tableau11[[French]:[Colonne1]],3,0),J18)</f>
        <v>1. Agence onusienne</v>
      </c>
      <c r="K103" t="str">
        <f>IFERROR(VLOOKUP(K18,Tableau11[[French]:[Colonne1]],3,0),K18)</f>
        <v/>
      </c>
      <c r="L103" t="str">
        <f>IFERROR(VLOOKUP(L18,Tableau11[[French]:[Colonne1]],3,0),L18)</f>
        <v>1. Oui</v>
      </c>
      <c r="M103" t="str">
        <f>IFERROR(VLOOKUP(M18,Tableau11[[French]:[Colonne1]],3,0),M18)</f>
        <v>Gestionnaire de programme/ Saisie de donnÃ©es</v>
      </c>
      <c r="N103" t="str">
        <f>IFERROR(VLOOKUP(N18,Tableau11[[French]:[Colonne1]],3,0),N18)</f>
        <v>3. Mensuelle</v>
      </c>
      <c r="O103" t="str">
        <f>IFERROR(VLOOKUP(O18,Tableau11[[French]:[Colonne1]],3,0),O18)</f>
        <v>2. Bien</v>
      </c>
      <c r="P103" t="str">
        <f>IFERROR(VLOOKUP(P18,Tableau11[[French]:[Colonne1]],3,0),P18)</f>
        <v>3. Moyen</v>
      </c>
      <c r="Q103" t="str">
        <f>IFERROR(VLOOKUP(Q18,Tableau11[[French]:[Colonne1]],3,0),Q18)</f>
        <v>3. Moyen</v>
      </c>
      <c r="R103" t="str">
        <f>IFERROR(VLOOKUP(R18,Tableau11[[French]:[Colonne1]],3,0),R18)</f>
        <v>2. Bien</v>
      </c>
      <c r="S103" t="str">
        <f>IFERROR(VLOOKUP(S18,Tableau11[[French]:[Colonne1]],3,0),S18)</f>
        <v>2. Bien</v>
      </c>
      <c r="T103" t="str">
        <f>IFERROR(VLOOKUP(T18,Tableau11[[French]:[Colonne1]],3,0),T18)</f>
        <v>2. Bien</v>
      </c>
      <c r="U103" t="str">
        <f>IFERROR(VLOOKUP(U18,Tableau11[[French]:[Colonne1]],3,0),U18)</f>
        <v>MÃ©diocre</v>
      </c>
      <c r="V103" t="str">
        <f>IFERROR(VLOOKUP(V18,Tableau11[[French]:[Colonne1]],3,0),V18)</f>
        <v/>
      </c>
      <c r="W103" t="str">
        <f>IFERROR(VLOOKUP(W18,Tableau11[[French]:[Colonne1]],3,0),W18)</f>
        <v/>
      </c>
      <c r="X103" t="str">
        <f>IFERROR(VLOOKUP(X18,Tableau11[[French]:[Colonne1]],3,0),X18)</f>
        <v/>
      </c>
      <c r="Y103" t="str">
        <f>IFERROR(VLOOKUP(Y18,Tableau11[[French]:[Colonne1]],3,0),Y18)</f>
        <v/>
      </c>
      <c r="Z103" t="str">
        <f>IFERROR(VLOOKUP(Z18,Tableau11[[French]:[Colonne1]],3,0),Z18)</f>
        <v/>
      </c>
      <c r="AA103" t="str">
        <f>IFERROR(VLOOKUP(AA18,Tableau11[[French]:[Colonne1]],3,0),AA18)</f>
        <v/>
      </c>
      <c r="AB103" t="str">
        <f>IFERROR(VLOOKUP(AB18,Tableau11[[French]:[Colonne1]],3,0),AB18)</f>
        <v/>
      </c>
      <c r="AC103" t="str">
        <f>IFERROR(VLOOKUP(AC18,Tableau11[[French]:[Colonne1]],3,0),AC18)</f>
        <v/>
      </c>
      <c r="AD103" t="str">
        <f>IFERROR(VLOOKUP(AD18,Tableau11[[French]:[Colonne1]],3,0),AD18)</f>
        <v/>
      </c>
      <c r="AE103" t="str">
        <f>IFERROR(VLOOKUP(AE18,Tableau11[[French]:[Colonne1]],3,0),AE18)</f>
        <v/>
      </c>
      <c r="AF103" t="str">
        <f>IFERROR(VLOOKUP(AF18,Tableau11[[French]:[Colonne1]],3,0),AF18)</f>
        <v/>
      </c>
      <c r="AG103" t="str">
        <f>IFERROR(VLOOKUP(AG18,Tableau11[[French]:[Colonne1]],3,0),AG18)</f>
        <v/>
      </c>
      <c r="AH103" t="str">
        <f>IFERROR(VLOOKUP(AH18,Tableau11[[French]:[Colonne1]],3,0),AH18)</f>
        <v/>
      </c>
      <c r="AI103" t="str">
        <f>IFERROR(VLOOKUP(AI18,Tableau11[[French]:[Colonne1]],3,0),AI18)</f>
        <v/>
      </c>
      <c r="AJ103" t="str">
        <f>IFERROR(VLOOKUP(AJ18,Tableau11[[French]:[Colonne1]],3,0),AJ18)</f>
        <v/>
      </c>
      <c r="AK103" t="str">
        <f>IFERROR(VLOOKUP(AK18,Tableau11[[French]:[Colonne1]],3,0),AK18)</f>
        <v/>
      </c>
      <c r="AL103" t="str">
        <f>IFERROR(VLOOKUP(AL18,Tableau11[[French]:[Colonne1]],3,0),AL18)</f>
        <v/>
      </c>
      <c r="AM103" t="str">
        <f>IFERROR(VLOOKUP(AM18,Tableau11[[French]:[Colonne1]],3,0),AM18)</f>
        <v/>
      </c>
      <c r="AN103" t="str">
        <f>IFERROR(VLOOKUP(AN18,Tableau11[[French]:[Colonne1]],3,0),AN18)</f>
        <v/>
      </c>
    </row>
    <row r="104" spans="1:40" x14ac:dyDescent="0.25">
      <c r="A104" t="str">
        <f t="shared" ref="A104:E104" si="15">A19</f>
        <v>4082038152</v>
      </c>
      <c r="B104" t="str">
        <f t="shared" si="15"/>
        <v>70678042</v>
      </c>
      <c r="C104" t="str">
        <f t="shared" si="15"/>
        <v>07/13/2015 10:52:43</v>
      </c>
      <c r="D104" t="str">
        <f t="shared" si="15"/>
        <v>07/13/2015 11:07:53</v>
      </c>
      <c r="E104" t="str">
        <f t="shared" si="15"/>
        <v>41.214.9.10</v>
      </c>
      <c r="F104" t="str">
        <f>IFERROR(VLOOKUP(F19,Tableau11[[French]:[Colonne1]],3,0),F19)</f>
        <v/>
      </c>
      <c r="G104" t="str">
        <f>IFERROR(VLOOKUP(G19,Tableau11[[French]:[Colonne1]],3,0),G19)</f>
        <v/>
      </c>
      <c r="H104" t="str">
        <f>IFERROR(VLOOKUP(H19,Tableau11[[French]:[Colonne1]],3,0),H19)</f>
        <v/>
      </c>
      <c r="I104" t="str">
        <f>IFERROR(VLOOKUP(I19,Tableau11[[French]:[Colonne1]],3,0),I19)</f>
        <v/>
      </c>
      <c r="J104" t="str">
        <f>IFERROR(VLOOKUP(J19,Tableau11[[French]:[Colonne1]],3,0),J19)</f>
        <v>1. Agence onusienne</v>
      </c>
      <c r="K104" t="str">
        <f>IFERROR(VLOOKUP(K19,Tableau11[[French]:[Colonne1]],3,0),K19)</f>
        <v/>
      </c>
      <c r="L104" t="str">
        <f>IFERROR(VLOOKUP(L19,Tableau11[[French]:[Colonne1]],3,0),L19)</f>
        <v>1. Oui</v>
      </c>
      <c r="M104" t="str">
        <f>IFERROR(VLOOKUP(M19,Tableau11[[French]:[Colonne1]],3,0),M19)</f>
        <v>Gestionnaire de programme/ Saisie de donnÃ©es</v>
      </c>
      <c r="N104" t="str">
        <f>IFERROR(VLOOKUP(N19,Tableau11[[French]:[Colonne1]],3,0),N19)</f>
        <v>4. Trimestrielle</v>
      </c>
      <c r="O104" t="str">
        <f>IFERROR(VLOOKUP(O19,Tableau11[[French]:[Colonne1]],3,0),O19)</f>
        <v>3. Moyen</v>
      </c>
      <c r="P104" t="str">
        <f>IFERROR(VLOOKUP(P19,Tableau11[[French]:[Colonne1]],3,0),P19)</f>
        <v>3. Moyen</v>
      </c>
      <c r="Q104" t="str">
        <f>IFERROR(VLOOKUP(Q19,Tableau11[[French]:[Colonne1]],3,0),Q19)</f>
        <v>3. Moyen</v>
      </c>
      <c r="R104" t="str">
        <f>IFERROR(VLOOKUP(R19,Tableau11[[French]:[Colonne1]],3,0),R19)</f>
        <v>MÃ©diocre</v>
      </c>
      <c r="S104" t="str">
        <f>IFERROR(VLOOKUP(S19,Tableau11[[French]:[Colonne1]],3,0),S19)</f>
        <v>3. Moyen</v>
      </c>
      <c r="T104" t="str">
        <f>IFERROR(VLOOKUP(T19,Tableau11[[French]:[Colonne1]],3,0),T19)</f>
        <v>3. Moyen</v>
      </c>
      <c r="U104" t="str">
        <f>IFERROR(VLOOKUP(U19,Tableau11[[French]:[Colonne1]],3,0),U19)</f>
        <v>MÃ©diocre</v>
      </c>
      <c r="V104" t="str">
        <f>IFERROR(VLOOKUP(V19,Tableau11[[French]:[Colonne1]],3,0),V19)</f>
        <v>3. Moyen</v>
      </c>
      <c r="W104" t="str">
        <f>IFERROR(VLOOKUP(W19,Tableau11[[French]:[Colonne1]],3,0),W19)</f>
        <v>2. Bien</v>
      </c>
      <c r="X104" t="str">
        <f>IFERROR(VLOOKUP(X19,Tableau11[[French]:[Colonne1]],3,0),X19)</f>
        <v>MÃ©diocre</v>
      </c>
      <c r="Y104" t="str">
        <f>IFERROR(VLOOKUP(Y19,Tableau11[[French]:[Colonne1]],3,0),Y19)</f>
        <v>MÃ©diocre</v>
      </c>
      <c r="Z104" t="str">
        <f>IFERROR(VLOOKUP(Z19,Tableau11[[French]:[Colonne1]],3,0),Z19)</f>
        <v>3. Moyen</v>
      </c>
      <c r="AA104" t="str">
        <f>IFERROR(VLOOKUP(AA19,Tableau11[[French]:[Colonne1]],3,0),AA19)</f>
        <v/>
      </c>
      <c r="AB104" t="str">
        <f>IFERROR(VLOOKUP(AB19,Tableau11[[French]:[Colonne1]],3,0),AB19)</f>
        <v/>
      </c>
      <c r="AC104" t="str">
        <f>IFERROR(VLOOKUP(AC19,Tableau11[[French]:[Colonne1]],3,0),AC19)</f>
        <v/>
      </c>
      <c r="AD104" t="str">
        <f>IFERROR(VLOOKUP(AD19,Tableau11[[French]:[Colonne1]],3,0),AD19)</f>
        <v/>
      </c>
      <c r="AE104" t="str">
        <f>IFERROR(VLOOKUP(AE19,Tableau11[[French]:[Colonne1]],3,0),AE19)</f>
        <v/>
      </c>
      <c r="AF104" t="str">
        <f>IFERROR(VLOOKUP(AF19,Tableau11[[French]:[Colonne1]],3,0),AF19)</f>
        <v/>
      </c>
      <c r="AG104" t="str">
        <f>IFERROR(VLOOKUP(AG19,Tableau11[[French]:[Colonne1]],3,0),AG19)</f>
        <v/>
      </c>
      <c r="AH104" t="str">
        <f>IFERROR(VLOOKUP(AH19,Tableau11[[French]:[Colonne1]],3,0),AH19)</f>
        <v/>
      </c>
      <c r="AI104" t="str">
        <f>IFERROR(VLOOKUP(AI19,Tableau11[[French]:[Colonne1]],3,0),AI19)</f>
        <v/>
      </c>
      <c r="AJ104" t="str">
        <f>IFERROR(VLOOKUP(AJ19,Tableau11[[French]:[Colonne1]],3,0),AJ19)</f>
        <v/>
      </c>
      <c r="AK104" t="str">
        <f>IFERROR(VLOOKUP(AK19,Tableau11[[French]:[Colonne1]],3,0),AK19)</f>
        <v/>
      </c>
      <c r="AL104" t="str">
        <f>IFERROR(VLOOKUP(AL19,Tableau11[[French]:[Colonne1]],3,0),AL19)</f>
        <v/>
      </c>
      <c r="AM104" t="str">
        <f>IFERROR(VLOOKUP(AM19,Tableau11[[French]:[Colonne1]],3,0),AM19)</f>
        <v/>
      </c>
      <c r="AN104" t="str">
        <f>IFERROR(VLOOKUP(AN19,Tableau11[[French]:[Colonne1]],3,0),AN19)</f>
        <v/>
      </c>
    </row>
    <row r="105" spans="1:40" x14ac:dyDescent="0.25">
      <c r="A105" t="str">
        <f t="shared" ref="A105:E105" si="16">A20</f>
        <v>4082011287</v>
      </c>
      <c r="B105" t="str">
        <f t="shared" si="16"/>
        <v>70678042</v>
      </c>
      <c r="C105" t="str">
        <f t="shared" si="16"/>
        <v>07/13/2015 10:29:05</v>
      </c>
      <c r="D105" t="str">
        <f t="shared" si="16"/>
        <v>07/13/2015 10:59:06</v>
      </c>
      <c r="E105" t="str">
        <f t="shared" si="16"/>
        <v>154.127.88.150</v>
      </c>
      <c r="F105" t="str">
        <f>IFERROR(VLOOKUP(F20,Tableau11[[French]:[Colonne1]],3,0),F20)</f>
        <v/>
      </c>
      <c r="G105" t="str">
        <f>IFERROR(VLOOKUP(G20,Tableau11[[French]:[Colonne1]],3,0),G20)</f>
        <v/>
      </c>
      <c r="H105" t="str">
        <f>IFERROR(VLOOKUP(H20,Tableau11[[French]:[Colonne1]],3,0),H20)</f>
        <v/>
      </c>
      <c r="I105" t="str">
        <f>IFERROR(VLOOKUP(I20,Tableau11[[French]:[Colonne1]],3,0),I20)</f>
        <v/>
      </c>
      <c r="J105" t="str">
        <f>IFERROR(VLOOKUP(J20,Tableau11[[French]:[Colonne1]],3,0),J20)</f>
        <v>Autre (veuillez spÃ©cifier)</v>
      </c>
      <c r="K105" t="str">
        <f>IFERROR(VLOOKUP(K20,Tableau11[[French]:[Colonne1]],3,0),K20)</f>
        <v>OIM</v>
      </c>
      <c r="L105" t="str">
        <f>IFERROR(VLOOKUP(L20,Tableau11[[French]:[Colonne1]],3,0),L20)</f>
        <v>1. Oui</v>
      </c>
      <c r="M105" t="str">
        <f>IFERROR(VLOOKUP(M20,Tableau11[[French]:[Colonne1]],3,0),M20)</f>
        <v>Chef de file sectoriel Pays</v>
      </c>
      <c r="N105" t="str">
        <f>IFERROR(VLOOKUP(N20,Tableau11[[French]:[Colonne1]],3,0),N20)</f>
        <v>3. Mensuelle</v>
      </c>
      <c r="O105" t="str">
        <f>IFERROR(VLOOKUP(O20,Tableau11[[French]:[Colonne1]],3,0),O20)</f>
        <v/>
      </c>
      <c r="P105" t="str">
        <f>IFERROR(VLOOKUP(P20,Tableau11[[French]:[Colonne1]],3,0),P20)</f>
        <v/>
      </c>
      <c r="Q105" t="str">
        <f>IFERROR(VLOOKUP(Q20,Tableau11[[French]:[Colonne1]],3,0),Q20)</f>
        <v/>
      </c>
      <c r="R105" t="str">
        <f>IFERROR(VLOOKUP(R20,Tableau11[[French]:[Colonne1]],3,0),R20)</f>
        <v/>
      </c>
      <c r="S105" t="str">
        <f>IFERROR(VLOOKUP(S20,Tableau11[[French]:[Colonne1]],3,0),S20)</f>
        <v/>
      </c>
      <c r="T105" t="str">
        <f>IFERROR(VLOOKUP(T20,Tableau11[[French]:[Colonne1]],3,0),T20)</f>
        <v/>
      </c>
      <c r="U105" t="str">
        <f>IFERROR(VLOOKUP(U20,Tableau11[[French]:[Colonne1]],3,0),U20)</f>
        <v/>
      </c>
      <c r="V105" t="str">
        <f>IFERROR(VLOOKUP(V20,Tableau11[[French]:[Colonne1]],3,0),V20)</f>
        <v/>
      </c>
      <c r="W105" t="str">
        <f>IFERROR(VLOOKUP(W20,Tableau11[[French]:[Colonne1]],3,0),W20)</f>
        <v/>
      </c>
      <c r="X105" t="str">
        <f>IFERROR(VLOOKUP(X20,Tableau11[[French]:[Colonne1]],3,0),X20)</f>
        <v/>
      </c>
      <c r="Y105" t="str">
        <f>IFERROR(VLOOKUP(Y20,Tableau11[[French]:[Colonne1]],3,0),Y20)</f>
        <v/>
      </c>
      <c r="Z105" t="str">
        <f>IFERROR(VLOOKUP(Z20,Tableau11[[French]:[Colonne1]],3,0),Z20)</f>
        <v/>
      </c>
      <c r="AA105" t="str">
        <f>IFERROR(VLOOKUP(AA20,Tableau11[[French]:[Colonne1]],3,0),AA20)</f>
        <v/>
      </c>
      <c r="AB105" t="str">
        <f>IFERROR(VLOOKUP(AB20,Tableau11[[French]:[Colonne1]],3,0),AB20)</f>
        <v/>
      </c>
      <c r="AC105" t="str">
        <f>IFERROR(VLOOKUP(AC20,Tableau11[[French]:[Colonne1]],3,0),AC20)</f>
        <v/>
      </c>
      <c r="AD105" t="str">
        <f>IFERROR(VLOOKUP(AD20,Tableau11[[French]:[Colonne1]],3,0),AD20)</f>
        <v/>
      </c>
      <c r="AE105" t="str">
        <f>IFERROR(VLOOKUP(AE20,Tableau11[[French]:[Colonne1]],3,0),AE20)</f>
        <v/>
      </c>
      <c r="AF105" t="str">
        <f>IFERROR(VLOOKUP(AF20,Tableau11[[French]:[Colonne1]],3,0),AF20)</f>
        <v/>
      </c>
      <c r="AG105" t="str">
        <f>IFERROR(VLOOKUP(AG20,Tableau11[[French]:[Colonne1]],3,0),AG20)</f>
        <v/>
      </c>
      <c r="AH105" t="str">
        <f>IFERROR(VLOOKUP(AH20,Tableau11[[French]:[Colonne1]],3,0),AH20)</f>
        <v/>
      </c>
      <c r="AI105" t="str">
        <f>IFERROR(VLOOKUP(AI20,Tableau11[[French]:[Colonne1]],3,0),AI20)</f>
        <v/>
      </c>
      <c r="AJ105" t="str">
        <f>IFERROR(VLOOKUP(AJ20,Tableau11[[French]:[Colonne1]],3,0),AJ20)</f>
        <v/>
      </c>
      <c r="AK105" t="str">
        <f>IFERROR(VLOOKUP(AK20,Tableau11[[French]:[Colonne1]],3,0),AK20)</f>
        <v/>
      </c>
      <c r="AL105" t="str">
        <f>IFERROR(VLOOKUP(AL20,Tableau11[[French]:[Colonne1]],3,0),AL20)</f>
        <v/>
      </c>
      <c r="AM105" t="str">
        <f>IFERROR(VLOOKUP(AM20,Tableau11[[French]:[Colonne1]],3,0),AM20)</f>
        <v/>
      </c>
      <c r="AN105" t="str">
        <f>IFERROR(VLOOKUP(AN20,Tableau11[[French]:[Colonne1]],3,0),AN20)</f>
        <v/>
      </c>
    </row>
    <row r="106" spans="1:40" x14ac:dyDescent="0.25">
      <c r="A106" t="str">
        <f t="shared" ref="A106:E106" si="17">A21</f>
        <v>4081974011</v>
      </c>
      <c r="B106" t="str">
        <f t="shared" si="17"/>
        <v>70678042</v>
      </c>
      <c r="C106" t="str">
        <f t="shared" si="17"/>
        <v>07/13/2015 09:57:42</v>
      </c>
      <c r="D106" t="str">
        <f t="shared" si="17"/>
        <v>07/13/2015 10:16:07</v>
      </c>
      <c r="E106" t="str">
        <f t="shared" si="17"/>
        <v>41.188.65.98</v>
      </c>
      <c r="F106" t="str">
        <f>IFERROR(VLOOKUP(F21,Tableau11[[French]:[Colonne1]],3,0),F21)</f>
        <v/>
      </c>
      <c r="G106" t="str">
        <f>IFERROR(VLOOKUP(G21,Tableau11[[French]:[Colonne1]],3,0),G21)</f>
        <v/>
      </c>
      <c r="H106" t="str">
        <f>IFERROR(VLOOKUP(H21,Tableau11[[French]:[Colonne1]],3,0),H21)</f>
        <v/>
      </c>
      <c r="I106" t="str">
        <f>IFERROR(VLOOKUP(I21,Tableau11[[French]:[Colonne1]],3,0),I21)</f>
        <v/>
      </c>
      <c r="J106" t="str">
        <f>IFERROR(VLOOKUP(J21,Tableau11[[French]:[Colonne1]],3,0),J21)</f>
        <v>1. Agence onusienne</v>
      </c>
      <c r="K106" t="str">
        <f>IFERROR(VLOOKUP(K21,Tableau11[[French]:[Colonne1]],3,0),K21)</f>
        <v/>
      </c>
      <c r="L106" t="str">
        <f>IFERROR(VLOOKUP(L21,Tableau11[[French]:[Colonne1]],3,0),L21)</f>
        <v>1. Oui</v>
      </c>
      <c r="M106" t="str">
        <f>IFERROR(VLOOKUP(M21,Tableau11[[French]:[Colonne1]],3,0),M21)</f>
        <v>3. Je ne sais pas</v>
      </c>
      <c r="N106" t="str">
        <f>IFERROR(VLOOKUP(N21,Tableau11[[French]:[Colonne1]],3,0),N21)</f>
        <v>3. Mensuelle</v>
      </c>
      <c r="O106" t="str">
        <f>IFERROR(VLOOKUP(O21,Tableau11[[French]:[Colonne1]],3,0),O21)</f>
        <v>2. Bien</v>
      </c>
      <c r="P106" t="str">
        <f>IFERROR(VLOOKUP(P21,Tableau11[[French]:[Colonne1]],3,0),P21)</f>
        <v>2. Bien</v>
      </c>
      <c r="Q106" t="str">
        <f>IFERROR(VLOOKUP(Q21,Tableau11[[French]:[Colonne1]],3,0),Q21)</f>
        <v>2. Bien</v>
      </c>
      <c r="R106" t="str">
        <f>IFERROR(VLOOKUP(R21,Tableau11[[French]:[Colonne1]],3,0),R21)</f>
        <v>2. Bien</v>
      </c>
      <c r="S106" t="str">
        <f>IFERROR(VLOOKUP(S21,Tableau11[[French]:[Colonne1]],3,0),S21)</f>
        <v>2. Bien</v>
      </c>
      <c r="T106" t="str">
        <f>IFERROR(VLOOKUP(T21,Tableau11[[French]:[Colonne1]],3,0),T21)</f>
        <v>2. Bien</v>
      </c>
      <c r="U106" t="str">
        <f>IFERROR(VLOOKUP(U21,Tableau11[[French]:[Colonne1]],3,0),U21)</f>
        <v>2. Bien</v>
      </c>
      <c r="V106" t="str">
        <f>IFERROR(VLOOKUP(V21,Tableau11[[French]:[Colonne1]],3,0),V21)</f>
        <v>2. Bien</v>
      </c>
      <c r="W106" t="str">
        <f>IFERROR(VLOOKUP(W21,Tableau11[[French]:[Colonne1]],3,0),W21)</f>
        <v>2. Bien</v>
      </c>
      <c r="X106" t="str">
        <f>IFERROR(VLOOKUP(X21,Tableau11[[French]:[Colonne1]],3,0),X21)</f>
        <v>2. Bien</v>
      </c>
      <c r="Y106" t="str">
        <f>IFERROR(VLOOKUP(Y21,Tableau11[[French]:[Colonne1]],3,0),Y21)</f>
        <v>2. Bien</v>
      </c>
      <c r="Z106" t="str">
        <f>IFERROR(VLOOKUP(Z21,Tableau11[[French]:[Colonne1]],3,0),Z21)</f>
        <v>2. Bien</v>
      </c>
      <c r="AA106" t="str">
        <f>IFERROR(VLOOKUP(AA21,Tableau11[[French]:[Colonne1]],3,0),AA21)</f>
        <v>5. Aucun</v>
      </c>
      <c r="AB106" t="str">
        <f>IFERROR(VLOOKUP(AB21,Tableau11[[French]:[Colonne1]],3,0),AB21)</f>
        <v>2. Satisfait (e)</v>
      </c>
      <c r="AC106" t="str">
        <f>IFERROR(VLOOKUP(AC21,Tableau11[[French]:[Colonne1]],3,0),AC21)</f>
        <v>2. Satisfait (e)</v>
      </c>
      <c r="AD106" t="str">
        <f>IFERROR(VLOOKUP(AD21,Tableau11[[French]:[Colonne1]],3,0),AD21)</f>
        <v>2. Satisfait (e)</v>
      </c>
      <c r="AE106" t="str">
        <f>IFERROR(VLOOKUP(AE21,Tableau11[[French]:[Colonne1]],3,0),AE21)</f>
        <v>5. Aucun</v>
      </c>
      <c r="AF106" t="str">
        <f>IFERROR(VLOOKUP(AF21,Tableau11[[French]:[Colonne1]],3,0),AF21)</f>
        <v>5. Aucun</v>
      </c>
      <c r="AG106" t="str">
        <f>IFERROR(VLOOKUP(AG21,Tableau11[[French]:[Colonne1]],3,0),AG21)</f>
        <v>Admin 1</v>
      </c>
      <c r="AH106" t="str">
        <f>IFERROR(VLOOKUP(AH21,Tableau11[[French]:[Colonne1]],3,0),AH21)</f>
        <v>Admin 1</v>
      </c>
      <c r="AI106" t="str">
        <f>IFERROR(VLOOKUP(AI21,Tableau11[[French]:[Colonne1]],3,0),AI21)</f>
        <v/>
      </c>
      <c r="AJ106" t="str">
        <f>IFERROR(VLOOKUP(AJ21,Tableau11[[French]:[Colonne1]],3,0),AJ21)</f>
        <v>1. Oui</v>
      </c>
      <c r="AK106" t="str">
        <f>IFERROR(VLOOKUP(AK21,Tableau11[[French]:[Colonne1]],3,0),AK21)</f>
        <v/>
      </c>
      <c r="AL106" t="str">
        <f>IFERROR(VLOOKUP(AL21,Tableau11[[French]:[Colonne1]],3,0),AL21)</f>
        <v/>
      </c>
      <c r="AM106" t="str">
        <f>IFERROR(VLOOKUP(AM21,Tableau11[[French]:[Colonne1]],3,0),AM21)</f>
        <v>1. En accord</v>
      </c>
      <c r="AN106" t="str">
        <f>IFERROR(VLOOKUP(AN21,Tableau11[[French]:[Colonne1]],3,0),AN21)</f>
        <v>1. En accord</v>
      </c>
    </row>
    <row r="107" spans="1:40" x14ac:dyDescent="0.25">
      <c r="A107" t="str">
        <f t="shared" ref="A107:E107" si="18">A22</f>
        <v>4081972762</v>
      </c>
      <c r="B107" t="str">
        <f t="shared" si="18"/>
        <v>70678042</v>
      </c>
      <c r="C107" t="str">
        <f t="shared" si="18"/>
        <v>07/13/2015 09:56:12</v>
      </c>
      <c r="D107" t="str">
        <f t="shared" si="18"/>
        <v>07/13/2015 10:09:08</v>
      </c>
      <c r="E107" t="str">
        <f t="shared" si="18"/>
        <v>41.82.145.150</v>
      </c>
      <c r="F107" t="str">
        <f>IFERROR(VLOOKUP(F22,Tableau11[[French]:[Colonne1]],3,0),F22)</f>
        <v/>
      </c>
      <c r="G107" t="str">
        <f>IFERROR(VLOOKUP(G22,Tableau11[[French]:[Colonne1]],3,0),G22)</f>
        <v/>
      </c>
      <c r="H107" t="str">
        <f>IFERROR(VLOOKUP(H22,Tableau11[[French]:[Colonne1]],3,0),H22)</f>
        <v/>
      </c>
      <c r="I107" t="str">
        <f>IFERROR(VLOOKUP(I22,Tableau11[[French]:[Colonne1]],3,0),I22)</f>
        <v/>
      </c>
      <c r="J107" t="str">
        <f>IFERROR(VLOOKUP(J22,Tableau11[[French]:[Colonne1]],3,0),J22)</f>
        <v>1. Agence onusienne</v>
      </c>
      <c r="K107" t="str">
        <f>IFERROR(VLOOKUP(K22,Tableau11[[French]:[Colonne1]],3,0),K22)</f>
        <v/>
      </c>
      <c r="L107" t="str">
        <f>IFERROR(VLOOKUP(L22,Tableau11[[French]:[Colonne1]],3,0),L22)</f>
        <v>1. Oui</v>
      </c>
      <c r="M107" t="str">
        <f>IFERROR(VLOOKUP(M22,Tableau11[[French]:[Colonne1]],3,0),M22)</f>
        <v>Chef de file sectoriel Pays</v>
      </c>
      <c r="N107" t="str">
        <f>IFERROR(VLOOKUP(N22,Tableau11[[French]:[Colonne1]],3,0),N22)</f>
        <v>3. Mensuelle</v>
      </c>
      <c r="O107" t="str">
        <f>IFERROR(VLOOKUP(O22,Tableau11[[French]:[Colonne1]],3,0),O22)</f>
        <v>3. Moyen</v>
      </c>
      <c r="P107" t="str">
        <f>IFERROR(VLOOKUP(P22,Tableau11[[French]:[Colonne1]],3,0),P22)</f>
        <v>2. Bien</v>
      </c>
      <c r="Q107" t="str">
        <f>IFERROR(VLOOKUP(Q22,Tableau11[[French]:[Colonne1]],3,0),Q22)</f>
        <v>2. Bien</v>
      </c>
      <c r="R107" t="str">
        <f>IFERROR(VLOOKUP(R22,Tableau11[[French]:[Colonne1]],3,0),R22)</f>
        <v>2. Bien</v>
      </c>
      <c r="S107" t="str">
        <f>IFERROR(VLOOKUP(S22,Tableau11[[French]:[Colonne1]],3,0),S22)</f>
        <v>1. Excellent</v>
      </c>
      <c r="T107" t="str">
        <f>IFERROR(VLOOKUP(T22,Tableau11[[French]:[Colonne1]],3,0),T22)</f>
        <v>3. Moyen</v>
      </c>
      <c r="U107" t="str">
        <f>IFERROR(VLOOKUP(U22,Tableau11[[French]:[Colonne1]],3,0),U22)</f>
        <v>MÃ©diocre</v>
      </c>
      <c r="V107" t="str">
        <f>IFERROR(VLOOKUP(V22,Tableau11[[French]:[Colonne1]],3,0),V22)</f>
        <v>2. Bien</v>
      </c>
      <c r="W107" t="str">
        <f>IFERROR(VLOOKUP(W22,Tableau11[[French]:[Colonne1]],3,0),W22)</f>
        <v>2. Bien</v>
      </c>
      <c r="X107" t="str">
        <f>IFERROR(VLOOKUP(X22,Tableau11[[French]:[Colonne1]],3,0),X22)</f>
        <v>2. Bien</v>
      </c>
      <c r="Y107" t="str">
        <f>IFERROR(VLOOKUP(Y22,Tableau11[[French]:[Colonne1]],3,0),Y22)</f>
        <v>2. Bien</v>
      </c>
      <c r="Z107" t="str">
        <f>IFERROR(VLOOKUP(Z22,Tableau11[[French]:[Colonne1]],3,0),Z22)</f>
        <v>2. Bien</v>
      </c>
      <c r="AA107" t="str">
        <f>IFERROR(VLOOKUP(AA22,Tableau11[[French]:[Colonne1]],3,0),AA22)</f>
        <v>3. Insatisfait (e)</v>
      </c>
      <c r="AB107" t="str">
        <f>IFERROR(VLOOKUP(AB22,Tableau11[[French]:[Colonne1]],3,0),AB22)</f>
        <v>2. Satisfait (e)</v>
      </c>
      <c r="AC107" t="str">
        <f>IFERROR(VLOOKUP(AC22,Tableau11[[French]:[Colonne1]],3,0),AC22)</f>
        <v>3. Insatisfait (e)</v>
      </c>
      <c r="AD107" t="str">
        <f>IFERROR(VLOOKUP(AD22,Tableau11[[French]:[Colonne1]],3,0),AD22)</f>
        <v>2. Satisfait (e)</v>
      </c>
      <c r="AE107" t="str">
        <f>IFERROR(VLOOKUP(AE22,Tableau11[[French]:[Colonne1]],3,0),AE22)</f>
        <v>5. Aucun</v>
      </c>
      <c r="AF107" t="str">
        <f>IFERROR(VLOOKUP(AF22,Tableau11[[French]:[Colonne1]],3,0),AF22)</f>
        <v>5. Aucun</v>
      </c>
      <c r="AG107" t="str">
        <f>IFERROR(VLOOKUP(AG22,Tableau11[[French]:[Colonne1]],3,0),AG22)</f>
        <v>Admin 1</v>
      </c>
      <c r="AH107" t="str">
        <f>IFERROR(VLOOKUP(AH22,Tableau11[[French]:[Colonne1]],3,0),AH22)</f>
        <v>Admin 1</v>
      </c>
      <c r="AI107" t="str">
        <f>IFERROR(VLOOKUP(AI22,Tableau11[[French]:[Colonne1]],3,0),AI22)</f>
        <v/>
      </c>
      <c r="AJ107" t="str">
        <f>IFERROR(VLOOKUP(AJ22,Tableau11[[French]:[Colonne1]],3,0),AJ22)</f>
        <v>2. Non</v>
      </c>
      <c r="AK107" t="str">
        <f>IFERROR(VLOOKUP(AK22,Tableau11[[French]:[Colonne1]],3,0),AK22)</f>
        <v/>
      </c>
      <c r="AL107" t="str">
        <f>IFERROR(VLOOKUP(AL22,Tableau11[[French]:[Colonne1]],3,0),AL22)</f>
        <v>RÃ©duire le nombre d'indicateurs</v>
      </c>
      <c r="AM107" t="str">
        <f>IFERROR(VLOOKUP(AM22,Tableau11[[French]:[Colonne1]],3,0),AM22)</f>
        <v>1. En accord</v>
      </c>
      <c r="AN107" t="str">
        <f>IFERROR(VLOOKUP(AN22,Tableau11[[French]:[Colonne1]],3,0),AN22)</f>
        <v>1. En accord</v>
      </c>
    </row>
    <row r="108" spans="1:40" x14ac:dyDescent="0.25">
      <c r="A108" t="str">
        <f t="shared" ref="A108:E108" si="19">A23</f>
        <v>4081942523</v>
      </c>
      <c r="B108" t="str">
        <f t="shared" si="19"/>
        <v>70678042</v>
      </c>
      <c r="C108" t="str">
        <f t="shared" si="19"/>
        <v>07/13/2015 09:29:03</v>
      </c>
      <c r="D108" t="str">
        <f t="shared" si="19"/>
        <v>07/13/2015 09:33:57</v>
      </c>
      <c r="E108" t="str">
        <f t="shared" si="19"/>
        <v>41.138.51.21</v>
      </c>
      <c r="F108" t="str">
        <f>IFERROR(VLOOKUP(F23,Tableau11[[French]:[Colonne1]],3,0),F23)</f>
        <v/>
      </c>
      <c r="G108" t="str">
        <f>IFERROR(VLOOKUP(G23,Tableau11[[French]:[Colonne1]],3,0),G23)</f>
        <v/>
      </c>
      <c r="H108" t="str">
        <f>IFERROR(VLOOKUP(H23,Tableau11[[French]:[Colonne1]],3,0),H23)</f>
        <v/>
      </c>
      <c r="I108" t="str">
        <f>IFERROR(VLOOKUP(I23,Tableau11[[French]:[Colonne1]],3,0),I23)</f>
        <v/>
      </c>
      <c r="J108" t="str">
        <f>IFERROR(VLOOKUP(J23,Tableau11[[French]:[Colonne1]],3,0),J23)</f>
        <v>1. Agence onusienne</v>
      </c>
      <c r="K108" t="str">
        <f>IFERROR(VLOOKUP(K23,Tableau11[[French]:[Colonne1]],3,0),K23)</f>
        <v/>
      </c>
      <c r="L108" t="str">
        <f>IFERROR(VLOOKUP(L23,Tableau11[[French]:[Colonne1]],3,0),L23)</f>
        <v>1. Oui</v>
      </c>
      <c r="M108" t="str">
        <f>IFERROR(VLOOKUP(M23,Tableau11[[French]:[Colonne1]],3,0),M23)</f>
        <v>Gestionnaire de programme/ Saisie de donnÃ©es</v>
      </c>
      <c r="N108" t="str">
        <f>IFERROR(VLOOKUP(N23,Tableau11[[French]:[Colonne1]],3,0),N23)</f>
        <v>4. Trimestrielle</v>
      </c>
      <c r="O108" t="str">
        <f>IFERROR(VLOOKUP(O23,Tableau11[[French]:[Colonne1]],3,0),O23)</f>
        <v>2. Bien</v>
      </c>
      <c r="P108" t="str">
        <f>IFERROR(VLOOKUP(P23,Tableau11[[French]:[Colonne1]],3,0),P23)</f>
        <v>2. Bien</v>
      </c>
      <c r="Q108" t="str">
        <f>IFERROR(VLOOKUP(Q23,Tableau11[[French]:[Colonne1]],3,0),Q23)</f>
        <v>2. Bien</v>
      </c>
      <c r="R108" t="str">
        <f>IFERROR(VLOOKUP(R23,Tableau11[[French]:[Colonne1]],3,0),R23)</f>
        <v>2. Bien</v>
      </c>
      <c r="S108" t="str">
        <f>IFERROR(VLOOKUP(S23,Tableau11[[French]:[Colonne1]],3,0),S23)</f>
        <v>2. Bien</v>
      </c>
      <c r="T108" t="str">
        <f>IFERROR(VLOOKUP(T23,Tableau11[[French]:[Colonne1]],3,0),T23)</f>
        <v>3. Moyen</v>
      </c>
      <c r="U108" t="str">
        <f>IFERROR(VLOOKUP(U23,Tableau11[[French]:[Colonne1]],3,0),U23)</f>
        <v>3. Moyen</v>
      </c>
      <c r="V108" t="str">
        <f>IFERROR(VLOOKUP(V23,Tableau11[[French]:[Colonne1]],3,0),V23)</f>
        <v>2. Bien</v>
      </c>
      <c r="W108" t="str">
        <f>IFERROR(VLOOKUP(W23,Tableau11[[French]:[Colonne1]],3,0),W23)</f>
        <v>2. Bien</v>
      </c>
      <c r="X108" t="str">
        <f>IFERROR(VLOOKUP(X23,Tableau11[[French]:[Colonne1]],3,0),X23)</f>
        <v>2. Bien</v>
      </c>
      <c r="Y108" t="str">
        <f>IFERROR(VLOOKUP(Y23,Tableau11[[French]:[Colonne1]],3,0),Y23)</f>
        <v>2. Bien</v>
      </c>
      <c r="Z108" t="str">
        <f>IFERROR(VLOOKUP(Z23,Tableau11[[French]:[Colonne1]],3,0),Z23)</f>
        <v>2. Bien</v>
      </c>
      <c r="AA108" t="str">
        <f>IFERROR(VLOOKUP(AA23,Tableau11[[French]:[Colonne1]],3,0),AA23)</f>
        <v>2. Satisfait (e)</v>
      </c>
      <c r="AB108" t="str">
        <f>IFERROR(VLOOKUP(AB23,Tableau11[[French]:[Colonne1]],3,0),AB23)</f>
        <v>2. Satisfait (e)</v>
      </c>
      <c r="AC108" t="str">
        <f>IFERROR(VLOOKUP(AC23,Tableau11[[French]:[Colonne1]],3,0),AC23)</f>
        <v>2. Satisfait (e)</v>
      </c>
      <c r="AD108" t="str">
        <f>IFERROR(VLOOKUP(AD23,Tableau11[[French]:[Colonne1]],3,0),AD23)</f>
        <v>2. Satisfait (e)</v>
      </c>
      <c r="AE108" t="str">
        <f>IFERROR(VLOOKUP(AE23,Tableau11[[French]:[Colonne1]],3,0),AE23)</f>
        <v>2. Satisfait (e)</v>
      </c>
      <c r="AF108" t="str">
        <f>IFERROR(VLOOKUP(AF23,Tableau11[[French]:[Colonne1]],3,0),AF23)</f>
        <v>2. Satisfait (e)</v>
      </c>
      <c r="AG108" t="str">
        <f>IFERROR(VLOOKUP(AG23,Tableau11[[French]:[Colonne1]],3,0),AG23)</f>
        <v>Admin 2</v>
      </c>
      <c r="AH108" t="str">
        <f>IFERROR(VLOOKUP(AH23,Tableau11[[French]:[Colonne1]],3,0),AH23)</f>
        <v>Admin 3</v>
      </c>
      <c r="AI108" t="str">
        <f>IFERROR(VLOOKUP(AI23,Tableau11[[French]:[Colonne1]],3,0),AI23)</f>
        <v/>
      </c>
      <c r="AJ108" t="str">
        <f>IFERROR(VLOOKUP(AJ23,Tableau11[[French]:[Colonne1]],3,0),AJ23)</f>
        <v>1. Oui</v>
      </c>
      <c r="AK108" t="str">
        <f>IFERROR(VLOOKUP(AK23,Tableau11[[French]:[Colonne1]],3,0),AK23)</f>
        <v/>
      </c>
      <c r="AL108" t="str">
        <f>IFERROR(VLOOKUP(AL23,Tableau11[[French]:[Colonne1]],3,0),AL23)</f>
        <v xml:space="preserve">Un formation des acteurs </v>
      </c>
      <c r="AM108" t="str">
        <f>IFERROR(VLOOKUP(AM23,Tableau11[[French]:[Colonne1]],3,0),AM23)</f>
        <v>1. En accord</v>
      </c>
      <c r="AN108" t="str">
        <f>IFERROR(VLOOKUP(AN23,Tableau11[[French]:[Colonne1]],3,0),AN23)</f>
        <v>1. En accord</v>
      </c>
    </row>
    <row r="109" spans="1:40" x14ac:dyDescent="0.25">
      <c r="A109" t="str">
        <f t="shared" ref="A109:E109" si="20">A24</f>
        <v>4081329016</v>
      </c>
      <c r="B109" t="str">
        <f t="shared" si="20"/>
        <v>70678042</v>
      </c>
      <c r="C109" t="str">
        <f t="shared" si="20"/>
        <v>07/12/2015 20:28:13</v>
      </c>
      <c r="D109" t="str">
        <f t="shared" si="20"/>
        <v>07/12/2015 20:37:53</v>
      </c>
      <c r="E109" t="str">
        <f t="shared" si="20"/>
        <v>154.66.171.11</v>
      </c>
      <c r="F109" t="str">
        <f>IFERROR(VLOOKUP(F24,Tableau11[[French]:[Colonne1]],3,0),F24)</f>
        <v/>
      </c>
      <c r="G109" t="str">
        <f>IFERROR(VLOOKUP(G24,Tableau11[[French]:[Colonne1]],3,0),G24)</f>
        <v/>
      </c>
      <c r="H109" t="str">
        <f>IFERROR(VLOOKUP(H24,Tableau11[[French]:[Colonne1]],3,0),H24)</f>
        <v/>
      </c>
      <c r="I109" t="str">
        <f>IFERROR(VLOOKUP(I24,Tableau11[[French]:[Colonne1]],3,0),I24)</f>
        <v/>
      </c>
      <c r="J109" t="str">
        <f>IFERROR(VLOOKUP(J24,Tableau11[[French]:[Colonne1]],3,0),J24)</f>
        <v>Autre (veuillez spÃ©cifier)</v>
      </c>
      <c r="K109" t="str">
        <f>IFERROR(VLOOKUP(K24,Tableau11[[French]:[Colonne1]],3,0),K24)</f>
        <v>Organisation Paysanne Nationale</v>
      </c>
      <c r="L109" t="str">
        <f>IFERROR(VLOOKUP(L24,Tableau11[[French]:[Colonne1]],3,0),L24)</f>
        <v>3. Je ne sais pas</v>
      </c>
      <c r="M109" t="str">
        <f>IFERROR(VLOOKUP(M24,Tableau11[[French]:[Colonne1]],3,0),M24)</f>
        <v>3. Je ne sais pas</v>
      </c>
      <c r="N109" t="str">
        <f>IFERROR(VLOOKUP(N24,Tableau11[[French]:[Colonne1]],3,0),N24)</f>
        <v>5. Annuelle</v>
      </c>
      <c r="O109" t="str">
        <f>IFERROR(VLOOKUP(O24,Tableau11[[French]:[Colonne1]],3,0),O24)</f>
        <v>3. Moyen</v>
      </c>
      <c r="P109" t="str">
        <f>IFERROR(VLOOKUP(P24,Tableau11[[French]:[Colonne1]],3,0),P24)</f>
        <v>3. Moyen</v>
      </c>
      <c r="Q109" t="str">
        <f>IFERROR(VLOOKUP(Q24,Tableau11[[French]:[Colonne1]],3,0),Q24)</f>
        <v>2. Bien</v>
      </c>
      <c r="R109" t="str">
        <f>IFERROR(VLOOKUP(R24,Tableau11[[French]:[Colonne1]],3,0),R24)</f>
        <v>2. Bien</v>
      </c>
      <c r="S109" t="str">
        <f>IFERROR(VLOOKUP(S24,Tableau11[[French]:[Colonne1]],3,0),S24)</f>
        <v>2. Bien</v>
      </c>
      <c r="T109" t="str">
        <f>IFERROR(VLOOKUP(T24,Tableau11[[French]:[Colonne1]],3,0),T24)</f>
        <v>2. Bien</v>
      </c>
      <c r="U109" t="str">
        <f>IFERROR(VLOOKUP(U24,Tableau11[[French]:[Colonne1]],3,0),U24)</f>
        <v>2. Bien</v>
      </c>
      <c r="V109" t="str">
        <f>IFERROR(VLOOKUP(V24,Tableau11[[French]:[Colonne1]],3,0),V24)</f>
        <v>2. Bien</v>
      </c>
      <c r="W109" t="str">
        <f>IFERROR(VLOOKUP(W24,Tableau11[[French]:[Colonne1]],3,0),W24)</f>
        <v>2. Bien</v>
      </c>
      <c r="X109" t="str">
        <f>IFERROR(VLOOKUP(X24,Tableau11[[French]:[Colonne1]],3,0),X24)</f>
        <v>1. Excellent</v>
      </c>
      <c r="Y109" t="str">
        <f>IFERROR(VLOOKUP(Y24,Tableau11[[French]:[Colonne1]],3,0),Y24)</f>
        <v>2. Bien</v>
      </c>
      <c r="Z109" t="str">
        <f>IFERROR(VLOOKUP(Z24,Tableau11[[French]:[Colonne1]],3,0),Z24)</f>
        <v>2. Bien</v>
      </c>
      <c r="AA109" t="str">
        <f>IFERROR(VLOOKUP(AA24,Tableau11[[French]:[Colonne1]],3,0),AA24)</f>
        <v>TrÃ¨s satisfait (e)</v>
      </c>
      <c r="AB109" t="str">
        <f>IFERROR(VLOOKUP(AB24,Tableau11[[French]:[Colonne1]],3,0),AB24)</f>
        <v>TrÃ¨s satisfait (e)</v>
      </c>
      <c r="AC109" t="str">
        <f>IFERROR(VLOOKUP(AC24,Tableau11[[French]:[Colonne1]],3,0),AC24)</f>
        <v>TrÃ¨s satisfait (e)</v>
      </c>
      <c r="AD109" t="str">
        <f>IFERROR(VLOOKUP(AD24,Tableau11[[French]:[Colonne1]],3,0),AD24)</f>
        <v>5. Aucun</v>
      </c>
      <c r="AE109" t="str">
        <f>IFERROR(VLOOKUP(AE24,Tableau11[[French]:[Colonne1]],3,0),AE24)</f>
        <v>5. Aucun</v>
      </c>
      <c r="AF109" t="str">
        <f>IFERROR(VLOOKUP(AF24,Tableau11[[French]:[Colonne1]],3,0),AF24)</f>
        <v>2. Satisfait (e)</v>
      </c>
      <c r="AG109" t="str">
        <f>IFERROR(VLOOKUP(AG24,Tableau11[[French]:[Colonne1]],3,0),AG24)</f>
        <v>Admin 2</v>
      </c>
      <c r="AH109" t="str">
        <f>IFERROR(VLOOKUP(AH24,Tableau11[[French]:[Colonne1]],3,0),AH24)</f>
        <v>Admin 2</v>
      </c>
      <c r="AI109" t="str">
        <f>IFERROR(VLOOKUP(AI24,Tableau11[[French]:[Colonne1]],3,0),AI24)</f>
        <v/>
      </c>
      <c r="AJ109" t="str">
        <f>IFERROR(VLOOKUP(AJ24,Tableau11[[French]:[Colonne1]],3,0),AJ24)</f>
        <v>1. Oui</v>
      </c>
      <c r="AK109" t="str">
        <f>IFERROR(VLOOKUP(AK24,Tableau11[[French]:[Colonne1]],3,0),AK24)</f>
        <v/>
      </c>
      <c r="AL109" t="str">
        <f>IFERROR(VLOOKUP(AL24,Tableau11[[French]:[Colonne1]],3,0),AL24)</f>
        <v/>
      </c>
      <c r="AM109" t="str">
        <f>IFERROR(VLOOKUP(AM24,Tableau11[[French]:[Colonne1]],3,0),AM24)</f>
        <v>1. En accord</v>
      </c>
      <c r="AN109" t="str">
        <f>IFERROR(VLOOKUP(AN24,Tableau11[[French]:[Colonne1]],3,0),AN24)</f>
        <v>1. En accord</v>
      </c>
    </row>
    <row r="110" spans="1:40" x14ac:dyDescent="0.25">
      <c r="A110" t="str">
        <f t="shared" ref="A110:E110" si="21">A25</f>
        <v>4080416142</v>
      </c>
      <c r="B110" t="str">
        <f t="shared" si="21"/>
        <v>70678042</v>
      </c>
      <c r="C110" t="str">
        <f t="shared" si="21"/>
        <v>07/11/2015 17:30:29</v>
      </c>
      <c r="D110" t="str">
        <f t="shared" si="21"/>
        <v>07/11/2015 17:39:19</v>
      </c>
      <c r="E110" t="str">
        <f t="shared" si="21"/>
        <v>197.155.152.26</v>
      </c>
      <c r="F110" t="str">
        <f>IFERROR(VLOOKUP(F25,Tableau11[[French]:[Colonne1]],3,0),F25)</f>
        <v/>
      </c>
      <c r="G110" t="str">
        <f>IFERROR(VLOOKUP(G25,Tableau11[[French]:[Colonne1]],3,0),G25)</f>
        <v/>
      </c>
      <c r="H110" t="str">
        <f>IFERROR(VLOOKUP(H25,Tableau11[[French]:[Colonne1]],3,0),H25)</f>
        <v/>
      </c>
      <c r="I110" t="str">
        <f>IFERROR(VLOOKUP(I25,Tableau11[[French]:[Colonne1]],3,0),I25)</f>
        <v/>
      </c>
      <c r="J110" t="str">
        <f>IFERROR(VLOOKUP(J25,Tableau11[[French]:[Colonne1]],3,0),J25)</f>
        <v>1. Agence onusienne</v>
      </c>
      <c r="K110" t="str">
        <f>IFERROR(VLOOKUP(K25,Tableau11[[French]:[Colonne1]],3,0),K25)</f>
        <v/>
      </c>
      <c r="L110" t="str">
        <f>IFERROR(VLOOKUP(L25,Tableau11[[French]:[Colonne1]],3,0),L25)</f>
        <v>1. Oui</v>
      </c>
      <c r="M110" t="str">
        <f>IFERROR(VLOOKUP(M25,Tableau11[[French]:[Colonne1]],3,0),M25)</f>
        <v>Chef de file sectoriel Pays</v>
      </c>
      <c r="N110" t="str">
        <f>IFERROR(VLOOKUP(N25,Tableau11[[French]:[Colonne1]],3,0),N25)</f>
        <v>3. Mensuelle</v>
      </c>
      <c r="O110" t="str">
        <f>IFERROR(VLOOKUP(O25,Tableau11[[French]:[Colonne1]],3,0),O25)</f>
        <v>2. Bien</v>
      </c>
      <c r="P110" t="str">
        <f>IFERROR(VLOOKUP(P25,Tableau11[[French]:[Colonne1]],3,0),P25)</f>
        <v>2. Bien</v>
      </c>
      <c r="Q110" t="str">
        <f>IFERROR(VLOOKUP(Q25,Tableau11[[French]:[Colonne1]],3,0),Q25)</f>
        <v>2. Bien</v>
      </c>
      <c r="R110" t="str">
        <f>IFERROR(VLOOKUP(R25,Tableau11[[French]:[Colonne1]],3,0),R25)</f>
        <v>2. Bien</v>
      </c>
      <c r="S110" t="str">
        <f>IFERROR(VLOOKUP(S25,Tableau11[[French]:[Colonne1]],3,0),S25)</f>
        <v>2. Bien</v>
      </c>
      <c r="T110" t="str">
        <f>IFERROR(VLOOKUP(T25,Tableau11[[French]:[Colonne1]],3,0),T25)</f>
        <v>2. Bien</v>
      </c>
      <c r="U110" t="str">
        <f>IFERROR(VLOOKUP(U25,Tableau11[[French]:[Colonne1]],3,0),U25)</f>
        <v>2. Bien</v>
      </c>
      <c r="V110" t="str">
        <f>IFERROR(VLOOKUP(V25,Tableau11[[French]:[Colonne1]],3,0),V25)</f>
        <v>2. Bien</v>
      </c>
      <c r="W110" t="str">
        <f>IFERROR(VLOOKUP(W25,Tableau11[[French]:[Colonne1]],3,0),W25)</f>
        <v>2. Bien</v>
      </c>
      <c r="X110" t="str">
        <f>IFERROR(VLOOKUP(X25,Tableau11[[French]:[Colonne1]],3,0),X25)</f>
        <v>2. Bien</v>
      </c>
      <c r="Y110" t="str">
        <f>IFERROR(VLOOKUP(Y25,Tableau11[[French]:[Colonne1]],3,0),Y25)</f>
        <v>2. Bien</v>
      </c>
      <c r="Z110" t="str">
        <f>IFERROR(VLOOKUP(Z25,Tableau11[[French]:[Colonne1]],3,0),Z25)</f>
        <v>2. Bien</v>
      </c>
      <c r="AA110" t="str">
        <f>IFERROR(VLOOKUP(AA25,Tableau11[[French]:[Colonne1]],3,0),AA25)</f>
        <v>2. Satisfait (e)</v>
      </c>
      <c r="AB110" t="str">
        <f>IFERROR(VLOOKUP(AB25,Tableau11[[French]:[Colonne1]],3,0),AB25)</f>
        <v>2. Satisfait (e)</v>
      </c>
      <c r="AC110" t="str">
        <f>IFERROR(VLOOKUP(AC25,Tableau11[[French]:[Colonne1]],3,0),AC25)</f>
        <v>5. Aucun</v>
      </c>
      <c r="AD110" t="str">
        <f>IFERROR(VLOOKUP(AD25,Tableau11[[French]:[Colonne1]],3,0),AD25)</f>
        <v>2. Satisfait (e)</v>
      </c>
      <c r="AE110" t="str">
        <f>IFERROR(VLOOKUP(AE25,Tableau11[[French]:[Colonne1]],3,0),AE25)</f>
        <v>5. Aucun</v>
      </c>
      <c r="AF110" t="str">
        <f>IFERROR(VLOOKUP(AF25,Tableau11[[French]:[Colonne1]],3,0),AF25)</f>
        <v>5. Aucun</v>
      </c>
      <c r="AG110" t="str">
        <f>IFERROR(VLOOKUP(AG25,Tableau11[[French]:[Colonne1]],3,0),AG25)</f>
        <v>Admin 2</v>
      </c>
      <c r="AH110" t="str">
        <f>IFERROR(VLOOKUP(AH25,Tableau11[[French]:[Colonne1]],3,0),AH25)</f>
        <v>Admin 2</v>
      </c>
      <c r="AI110" t="str">
        <f>IFERROR(VLOOKUP(AI25,Tableau11[[French]:[Colonne1]],3,0),AI25)</f>
        <v/>
      </c>
      <c r="AJ110" t="str">
        <f>IFERROR(VLOOKUP(AJ25,Tableau11[[French]:[Colonne1]],3,0),AJ25)</f>
        <v>2. Non</v>
      </c>
      <c r="AK110" t="str">
        <f>IFERROR(VLOOKUP(AK25,Tableau11[[French]:[Colonne1]],3,0),AK25)</f>
        <v/>
      </c>
      <c r="AL110" t="str">
        <f>IFERROR(VLOOKUP(AL25,Tableau11[[French]:[Colonne1]],3,0),AL25)</f>
        <v/>
      </c>
      <c r="AM110" t="str">
        <f>IFERROR(VLOOKUP(AM25,Tableau11[[French]:[Colonne1]],3,0),AM25)</f>
        <v>5. Sans commentaire</v>
      </c>
      <c r="AN110" t="str">
        <f>IFERROR(VLOOKUP(AN25,Tableau11[[French]:[Colonne1]],3,0),AN25)</f>
        <v>1. En accord</v>
      </c>
    </row>
    <row r="111" spans="1:40" x14ac:dyDescent="0.25">
      <c r="A111" t="str">
        <f t="shared" ref="A111:E111" si="22">A26</f>
        <v>4080170413</v>
      </c>
      <c r="B111" t="str">
        <f t="shared" si="22"/>
        <v>70678042</v>
      </c>
      <c r="C111" t="str">
        <f t="shared" si="22"/>
        <v>07/11/2015 12:19:58</v>
      </c>
      <c r="D111" t="str">
        <f t="shared" si="22"/>
        <v>07/11/2015 12:27:05</v>
      </c>
      <c r="E111" t="str">
        <f t="shared" si="22"/>
        <v>85.170.75.238</v>
      </c>
      <c r="F111" t="str">
        <f>IFERROR(VLOOKUP(F26,Tableau11[[French]:[Colonne1]],3,0),F26)</f>
        <v/>
      </c>
      <c r="G111" t="str">
        <f>IFERROR(VLOOKUP(G26,Tableau11[[French]:[Colonne1]],3,0),G26)</f>
        <v/>
      </c>
      <c r="H111" t="str">
        <f>IFERROR(VLOOKUP(H26,Tableau11[[French]:[Colonne1]],3,0),H26)</f>
        <v/>
      </c>
      <c r="I111" t="str">
        <f>IFERROR(VLOOKUP(I26,Tableau11[[French]:[Colonne1]],3,0),I26)</f>
        <v/>
      </c>
      <c r="J111" t="str">
        <f>IFERROR(VLOOKUP(J26,Tableau11[[French]:[Colonne1]],3,0),J26)</f>
        <v>2. ONG Internationale</v>
      </c>
      <c r="K111" t="str">
        <f>IFERROR(VLOOKUP(K26,Tableau11[[French]:[Colonne1]],3,0),K26)</f>
        <v/>
      </c>
      <c r="L111" t="str">
        <f>IFERROR(VLOOKUP(L26,Tableau11[[French]:[Colonne1]],3,0),L26)</f>
        <v>1. Oui</v>
      </c>
      <c r="M111" t="str">
        <f>IFERROR(VLOOKUP(M26,Tableau11[[French]:[Colonne1]],3,0),M26)</f>
        <v>Gestionnaire de programme/ Saisie de donnÃ©es</v>
      </c>
      <c r="N111" t="str">
        <f>IFERROR(VLOOKUP(N26,Tableau11[[French]:[Colonne1]],3,0),N26)</f>
        <v>4. Trimestrielle</v>
      </c>
      <c r="O111" t="str">
        <f>IFERROR(VLOOKUP(O26,Tableau11[[French]:[Colonne1]],3,0),O26)</f>
        <v>4. Faible</v>
      </c>
      <c r="P111" t="str">
        <f>IFERROR(VLOOKUP(P26,Tableau11[[French]:[Colonne1]],3,0),P26)</f>
        <v>4. Faible</v>
      </c>
      <c r="Q111" t="str">
        <f>IFERROR(VLOOKUP(Q26,Tableau11[[French]:[Colonne1]],3,0),Q26)</f>
        <v>4. Faible</v>
      </c>
      <c r="R111" t="str">
        <f>IFERROR(VLOOKUP(R26,Tableau11[[French]:[Colonne1]],3,0),R26)</f>
        <v>4. Faible</v>
      </c>
      <c r="S111" t="str">
        <f>IFERROR(VLOOKUP(S26,Tableau11[[French]:[Colonne1]],3,0),S26)</f>
        <v>4. Faible</v>
      </c>
      <c r="T111" t="str">
        <f>IFERROR(VLOOKUP(T26,Tableau11[[French]:[Colonne1]],3,0),T26)</f>
        <v>4. Faible</v>
      </c>
      <c r="U111" t="str">
        <f>IFERROR(VLOOKUP(U26,Tableau11[[French]:[Colonne1]],3,0),U26)</f>
        <v>4. Faible</v>
      </c>
      <c r="V111" t="str">
        <f>IFERROR(VLOOKUP(V26,Tableau11[[French]:[Colonne1]],3,0),V26)</f>
        <v>4. Faible</v>
      </c>
      <c r="W111" t="str">
        <f>IFERROR(VLOOKUP(W26,Tableau11[[French]:[Colonne1]],3,0),W26)</f>
        <v>4. Faible</v>
      </c>
      <c r="X111" t="str">
        <f>IFERROR(VLOOKUP(X26,Tableau11[[French]:[Colonne1]],3,0),X26)</f>
        <v>4. Faible</v>
      </c>
      <c r="Y111" t="str">
        <f>IFERROR(VLOOKUP(Y26,Tableau11[[French]:[Colonne1]],3,0),Y26)</f>
        <v>4. Faible</v>
      </c>
      <c r="Z111" t="str">
        <f>IFERROR(VLOOKUP(Z26,Tableau11[[French]:[Colonne1]],3,0),Z26)</f>
        <v>4. Faible</v>
      </c>
      <c r="AA111" t="str">
        <f>IFERROR(VLOOKUP(AA26,Tableau11[[French]:[Colonne1]],3,0),AA26)</f>
        <v>5. Sans commentaire</v>
      </c>
      <c r="AB111" t="str">
        <f>IFERROR(VLOOKUP(AB26,Tableau11[[French]:[Colonne1]],3,0),AB26)</f>
        <v>2. Satisfait (e)</v>
      </c>
      <c r="AC111" t="str">
        <f>IFERROR(VLOOKUP(AC26,Tableau11[[French]:[Colonne1]],3,0),AC26)</f>
        <v>3. Insatisfait (e)</v>
      </c>
      <c r="AD111" t="str">
        <f>IFERROR(VLOOKUP(AD26,Tableau11[[French]:[Colonne1]],3,0),AD26)</f>
        <v>5. Sans commentaire</v>
      </c>
      <c r="AE111" t="str">
        <f>IFERROR(VLOOKUP(AE26,Tableau11[[French]:[Colonne1]],3,0),AE26)</f>
        <v>5. Sans commentaire</v>
      </c>
      <c r="AF111" t="str">
        <f>IFERROR(VLOOKUP(AF26,Tableau11[[French]:[Colonne1]],3,0),AF26)</f>
        <v>2. Satisfait (e)</v>
      </c>
      <c r="AG111" t="str">
        <f>IFERROR(VLOOKUP(AG26,Tableau11[[French]:[Colonne1]],3,0),AG26)</f>
        <v>Admin 3</v>
      </c>
      <c r="AH111" t="str">
        <f>IFERROR(VLOOKUP(AH26,Tableau11[[French]:[Colonne1]],3,0),AH26)</f>
        <v>Admin 3</v>
      </c>
      <c r="AI111" t="str">
        <f>IFERROR(VLOOKUP(AI26,Tableau11[[French]:[Colonne1]],3,0),AI26)</f>
        <v/>
      </c>
      <c r="AJ111" t="str">
        <f>IFERROR(VLOOKUP(AJ26,Tableau11[[French]:[Colonne1]],3,0),AJ26)</f>
        <v>1. Oui</v>
      </c>
      <c r="AK111" t="str">
        <f>IFERROR(VLOOKUP(AK26,Tableau11[[French]:[Colonne1]],3,0),AK26)</f>
        <v/>
      </c>
      <c r="AL111" t="str">
        <f>IFERROR(VLOOKUP(AL26,Tableau11[[French]:[Colonne1]],3,0),AL26)</f>
        <v/>
      </c>
      <c r="AM111" t="str">
        <f>IFERROR(VLOOKUP(AM26,Tableau11[[French]:[Colonne1]],3,0),AM26)</f>
        <v>5. Sans commentaire</v>
      </c>
      <c r="AN111" t="str">
        <f>IFERROR(VLOOKUP(AN26,Tableau11[[French]:[Colonne1]],3,0),AN26)</f>
        <v>1. En accord</v>
      </c>
    </row>
    <row r="112" spans="1:40" x14ac:dyDescent="0.25">
      <c r="A112" t="str">
        <f t="shared" ref="A112:E112" si="23">A27</f>
        <v>4079955988</v>
      </c>
      <c r="B112" t="str">
        <f t="shared" si="23"/>
        <v>70678042</v>
      </c>
      <c r="C112" t="str">
        <f t="shared" si="23"/>
        <v>07/11/2015 05:41:58</v>
      </c>
      <c r="D112" t="str">
        <f t="shared" si="23"/>
        <v>07/11/2015 05:50:28</v>
      </c>
      <c r="E112" t="str">
        <f t="shared" si="23"/>
        <v>154.73.162.23</v>
      </c>
      <c r="F112" t="str">
        <f>IFERROR(VLOOKUP(F27,Tableau11[[French]:[Colonne1]],3,0),F27)</f>
        <v/>
      </c>
      <c r="G112" t="str">
        <f>IFERROR(VLOOKUP(G27,Tableau11[[French]:[Colonne1]],3,0),G27)</f>
        <v/>
      </c>
      <c r="H112" t="str">
        <f>IFERROR(VLOOKUP(H27,Tableau11[[French]:[Colonne1]],3,0),H27)</f>
        <v/>
      </c>
      <c r="I112" t="str">
        <f>IFERROR(VLOOKUP(I27,Tableau11[[French]:[Colonne1]],3,0),I27)</f>
        <v/>
      </c>
      <c r="J112" t="str">
        <f>IFERROR(VLOOKUP(J27,Tableau11[[French]:[Colonne1]],3,0),J27)</f>
        <v>3. ONG Nationale</v>
      </c>
      <c r="K112" t="str">
        <f>IFERROR(VLOOKUP(K27,Tableau11[[French]:[Colonne1]],3,0),K27)</f>
        <v/>
      </c>
      <c r="L112" t="str">
        <f>IFERROR(VLOOKUP(L27,Tableau11[[French]:[Colonne1]],3,0),L27)</f>
        <v>1. Oui</v>
      </c>
      <c r="M112" t="str">
        <f>IFERROR(VLOOKUP(M27,Tableau11[[French]:[Colonne1]],3,0),M27)</f>
        <v>Chef de file sectoriel Pays</v>
      </c>
      <c r="N112" t="str">
        <f>IFERROR(VLOOKUP(N27,Tableau11[[French]:[Colonne1]],3,0),N27)</f>
        <v>3. Mensuelle</v>
      </c>
      <c r="O112" t="str">
        <f>IFERROR(VLOOKUP(O27,Tableau11[[French]:[Colonne1]],3,0),O27)</f>
        <v>2. Bien</v>
      </c>
      <c r="P112" t="str">
        <f>IFERROR(VLOOKUP(P27,Tableau11[[French]:[Colonne1]],3,0),P27)</f>
        <v>3. Moyen</v>
      </c>
      <c r="Q112" t="str">
        <f>IFERROR(VLOOKUP(Q27,Tableau11[[French]:[Colonne1]],3,0),Q27)</f>
        <v>3. Moyen</v>
      </c>
      <c r="R112" t="str">
        <f>IFERROR(VLOOKUP(R27,Tableau11[[French]:[Colonne1]],3,0),R27)</f>
        <v>2. Bien</v>
      </c>
      <c r="S112" t="str">
        <f>IFERROR(VLOOKUP(S27,Tableau11[[French]:[Colonne1]],3,0),S27)</f>
        <v>2. Bien</v>
      </c>
      <c r="T112" t="str">
        <f>IFERROR(VLOOKUP(T27,Tableau11[[French]:[Colonne1]],3,0),T27)</f>
        <v>2. Bien</v>
      </c>
      <c r="U112" t="str">
        <f>IFERROR(VLOOKUP(U27,Tableau11[[French]:[Colonne1]],3,0),U27)</f>
        <v>2. Bien</v>
      </c>
      <c r="V112" t="str">
        <f>IFERROR(VLOOKUP(V27,Tableau11[[French]:[Colonne1]],3,0),V27)</f>
        <v>2. Bien</v>
      </c>
      <c r="W112" t="str">
        <f>IFERROR(VLOOKUP(W27,Tableau11[[French]:[Colonne1]],3,0),W27)</f>
        <v>2. Bien</v>
      </c>
      <c r="X112" t="str">
        <f>IFERROR(VLOOKUP(X27,Tableau11[[French]:[Colonne1]],3,0),X27)</f>
        <v>2. Bien</v>
      </c>
      <c r="Y112" t="str">
        <f>IFERROR(VLOOKUP(Y27,Tableau11[[French]:[Colonne1]],3,0),Y27)</f>
        <v>2. Bien</v>
      </c>
      <c r="Z112" t="str">
        <f>IFERROR(VLOOKUP(Z27,Tableau11[[French]:[Colonne1]],3,0),Z27)</f>
        <v>2. Bien</v>
      </c>
      <c r="AA112" t="str">
        <f>IFERROR(VLOOKUP(AA27,Tableau11[[French]:[Colonne1]],3,0),AA27)</f>
        <v>2. Satisfait (e)</v>
      </c>
      <c r="AB112" t="str">
        <f>IFERROR(VLOOKUP(AB27,Tableau11[[French]:[Colonne1]],3,0),AB27)</f>
        <v>2. Satisfait (e)</v>
      </c>
      <c r="AC112" t="str">
        <f>IFERROR(VLOOKUP(AC27,Tableau11[[French]:[Colonne1]],3,0),AC27)</f>
        <v>2. Satisfait (e)</v>
      </c>
      <c r="AD112" t="str">
        <f>IFERROR(VLOOKUP(AD27,Tableau11[[French]:[Colonne1]],3,0),AD27)</f>
        <v>2. Satisfait (e)</v>
      </c>
      <c r="AE112" t="str">
        <f>IFERROR(VLOOKUP(AE27,Tableau11[[French]:[Colonne1]],3,0),AE27)</f>
        <v>5. Sans commentaire</v>
      </c>
      <c r="AF112" t="str">
        <f>IFERROR(VLOOKUP(AF27,Tableau11[[French]:[Colonne1]],3,0),AF27)</f>
        <v>2. Satisfait (e)</v>
      </c>
      <c r="AG112" t="str">
        <f>IFERROR(VLOOKUP(AG27,Tableau11[[French]:[Colonne1]],3,0),AG27)</f>
        <v>Admin 1</v>
      </c>
      <c r="AH112" t="str">
        <f>IFERROR(VLOOKUP(AH27,Tableau11[[French]:[Colonne1]],3,0),AH27)</f>
        <v>Admin 1</v>
      </c>
      <c r="AI112" t="str">
        <f>IFERROR(VLOOKUP(AI27,Tableau11[[French]:[Colonne1]],3,0),AI27)</f>
        <v/>
      </c>
      <c r="AJ112" t="str">
        <f>IFERROR(VLOOKUP(AJ27,Tableau11[[French]:[Colonne1]],3,0),AJ27)</f>
        <v>1. Oui</v>
      </c>
      <c r="AK112" t="str">
        <f>IFERROR(VLOOKUP(AK27,Tableau11[[French]:[Colonne1]],3,0),AK27)</f>
        <v/>
      </c>
      <c r="AL112" t="str">
        <f>IFERROR(VLOOKUP(AL27,Tableau11[[French]:[Colonne1]],3,0),AL27)</f>
        <v>Mettre en place un systeme compatible avec la rÃ©alitÃ© des pays et des rÃ©gions par exemple ressortir meme les departement et sous prefectures etc.</v>
      </c>
      <c r="AM112" t="str">
        <f>IFERROR(VLOOKUP(AM27,Tableau11[[French]:[Colonne1]],3,0),AM27)</f>
        <v>1. En accord</v>
      </c>
      <c r="AN112" t="str">
        <f>IFERROR(VLOOKUP(AN27,Tableau11[[French]:[Colonne1]],3,0),AN27)</f>
        <v>1. En accord</v>
      </c>
    </row>
    <row r="113" spans="1:40" x14ac:dyDescent="0.25">
      <c r="A113" t="str">
        <f t="shared" ref="A113:E113" si="24">A28</f>
        <v>4078960583</v>
      </c>
      <c r="B113" t="str">
        <f t="shared" si="24"/>
        <v>70678042</v>
      </c>
      <c r="C113" t="str">
        <f t="shared" si="24"/>
        <v>07/10/2015 15:25:02</v>
      </c>
      <c r="D113" t="str">
        <f t="shared" si="24"/>
        <v>07/10/2015 15:37:52</v>
      </c>
      <c r="E113" t="str">
        <f t="shared" si="24"/>
        <v>193.220.144.130</v>
      </c>
      <c r="F113" t="str">
        <f>IFERROR(VLOOKUP(F28,Tableau11[[French]:[Colonne1]],3,0),F28)</f>
        <v/>
      </c>
      <c r="G113" t="str">
        <f>IFERROR(VLOOKUP(G28,Tableau11[[French]:[Colonne1]],3,0),G28)</f>
        <v/>
      </c>
      <c r="H113" t="str">
        <f>IFERROR(VLOOKUP(H28,Tableau11[[French]:[Colonne1]],3,0),H28)</f>
        <v/>
      </c>
      <c r="I113" t="str">
        <f>IFERROR(VLOOKUP(I28,Tableau11[[French]:[Colonne1]],3,0),I28)</f>
        <v/>
      </c>
      <c r="J113" t="str">
        <f>IFERROR(VLOOKUP(J28,Tableau11[[French]:[Colonne1]],3,0),J28)</f>
        <v>1. Agence onusienne</v>
      </c>
      <c r="K113" t="str">
        <f>IFERROR(VLOOKUP(K28,Tableau11[[French]:[Colonne1]],3,0),K28)</f>
        <v/>
      </c>
      <c r="L113" t="str">
        <f>IFERROR(VLOOKUP(L28,Tableau11[[French]:[Colonne1]],3,0),L28)</f>
        <v>1. Oui</v>
      </c>
      <c r="M113" t="str">
        <f>IFERROR(VLOOKUP(M28,Tableau11[[French]:[Colonne1]],3,0),M28)</f>
        <v>Chef de file sectoriel Pays</v>
      </c>
      <c r="N113" t="str">
        <f>IFERROR(VLOOKUP(N28,Tableau11[[French]:[Colonne1]],3,0),N28)</f>
        <v>3. Mensuelle</v>
      </c>
      <c r="O113" t="str">
        <f>IFERROR(VLOOKUP(O28,Tableau11[[French]:[Colonne1]],3,0),O28)</f>
        <v>2. Bien</v>
      </c>
      <c r="P113" t="str">
        <f>IFERROR(VLOOKUP(P28,Tableau11[[French]:[Colonne1]],3,0),P28)</f>
        <v>2. Bien</v>
      </c>
      <c r="Q113" t="str">
        <f>IFERROR(VLOOKUP(Q28,Tableau11[[French]:[Colonne1]],3,0),Q28)</f>
        <v>3. Moyen</v>
      </c>
      <c r="R113" t="str">
        <f>IFERROR(VLOOKUP(R28,Tableau11[[French]:[Colonne1]],3,0),R28)</f>
        <v>1. Excellent</v>
      </c>
      <c r="S113" t="str">
        <f>IFERROR(VLOOKUP(S28,Tableau11[[French]:[Colonne1]],3,0),S28)</f>
        <v>2. Bien</v>
      </c>
      <c r="T113" t="str">
        <f>IFERROR(VLOOKUP(T28,Tableau11[[French]:[Colonne1]],3,0),T28)</f>
        <v>2. Bien</v>
      </c>
      <c r="U113" t="str">
        <f>IFERROR(VLOOKUP(U28,Tableau11[[French]:[Colonne1]],3,0),U28)</f>
        <v>2. Bien</v>
      </c>
      <c r="V113" t="str">
        <f>IFERROR(VLOOKUP(V28,Tableau11[[French]:[Colonne1]],3,0),V28)</f>
        <v>2. Bien</v>
      </c>
      <c r="W113" t="str">
        <f>IFERROR(VLOOKUP(W28,Tableau11[[French]:[Colonne1]],3,0),W28)</f>
        <v>1. Excellent</v>
      </c>
      <c r="X113" t="str">
        <f>IFERROR(VLOOKUP(X28,Tableau11[[French]:[Colonne1]],3,0),X28)</f>
        <v>2. Bien</v>
      </c>
      <c r="Y113" t="str">
        <f>IFERROR(VLOOKUP(Y28,Tableau11[[French]:[Colonne1]],3,0),Y28)</f>
        <v>2. Bien</v>
      </c>
      <c r="Z113" t="str">
        <f>IFERROR(VLOOKUP(Z28,Tableau11[[French]:[Colonne1]],3,0),Z28)</f>
        <v>2. Bien</v>
      </c>
      <c r="AA113" t="str">
        <f>IFERROR(VLOOKUP(AA28,Tableau11[[French]:[Colonne1]],3,0),AA28)</f>
        <v>3. Insatisfait (e)</v>
      </c>
      <c r="AB113" t="str">
        <f>IFERROR(VLOOKUP(AB28,Tableau11[[French]:[Colonne1]],3,0),AB28)</f>
        <v>2. Satisfait (e)</v>
      </c>
      <c r="AC113" t="str">
        <f>IFERROR(VLOOKUP(AC28,Tableau11[[French]:[Colonne1]],3,0),AC28)</f>
        <v>5. Aucun</v>
      </c>
      <c r="AD113" t="str">
        <f>IFERROR(VLOOKUP(AD28,Tableau11[[French]:[Colonne1]],3,0),AD28)</f>
        <v>2. Satisfait (e)</v>
      </c>
      <c r="AE113" t="str">
        <f>IFERROR(VLOOKUP(AE28,Tableau11[[French]:[Colonne1]],3,0),AE28)</f>
        <v>2. Satisfait (e)</v>
      </c>
      <c r="AF113" t="str">
        <f>IFERROR(VLOOKUP(AF28,Tableau11[[French]:[Colonne1]],3,0),AF28)</f>
        <v>2. Satisfait (e)</v>
      </c>
      <c r="AG113" t="str">
        <f>IFERROR(VLOOKUP(AG28,Tableau11[[French]:[Colonne1]],3,0),AG28)</f>
        <v>Admin 3</v>
      </c>
      <c r="AH113" t="str">
        <f>IFERROR(VLOOKUP(AH28,Tableau11[[French]:[Colonne1]],3,0),AH28)</f>
        <v>Admin 3</v>
      </c>
      <c r="AI113" t="str">
        <f>IFERROR(VLOOKUP(AI28,Tableau11[[French]:[Colonne1]],3,0),AI28)</f>
        <v/>
      </c>
      <c r="AJ113" t="str">
        <f>IFERROR(VLOOKUP(AJ28,Tableau11[[French]:[Colonne1]],3,0),AJ28)</f>
        <v>Autre (veuillez spÃ©cifier)</v>
      </c>
      <c r="AK113" t="str">
        <f>IFERROR(VLOOKUP(AK28,Tableau11[[French]:[Colonne1]],3,0),AK28)</f>
        <v>Facultative, pour ne pas bloquer en cas de donnÃ©es non distribuables suivant genre</v>
      </c>
      <c r="AL113" t="str">
        <f>IFERROR(VLOOKUP(AL28,Tableau11[[French]:[Colonne1]],3,0),AL28)</f>
        <v xml:space="preserve">Si possible, descendre Ã©chelle la plus infÃ©rieure. Renforcer davantage le mÃ©canisme de formation au niveau des Pays. </v>
      </c>
      <c r="AM113" t="str">
        <f>IFERROR(VLOOKUP(AM28,Tableau11[[French]:[Colonne1]],3,0),AM28)</f>
        <v>5. Sans commentaire</v>
      </c>
      <c r="AN113" t="str">
        <f>IFERROR(VLOOKUP(AN28,Tableau11[[French]:[Colonne1]],3,0),AN28)</f>
        <v>1. En accord</v>
      </c>
    </row>
    <row r="114" spans="1:40" x14ac:dyDescent="0.25">
      <c r="A114" t="str">
        <f t="shared" ref="A114:E114" si="25">A29</f>
        <v>4078900516</v>
      </c>
      <c r="B114" t="str">
        <f t="shared" si="25"/>
        <v>70678042</v>
      </c>
      <c r="C114" t="str">
        <f t="shared" si="25"/>
        <v>07/10/2015 14:57:01</v>
      </c>
      <c r="D114" t="str">
        <f t="shared" si="25"/>
        <v>07/10/2015 15:01:49</v>
      </c>
      <c r="E114" t="str">
        <f t="shared" si="25"/>
        <v>41.203.150.5</v>
      </c>
      <c r="F114" t="str">
        <f>IFERROR(VLOOKUP(F29,Tableau11[[French]:[Colonne1]],3,0),F29)</f>
        <v/>
      </c>
      <c r="G114" t="str">
        <f>IFERROR(VLOOKUP(G29,Tableau11[[French]:[Colonne1]],3,0),G29)</f>
        <v/>
      </c>
      <c r="H114" t="str">
        <f>IFERROR(VLOOKUP(H29,Tableau11[[French]:[Colonne1]],3,0),H29)</f>
        <v/>
      </c>
      <c r="I114" t="str">
        <f>IFERROR(VLOOKUP(I29,Tableau11[[French]:[Colonne1]],3,0),I29)</f>
        <v/>
      </c>
      <c r="J114" t="str">
        <f>IFERROR(VLOOKUP(J29,Tableau11[[French]:[Colonne1]],3,0),J29)</f>
        <v>1. Agence onusienne</v>
      </c>
      <c r="K114" t="str">
        <f>IFERROR(VLOOKUP(K29,Tableau11[[French]:[Colonne1]],3,0),K29)</f>
        <v/>
      </c>
      <c r="L114" t="str">
        <f>IFERROR(VLOOKUP(L29,Tableau11[[French]:[Colonne1]],3,0),L29)</f>
        <v>1. Oui</v>
      </c>
      <c r="M114" t="str">
        <f>IFERROR(VLOOKUP(M29,Tableau11[[French]:[Colonne1]],3,0),M29)</f>
        <v>Gestionnaire de programme/ Saisie de donnÃ©es</v>
      </c>
      <c r="N114" t="str">
        <f>IFERROR(VLOOKUP(N29,Tableau11[[French]:[Colonne1]],3,0),N29)</f>
        <v>5. Annuelle</v>
      </c>
      <c r="O114" t="str">
        <f>IFERROR(VLOOKUP(O29,Tableau11[[French]:[Colonne1]],3,0),O29)</f>
        <v>2. Bien</v>
      </c>
      <c r="P114" t="str">
        <f>IFERROR(VLOOKUP(P29,Tableau11[[French]:[Colonne1]],3,0),P29)</f>
        <v>2. Bien</v>
      </c>
      <c r="Q114" t="str">
        <f>IFERROR(VLOOKUP(Q29,Tableau11[[French]:[Colonne1]],3,0),Q29)</f>
        <v>2. Bien</v>
      </c>
      <c r="R114" t="str">
        <f>IFERROR(VLOOKUP(R29,Tableau11[[French]:[Colonne1]],3,0),R29)</f>
        <v>2. Bien</v>
      </c>
      <c r="S114" t="str">
        <f>IFERROR(VLOOKUP(S29,Tableau11[[French]:[Colonne1]],3,0),S29)</f>
        <v>3. Moyen</v>
      </c>
      <c r="T114" t="str">
        <f>IFERROR(VLOOKUP(T29,Tableau11[[French]:[Colonne1]],3,0),T29)</f>
        <v>2. Bien</v>
      </c>
      <c r="U114" t="str">
        <f>IFERROR(VLOOKUP(U29,Tableau11[[French]:[Colonne1]],3,0),U29)</f>
        <v>2. Bien</v>
      </c>
      <c r="V114" t="str">
        <f>IFERROR(VLOOKUP(V29,Tableau11[[French]:[Colonne1]],3,0),V29)</f>
        <v>2. Bien</v>
      </c>
      <c r="W114" t="str">
        <f>IFERROR(VLOOKUP(W29,Tableau11[[French]:[Colonne1]],3,0),W29)</f>
        <v>2. Bien</v>
      </c>
      <c r="X114" t="str">
        <f>IFERROR(VLOOKUP(X29,Tableau11[[French]:[Colonne1]],3,0),X29)</f>
        <v>2. Bien</v>
      </c>
      <c r="Y114" t="str">
        <f>IFERROR(VLOOKUP(Y29,Tableau11[[French]:[Colonne1]],3,0),Y29)</f>
        <v>3. Moyen</v>
      </c>
      <c r="Z114" t="str">
        <f>IFERROR(VLOOKUP(Z29,Tableau11[[French]:[Colonne1]],3,0),Z29)</f>
        <v>2. Bien</v>
      </c>
      <c r="AA114" t="str">
        <f>IFERROR(VLOOKUP(AA29,Tableau11[[French]:[Colonne1]],3,0),AA29)</f>
        <v>2. Satisfait (e)</v>
      </c>
      <c r="AB114" t="str">
        <f>IFERROR(VLOOKUP(AB29,Tableau11[[French]:[Colonne1]],3,0),AB29)</f>
        <v>2. Satisfait (e)</v>
      </c>
      <c r="AC114" t="str">
        <f>IFERROR(VLOOKUP(AC29,Tableau11[[French]:[Colonne1]],3,0),AC29)</f>
        <v>2. Satisfait (e)</v>
      </c>
      <c r="AD114" t="str">
        <f>IFERROR(VLOOKUP(AD29,Tableau11[[French]:[Colonne1]],3,0),AD29)</f>
        <v>2. Satisfait (e)</v>
      </c>
      <c r="AE114" t="str">
        <f>IFERROR(VLOOKUP(AE29,Tableau11[[French]:[Colonne1]],3,0),AE29)</f>
        <v>5. Sans commentaire</v>
      </c>
      <c r="AF114" t="str">
        <f>IFERROR(VLOOKUP(AF29,Tableau11[[French]:[Colonne1]],3,0),AF29)</f>
        <v>2. Satisfait (e)</v>
      </c>
      <c r="AG114" t="str">
        <f>IFERROR(VLOOKUP(AG29,Tableau11[[French]:[Colonne1]],3,0),AG29)</f>
        <v>Autre</v>
      </c>
      <c r="AH114" t="str">
        <f>IFERROR(VLOOKUP(AH29,Tableau11[[French]:[Colonne1]],3,0),AH29)</f>
        <v>Autre</v>
      </c>
      <c r="AI114" t="str">
        <f>IFERROR(VLOOKUP(AI29,Tableau11[[French]:[Colonne1]],3,0),AI29)</f>
        <v/>
      </c>
      <c r="AJ114" t="str">
        <f>IFERROR(VLOOKUP(AJ29,Tableau11[[French]:[Colonne1]],3,0),AJ29)</f>
        <v>1. Oui</v>
      </c>
      <c r="AK114" t="str">
        <f>IFERROR(VLOOKUP(AK29,Tableau11[[French]:[Colonne1]],3,0),AK29)</f>
        <v/>
      </c>
      <c r="AL114" t="str">
        <f>IFERROR(VLOOKUP(AL29,Tableau11[[French]:[Colonne1]],3,0),AL29)</f>
        <v>AllÃ©ger les indicateurs Ã  suivre</v>
      </c>
      <c r="AM114" t="str">
        <f>IFERROR(VLOOKUP(AM29,Tableau11[[French]:[Colonne1]],3,0),AM29)</f>
        <v>3. Moyen</v>
      </c>
      <c r="AN114" t="str">
        <f>IFERROR(VLOOKUP(AN29,Tableau11[[French]:[Colonne1]],3,0),AN29)</f>
        <v>1. En accord</v>
      </c>
    </row>
    <row r="115" spans="1:40" x14ac:dyDescent="0.25">
      <c r="A115" t="str">
        <f t="shared" ref="A115:E115" si="26">A30</f>
        <v>4078840807</v>
      </c>
      <c r="B115" t="str">
        <f t="shared" si="26"/>
        <v>70678042</v>
      </c>
      <c r="C115" t="str">
        <f t="shared" si="26"/>
        <v>07/10/2015 14:28:14</v>
      </c>
      <c r="D115" t="str">
        <f t="shared" si="26"/>
        <v>07/10/2015 14:31:02</v>
      </c>
      <c r="E115" t="str">
        <f t="shared" si="26"/>
        <v>41.138.51.21</v>
      </c>
      <c r="F115" t="str">
        <f>IFERROR(VLOOKUP(F30,Tableau11[[French]:[Colonne1]],3,0),F30)</f>
        <v/>
      </c>
      <c r="G115" t="str">
        <f>IFERROR(VLOOKUP(G30,Tableau11[[French]:[Colonne1]],3,0),G30)</f>
        <v/>
      </c>
      <c r="H115" t="str">
        <f>IFERROR(VLOOKUP(H30,Tableau11[[French]:[Colonne1]],3,0),H30)</f>
        <v/>
      </c>
      <c r="I115" t="str">
        <f>IFERROR(VLOOKUP(I30,Tableau11[[French]:[Colonne1]],3,0),I30)</f>
        <v/>
      </c>
      <c r="J115" t="str">
        <f>IFERROR(VLOOKUP(J30,Tableau11[[French]:[Colonne1]],3,0),J30)</f>
        <v>1. Agence onusienne</v>
      </c>
      <c r="K115" t="str">
        <f>IFERROR(VLOOKUP(K30,Tableau11[[French]:[Colonne1]],3,0),K30)</f>
        <v/>
      </c>
      <c r="L115" t="str">
        <f>IFERROR(VLOOKUP(L30,Tableau11[[French]:[Colonne1]],3,0),L30)</f>
        <v>1. Oui</v>
      </c>
      <c r="M115" t="str">
        <f>IFERROR(VLOOKUP(M30,Tableau11[[French]:[Colonne1]],3,0),M30)</f>
        <v>Chef de file sectoriel Pays</v>
      </c>
      <c r="N115" t="str">
        <f>IFERROR(VLOOKUP(N30,Tableau11[[French]:[Colonne1]],3,0),N30)</f>
        <v>3. Mensuelle</v>
      </c>
      <c r="O115" t="str">
        <f>IFERROR(VLOOKUP(O30,Tableau11[[French]:[Colonne1]],3,0),O30)</f>
        <v>1. Excellent</v>
      </c>
      <c r="P115" t="str">
        <f>IFERROR(VLOOKUP(P30,Tableau11[[French]:[Colonne1]],3,0),P30)</f>
        <v>1. Excellent</v>
      </c>
      <c r="Q115" t="str">
        <f>IFERROR(VLOOKUP(Q30,Tableau11[[French]:[Colonne1]],3,0),Q30)</f>
        <v>1. Excellent</v>
      </c>
      <c r="R115" t="str">
        <f>IFERROR(VLOOKUP(R30,Tableau11[[French]:[Colonne1]],3,0),R30)</f>
        <v>1. Excellent</v>
      </c>
      <c r="S115" t="str">
        <f>IFERROR(VLOOKUP(S30,Tableau11[[French]:[Colonne1]],3,0),S30)</f>
        <v>1. Excellent</v>
      </c>
      <c r="T115" t="str">
        <f>IFERROR(VLOOKUP(T30,Tableau11[[French]:[Colonne1]],3,0),T30)</f>
        <v>1. Excellent</v>
      </c>
      <c r="U115" t="str">
        <f>IFERROR(VLOOKUP(U30,Tableau11[[French]:[Colonne1]],3,0),U30)</f>
        <v>1. Excellent</v>
      </c>
      <c r="V115" t="str">
        <f>IFERROR(VLOOKUP(V30,Tableau11[[French]:[Colonne1]],3,0),V30)</f>
        <v>1. Excellent</v>
      </c>
      <c r="W115" t="str">
        <f>IFERROR(VLOOKUP(W30,Tableau11[[French]:[Colonne1]],3,0),W30)</f>
        <v>1. Excellent</v>
      </c>
      <c r="X115" t="str">
        <f>IFERROR(VLOOKUP(X30,Tableau11[[French]:[Colonne1]],3,0),X30)</f>
        <v>1. Excellent</v>
      </c>
      <c r="Y115" t="str">
        <f>IFERROR(VLOOKUP(Y30,Tableau11[[French]:[Colonne1]],3,0),Y30)</f>
        <v>1. Excellent</v>
      </c>
      <c r="Z115" t="str">
        <f>IFERROR(VLOOKUP(Z30,Tableau11[[French]:[Colonne1]],3,0),Z30)</f>
        <v>1. Excellent</v>
      </c>
      <c r="AA115" t="str">
        <f>IFERROR(VLOOKUP(AA30,Tableau11[[French]:[Colonne1]],3,0),AA30)</f>
        <v>2. Satisfait (e)</v>
      </c>
      <c r="AB115" t="str">
        <f>IFERROR(VLOOKUP(AB30,Tableau11[[French]:[Colonne1]],3,0),AB30)</f>
        <v>TrÃ¨s satisfait (e)</v>
      </c>
      <c r="AC115" t="str">
        <f>IFERROR(VLOOKUP(AC30,Tableau11[[French]:[Colonne1]],3,0),AC30)</f>
        <v>2. Satisfait (e)</v>
      </c>
      <c r="AD115" t="str">
        <f>IFERROR(VLOOKUP(AD30,Tableau11[[French]:[Colonne1]],3,0),AD30)</f>
        <v>TrÃ¨s satisfait (e)</v>
      </c>
      <c r="AE115" t="str">
        <f>IFERROR(VLOOKUP(AE30,Tableau11[[French]:[Colonne1]],3,0),AE30)</f>
        <v>TrÃ¨s satisfait (e)</v>
      </c>
      <c r="AF115" t="str">
        <f>IFERROR(VLOOKUP(AF30,Tableau11[[French]:[Colonne1]],3,0),AF30)</f>
        <v>TrÃ¨s satisfait (e)</v>
      </c>
      <c r="AG115" t="str">
        <f>IFERROR(VLOOKUP(AG30,Tableau11[[French]:[Colonne1]],3,0),AG30)</f>
        <v>Admin 1</v>
      </c>
      <c r="AH115" t="str">
        <f>IFERROR(VLOOKUP(AH30,Tableau11[[French]:[Colonne1]],3,0),AH30)</f>
        <v>Admin 1</v>
      </c>
      <c r="AI115" t="str">
        <f>IFERROR(VLOOKUP(AI30,Tableau11[[French]:[Colonne1]],3,0),AI30)</f>
        <v/>
      </c>
      <c r="AJ115" t="str">
        <f>IFERROR(VLOOKUP(AJ30,Tableau11[[French]:[Colonne1]],3,0),AJ30)</f>
        <v>1. Oui</v>
      </c>
      <c r="AK115" t="str">
        <f>IFERROR(VLOOKUP(AK30,Tableau11[[French]:[Colonne1]],3,0),AK30)</f>
        <v/>
      </c>
      <c r="AL115" t="str">
        <f>IFERROR(VLOOKUP(AL30,Tableau11[[French]:[Colonne1]],3,0),AL30)</f>
        <v/>
      </c>
      <c r="AM115" t="str">
        <f>IFERROR(VLOOKUP(AM30,Tableau11[[French]:[Colonne1]],3,0),AM30)</f>
        <v>3. Moyen</v>
      </c>
      <c r="AN115" t="str">
        <f>IFERROR(VLOOKUP(AN30,Tableau11[[French]:[Colonne1]],3,0),AN30)</f>
        <v>1. En accord</v>
      </c>
    </row>
    <row r="116" spans="1:40" x14ac:dyDescent="0.25">
      <c r="A116" t="str">
        <f t="shared" ref="A116:E116" si="27">A31</f>
        <v>4078589184</v>
      </c>
      <c r="B116" t="str">
        <f t="shared" si="27"/>
        <v>70678042</v>
      </c>
      <c r="C116" t="str">
        <f t="shared" si="27"/>
        <v>07/10/2015 12:16:12</v>
      </c>
      <c r="D116" t="str">
        <f t="shared" si="27"/>
        <v>07/10/2015 12:20:19</v>
      </c>
      <c r="E116" t="str">
        <f t="shared" si="27"/>
        <v>41.138.122.86</v>
      </c>
      <c r="F116" t="str">
        <f>IFERROR(VLOOKUP(F31,Tableau11[[French]:[Colonne1]],3,0),F31)</f>
        <v/>
      </c>
      <c r="G116" t="str">
        <f>IFERROR(VLOOKUP(G31,Tableau11[[French]:[Colonne1]],3,0),G31)</f>
        <v/>
      </c>
      <c r="H116" t="str">
        <f>IFERROR(VLOOKUP(H31,Tableau11[[French]:[Colonne1]],3,0),H31)</f>
        <v/>
      </c>
      <c r="I116" t="str">
        <f>IFERROR(VLOOKUP(I31,Tableau11[[French]:[Colonne1]],3,0),I31)</f>
        <v/>
      </c>
      <c r="J116" t="str">
        <f>IFERROR(VLOOKUP(J31,Tableau11[[French]:[Colonne1]],3,0),J31)</f>
        <v>Gouvernement/AutoritÃ© Nationale</v>
      </c>
      <c r="K116" t="str">
        <f>IFERROR(VLOOKUP(K31,Tableau11[[French]:[Colonne1]],3,0),K31)</f>
        <v/>
      </c>
      <c r="L116" t="str">
        <f>IFERROR(VLOOKUP(L31,Tableau11[[French]:[Colonne1]],3,0),L31)</f>
        <v>1. Oui</v>
      </c>
      <c r="M116" t="str">
        <f>IFERROR(VLOOKUP(M31,Tableau11[[French]:[Colonne1]],3,0),M31)</f>
        <v>Chef de file sectoriel Pays</v>
      </c>
      <c r="N116" t="str">
        <f>IFERROR(VLOOKUP(N31,Tableau11[[French]:[Colonne1]],3,0),N31)</f>
        <v>5. Annuelle</v>
      </c>
      <c r="O116" t="str">
        <f>IFERROR(VLOOKUP(O31,Tableau11[[French]:[Colonne1]],3,0),O31)</f>
        <v>2. Bien</v>
      </c>
      <c r="P116" t="str">
        <f>IFERROR(VLOOKUP(P31,Tableau11[[French]:[Colonne1]],3,0),P31)</f>
        <v>2. Bien</v>
      </c>
      <c r="Q116" t="str">
        <f>IFERROR(VLOOKUP(Q31,Tableau11[[French]:[Colonne1]],3,0),Q31)</f>
        <v>2. Bien</v>
      </c>
      <c r="R116" t="str">
        <f>IFERROR(VLOOKUP(R31,Tableau11[[French]:[Colonne1]],3,0),R31)</f>
        <v>2. Bien</v>
      </c>
      <c r="S116" t="str">
        <f>IFERROR(VLOOKUP(S31,Tableau11[[French]:[Colonne1]],3,0),S31)</f>
        <v>2. Bien</v>
      </c>
      <c r="T116" t="str">
        <f>IFERROR(VLOOKUP(T31,Tableau11[[French]:[Colonne1]],3,0),T31)</f>
        <v>3. Moyen</v>
      </c>
      <c r="U116" t="str">
        <f>IFERROR(VLOOKUP(U31,Tableau11[[French]:[Colonne1]],3,0),U31)</f>
        <v>2. Bien</v>
      </c>
      <c r="V116" t="str">
        <f>IFERROR(VLOOKUP(V31,Tableau11[[French]:[Colonne1]],3,0),V31)</f>
        <v>3. Moyen</v>
      </c>
      <c r="W116" t="str">
        <f>IFERROR(VLOOKUP(W31,Tableau11[[French]:[Colonne1]],3,0),W31)</f>
        <v>3. Moyen</v>
      </c>
      <c r="X116" t="str">
        <f>IFERROR(VLOOKUP(X31,Tableau11[[French]:[Colonne1]],3,0),X31)</f>
        <v>3. Moyen</v>
      </c>
      <c r="Y116" t="str">
        <f>IFERROR(VLOOKUP(Y31,Tableau11[[French]:[Colonne1]],3,0),Y31)</f>
        <v>3. Moyen</v>
      </c>
      <c r="Z116" t="str">
        <f>IFERROR(VLOOKUP(Z31,Tableau11[[French]:[Colonne1]],3,0),Z31)</f>
        <v>3. Moyen</v>
      </c>
      <c r="AA116" t="str">
        <f>IFERROR(VLOOKUP(AA31,Tableau11[[French]:[Colonne1]],3,0),AA31)</f>
        <v>5. Aucun</v>
      </c>
      <c r="AB116" t="str">
        <f>IFERROR(VLOOKUP(AB31,Tableau11[[French]:[Colonne1]],3,0),AB31)</f>
        <v>5. Aucun</v>
      </c>
      <c r="AC116" t="str">
        <f>IFERROR(VLOOKUP(AC31,Tableau11[[French]:[Colonne1]],3,0),AC31)</f>
        <v>5. Aucun</v>
      </c>
      <c r="AD116" t="str">
        <f>IFERROR(VLOOKUP(AD31,Tableau11[[French]:[Colonne1]],3,0),AD31)</f>
        <v>5. Aucun</v>
      </c>
      <c r="AE116" t="str">
        <f>IFERROR(VLOOKUP(AE31,Tableau11[[French]:[Colonne1]],3,0),AE31)</f>
        <v>5. Aucun</v>
      </c>
      <c r="AF116" t="str">
        <f>IFERROR(VLOOKUP(AF31,Tableau11[[French]:[Colonne1]],3,0),AF31)</f>
        <v>5. Aucun</v>
      </c>
      <c r="AG116" t="str">
        <f>IFERROR(VLOOKUP(AG31,Tableau11[[French]:[Colonne1]],3,0),AG31)</f>
        <v/>
      </c>
      <c r="AH116" t="str">
        <f>IFERROR(VLOOKUP(AH31,Tableau11[[French]:[Colonne1]],3,0),AH31)</f>
        <v/>
      </c>
      <c r="AI116" t="str">
        <f>IFERROR(VLOOKUP(AI31,Tableau11[[French]:[Colonne1]],3,0),AI31)</f>
        <v/>
      </c>
      <c r="AJ116" t="str">
        <f>IFERROR(VLOOKUP(AJ31,Tableau11[[French]:[Colonne1]],3,0),AJ31)</f>
        <v/>
      </c>
      <c r="AK116" t="str">
        <f>IFERROR(VLOOKUP(AK31,Tableau11[[French]:[Colonne1]],3,0),AK31)</f>
        <v/>
      </c>
      <c r="AL116" t="str">
        <f>IFERROR(VLOOKUP(AL31,Tableau11[[French]:[Colonne1]],3,0),AL31)</f>
        <v/>
      </c>
      <c r="AM116" t="str">
        <f>IFERROR(VLOOKUP(AM31,Tableau11[[French]:[Colonne1]],3,0),AM31)</f>
        <v/>
      </c>
      <c r="AN116" t="str">
        <f>IFERROR(VLOOKUP(AN31,Tableau11[[French]:[Colonne1]],3,0),AN31)</f>
        <v/>
      </c>
    </row>
    <row r="117" spans="1:40" x14ac:dyDescent="0.25">
      <c r="A117" t="str">
        <f t="shared" ref="A117:E117" si="28">A32</f>
        <v>4078433379</v>
      </c>
      <c r="B117" t="str">
        <f t="shared" si="28"/>
        <v>70678042</v>
      </c>
      <c r="C117" t="str">
        <f t="shared" si="28"/>
        <v>07/10/2015 09:59:21</v>
      </c>
      <c r="D117" t="str">
        <f t="shared" si="28"/>
        <v>07/10/2015 10:11:30</v>
      </c>
      <c r="E117" t="str">
        <f t="shared" si="28"/>
        <v>193.220.144.130</v>
      </c>
      <c r="F117" t="str">
        <f>IFERROR(VLOOKUP(F32,Tableau11[[French]:[Colonne1]],3,0),F32)</f>
        <v/>
      </c>
      <c r="G117" t="str">
        <f>IFERROR(VLOOKUP(G32,Tableau11[[French]:[Colonne1]],3,0),G32)</f>
        <v/>
      </c>
      <c r="H117" t="str">
        <f>IFERROR(VLOOKUP(H32,Tableau11[[French]:[Colonne1]],3,0),H32)</f>
        <v/>
      </c>
      <c r="I117" t="str">
        <f>IFERROR(VLOOKUP(I32,Tableau11[[French]:[Colonne1]],3,0),I32)</f>
        <v/>
      </c>
      <c r="J117" t="str">
        <f>IFERROR(VLOOKUP(J32,Tableau11[[French]:[Colonne1]],3,0),J32)</f>
        <v>1. Agence onusienne</v>
      </c>
      <c r="K117" t="str">
        <f>IFERROR(VLOOKUP(K32,Tableau11[[French]:[Colonne1]],3,0),K32)</f>
        <v/>
      </c>
      <c r="L117" t="str">
        <f>IFERROR(VLOOKUP(L32,Tableau11[[French]:[Colonne1]],3,0),L32)</f>
        <v>1. Oui</v>
      </c>
      <c r="M117" t="str">
        <f>IFERROR(VLOOKUP(M32,Tableau11[[French]:[Colonne1]],3,0),M32)</f>
        <v>Chef de file sectoriel Pays</v>
      </c>
      <c r="N117" t="str">
        <f>IFERROR(VLOOKUP(N32,Tableau11[[French]:[Colonne1]],3,0),N32)</f>
        <v>4. Trimestrielle</v>
      </c>
      <c r="O117" t="str">
        <f>IFERROR(VLOOKUP(O32,Tableau11[[French]:[Colonne1]],3,0),O32)</f>
        <v>2. Bien</v>
      </c>
      <c r="P117" t="str">
        <f>IFERROR(VLOOKUP(P32,Tableau11[[French]:[Colonne1]],3,0),P32)</f>
        <v>2. Bien</v>
      </c>
      <c r="Q117" t="str">
        <f>IFERROR(VLOOKUP(Q32,Tableau11[[French]:[Colonne1]],3,0),Q32)</f>
        <v>2. Bien</v>
      </c>
      <c r="R117" t="str">
        <f>IFERROR(VLOOKUP(R32,Tableau11[[French]:[Colonne1]],3,0),R32)</f>
        <v>3. Moyen</v>
      </c>
      <c r="S117" t="str">
        <f>IFERROR(VLOOKUP(S32,Tableau11[[French]:[Colonne1]],3,0),S32)</f>
        <v>3. Moyen</v>
      </c>
      <c r="T117" t="str">
        <f>IFERROR(VLOOKUP(T32,Tableau11[[French]:[Colonne1]],3,0),T32)</f>
        <v>2. Bien</v>
      </c>
      <c r="U117" t="str">
        <f>IFERROR(VLOOKUP(U32,Tableau11[[French]:[Colonne1]],3,0),U32)</f>
        <v>2. Bien</v>
      </c>
      <c r="V117" t="str">
        <f>IFERROR(VLOOKUP(V32,Tableau11[[French]:[Colonne1]],3,0),V32)</f>
        <v>2. Bien</v>
      </c>
      <c r="W117" t="str">
        <f>IFERROR(VLOOKUP(W32,Tableau11[[French]:[Colonne1]],3,0),W32)</f>
        <v>3. Moyen</v>
      </c>
      <c r="X117" t="str">
        <f>IFERROR(VLOOKUP(X32,Tableau11[[French]:[Colonne1]],3,0),X32)</f>
        <v>3. Moyen</v>
      </c>
      <c r="Y117" t="str">
        <f>IFERROR(VLOOKUP(Y32,Tableau11[[French]:[Colonne1]],3,0),Y32)</f>
        <v>3. Moyen</v>
      </c>
      <c r="Z117" t="str">
        <f>IFERROR(VLOOKUP(Z32,Tableau11[[French]:[Colonne1]],3,0),Z32)</f>
        <v>3. Moyen</v>
      </c>
      <c r="AA117" t="str">
        <f>IFERROR(VLOOKUP(AA32,Tableau11[[French]:[Colonne1]],3,0),AA32)</f>
        <v/>
      </c>
      <c r="AB117" t="str">
        <f>IFERROR(VLOOKUP(AB32,Tableau11[[French]:[Colonne1]],3,0),AB32)</f>
        <v/>
      </c>
      <c r="AC117" t="str">
        <f>IFERROR(VLOOKUP(AC32,Tableau11[[French]:[Colonne1]],3,0),AC32)</f>
        <v/>
      </c>
      <c r="AD117" t="str">
        <f>IFERROR(VLOOKUP(AD32,Tableau11[[French]:[Colonne1]],3,0),AD32)</f>
        <v/>
      </c>
      <c r="AE117" t="str">
        <f>IFERROR(VLOOKUP(AE32,Tableau11[[French]:[Colonne1]],3,0),AE32)</f>
        <v/>
      </c>
      <c r="AF117" t="str">
        <f>IFERROR(VLOOKUP(AF32,Tableau11[[French]:[Colonne1]],3,0),AF32)</f>
        <v/>
      </c>
      <c r="AG117" t="str">
        <f>IFERROR(VLOOKUP(AG32,Tableau11[[French]:[Colonne1]],3,0),AG32)</f>
        <v/>
      </c>
      <c r="AH117" t="str">
        <f>IFERROR(VLOOKUP(AH32,Tableau11[[French]:[Colonne1]],3,0),AH32)</f>
        <v/>
      </c>
      <c r="AI117" t="str">
        <f>IFERROR(VLOOKUP(AI32,Tableau11[[French]:[Colonne1]],3,0),AI32)</f>
        <v/>
      </c>
      <c r="AJ117" t="str">
        <f>IFERROR(VLOOKUP(AJ32,Tableau11[[French]:[Colonne1]],3,0),AJ32)</f>
        <v/>
      </c>
      <c r="AK117" t="str">
        <f>IFERROR(VLOOKUP(AK32,Tableau11[[French]:[Colonne1]],3,0),AK32)</f>
        <v/>
      </c>
      <c r="AL117" t="str">
        <f>IFERROR(VLOOKUP(AL32,Tableau11[[French]:[Colonne1]],3,0),AL32)</f>
        <v/>
      </c>
      <c r="AM117" t="str">
        <f>IFERROR(VLOOKUP(AM32,Tableau11[[French]:[Colonne1]],3,0),AM32)</f>
        <v/>
      </c>
      <c r="AN117" t="str">
        <f>IFERROR(VLOOKUP(AN32,Tableau11[[French]:[Colonne1]],3,0),AN32)</f>
        <v/>
      </c>
    </row>
    <row r="118" spans="1:40" x14ac:dyDescent="0.25">
      <c r="A118" t="str">
        <f t="shared" ref="A118:E118" si="29">A33</f>
        <v>4078403316</v>
      </c>
      <c r="B118" t="str">
        <f t="shared" si="29"/>
        <v>70678042</v>
      </c>
      <c r="C118" t="str">
        <f t="shared" si="29"/>
        <v>07/10/2015 09:34:37</v>
      </c>
      <c r="D118" t="str">
        <f t="shared" si="29"/>
        <v>07/10/2015 09:42:00</v>
      </c>
      <c r="E118" t="str">
        <f t="shared" si="29"/>
        <v>41.73.99.62</v>
      </c>
      <c r="F118" t="str">
        <f>IFERROR(VLOOKUP(F33,Tableau11[[French]:[Colonne1]],3,0),F33)</f>
        <v/>
      </c>
      <c r="G118" t="str">
        <f>IFERROR(VLOOKUP(G33,Tableau11[[French]:[Colonne1]],3,0),G33)</f>
        <v/>
      </c>
      <c r="H118" t="str">
        <f>IFERROR(VLOOKUP(H33,Tableau11[[French]:[Colonne1]],3,0),H33)</f>
        <v/>
      </c>
      <c r="I118" t="str">
        <f>IFERROR(VLOOKUP(I33,Tableau11[[French]:[Colonne1]],3,0),I33)</f>
        <v/>
      </c>
      <c r="J118" t="str">
        <f>IFERROR(VLOOKUP(J33,Tableau11[[French]:[Colonne1]],3,0),J33)</f>
        <v>1. Agence onusienne</v>
      </c>
      <c r="K118" t="str">
        <f>IFERROR(VLOOKUP(K33,Tableau11[[French]:[Colonne1]],3,0),K33)</f>
        <v/>
      </c>
      <c r="L118" t="str">
        <f>IFERROR(VLOOKUP(L33,Tableau11[[French]:[Colonne1]],3,0),L33)</f>
        <v>1. Oui</v>
      </c>
      <c r="M118" t="str">
        <f>IFERROR(VLOOKUP(M33,Tableau11[[French]:[Colonne1]],3,0),M33)</f>
        <v>Chef de file sectoriel Pays</v>
      </c>
      <c r="N118" t="str">
        <f>IFERROR(VLOOKUP(N33,Tableau11[[French]:[Colonne1]],3,0),N33)</f>
        <v>3. Mensuelle</v>
      </c>
      <c r="O118" t="str">
        <f>IFERROR(VLOOKUP(O33,Tableau11[[French]:[Colonne1]],3,0),O33)</f>
        <v>2. Bien</v>
      </c>
      <c r="P118" t="str">
        <f>IFERROR(VLOOKUP(P33,Tableau11[[French]:[Colonne1]],3,0),P33)</f>
        <v>3. Moyen</v>
      </c>
      <c r="Q118" t="str">
        <f>IFERROR(VLOOKUP(Q33,Tableau11[[French]:[Colonne1]],3,0),Q33)</f>
        <v>3. Moyen</v>
      </c>
      <c r="R118" t="str">
        <f>IFERROR(VLOOKUP(R33,Tableau11[[French]:[Colonne1]],3,0),R33)</f>
        <v>2. Bien</v>
      </c>
      <c r="S118" t="str">
        <f>IFERROR(VLOOKUP(S33,Tableau11[[French]:[Colonne1]],3,0),S33)</f>
        <v>2. Bien</v>
      </c>
      <c r="T118" t="str">
        <f>IFERROR(VLOOKUP(T33,Tableau11[[French]:[Colonne1]],3,0),T33)</f>
        <v>3. Moyen</v>
      </c>
      <c r="U118" t="str">
        <f>IFERROR(VLOOKUP(U33,Tableau11[[French]:[Colonne1]],3,0),U33)</f>
        <v>3. Moyen</v>
      </c>
      <c r="V118" t="str">
        <f>IFERROR(VLOOKUP(V33,Tableau11[[French]:[Colonne1]],3,0),V33)</f>
        <v>2. Bien</v>
      </c>
      <c r="W118" t="str">
        <f>IFERROR(VLOOKUP(W33,Tableau11[[French]:[Colonne1]],3,0),W33)</f>
        <v>3. Moyen</v>
      </c>
      <c r="X118" t="str">
        <f>IFERROR(VLOOKUP(X33,Tableau11[[French]:[Colonne1]],3,0),X33)</f>
        <v>3. Moyen</v>
      </c>
      <c r="Y118" t="str">
        <f>IFERROR(VLOOKUP(Y33,Tableau11[[French]:[Colonne1]],3,0),Y33)</f>
        <v>MÃ©diocre</v>
      </c>
      <c r="Z118" t="str">
        <f>IFERROR(VLOOKUP(Z33,Tableau11[[French]:[Colonne1]],3,0),Z33)</f>
        <v>MÃ©diocre</v>
      </c>
      <c r="AA118" t="str">
        <f>IFERROR(VLOOKUP(AA33,Tableau11[[French]:[Colonne1]],3,0),AA33)</f>
        <v>2. Satisfait (e)</v>
      </c>
      <c r="AB118" t="str">
        <f>IFERROR(VLOOKUP(AB33,Tableau11[[French]:[Colonne1]],3,0),AB33)</f>
        <v>2. Satisfait (e)</v>
      </c>
      <c r="AC118" t="str">
        <f>IFERROR(VLOOKUP(AC33,Tableau11[[French]:[Colonne1]],3,0),AC33)</f>
        <v>2. Satisfait (e)</v>
      </c>
      <c r="AD118" t="str">
        <f>IFERROR(VLOOKUP(AD33,Tableau11[[French]:[Colonne1]],3,0),AD33)</f>
        <v>2. Satisfait (e)</v>
      </c>
      <c r="AE118" t="str">
        <f>IFERROR(VLOOKUP(AE33,Tableau11[[French]:[Colonne1]],3,0),AE33)</f>
        <v>2. Satisfait (e)</v>
      </c>
      <c r="AF118" t="str">
        <f>IFERROR(VLOOKUP(AF33,Tableau11[[French]:[Colonne1]],3,0),AF33)</f>
        <v>5. Aucun</v>
      </c>
      <c r="AG118" t="str">
        <f>IFERROR(VLOOKUP(AG33,Tableau11[[French]:[Colonne1]],3,0),AG33)</f>
        <v>Admin 1</v>
      </c>
      <c r="AH118" t="str">
        <f>IFERROR(VLOOKUP(AH33,Tableau11[[French]:[Colonne1]],3,0),AH33)</f>
        <v>Admin 2</v>
      </c>
      <c r="AI118" t="str">
        <f>IFERROR(VLOOKUP(AI33,Tableau11[[French]:[Colonne1]],3,0),AI33)</f>
        <v/>
      </c>
      <c r="AJ118" t="str">
        <f>IFERROR(VLOOKUP(AJ33,Tableau11[[French]:[Colonne1]],3,0),AJ33)</f>
        <v>1. Oui</v>
      </c>
      <c r="AK118" t="str">
        <f>IFERROR(VLOOKUP(AK33,Tableau11[[French]:[Colonne1]],3,0),AK33)</f>
        <v/>
      </c>
      <c r="AL118" t="str">
        <f>IFERROR(VLOOKUP(AL33,Tableau11[[French]:[Colonne1]],3,0),AL33)</f>
        <v>Adaptation entre ORS et 4W</v>
      </c>
      <c r="AM118" t="str">
        <f>IFERROR(VLOOKUP(AM33,Tableau11[[French]:[Colonne1]],3,0),AM33)</f>
        <v>En dÃ©saccord</v>
      </c>
      <c r="AN118" t="str">
        <f>IFERROR(VLOOKUP(AN33,Tableau11[[French]:[Colonne1]],3,0),AN33)</f>
        <v>En dÃ©saccord</v>
      </c>
    </row>
    <row r="119" spans="1:40" x14ac:dyDescent="0.25">
      <c r="A119" t="str">
        <f t="shared" ref="A119:E119" si="30">A34</f>
        <v>4078290905</v>
      </c>
      <c r="B119" t="str">
        <f t="shared" si="30"/>
        <v>70678042</v>
      </c>
      <c r="C119" t="str">
        <f t="shared" si="30"/>
        <v>07/10/2015 07:42:20</v>
      </c>
      <c r="D119" t="str">
        <f t="shared" si="30"/>
        <v>07/10/2015 07:58:45</v>
      </c>
      <c r="E119" t="str">
        <f t="shared" si="30"/>
        <v>197.155.147.243</v>
      </c>
      <c r="F119" t="str">
        <f>IFERROR(VLOOKUP(F34,Tableau11[[French]:[Colonne1]],3,0),F34)</f>
        <v/>
      </c>
      <c r="G119" t="str">
        <f>IFERROR(VLOOKUP(G34,Tableau11[[French]:[Colonne1]],3,0),G34)</f>
        <v/>
      </c>
      <c r="H119" t="str">
        <f>IFERROR(VLOOKUP(H34,Tableau11[[French]:[Colonne1]],3,0),H34)</f>
        <v/>
      </c>
      <c r="I119" t="str">
        <f>IFERROR(VLOOKUP(I34,Tableau11[[French]:[Colonne1]],3,0),I34)</f>
        <v/>
      </c>
      <c r="J119" t="str">
        <f>IFERROR(VLOOKUP(J34,Tableau11[[French]:[Colonne1]],3,0),J34)</f>
        <v>2. ONG Internationale</v>
      </c>
      <c r="K119" t="str">
        <f>IFERROR(VLOOKUP(K34,Tableau11[[French]:[Colonne1]],3,0),K34)</f>
        <v/>
      </c>
      <c r="L119" t="str">
        <f>IFERROR(VLOOKUP(L34,Tableau11[[French]:[Colonne1]],3,0),L34)</f>
        <v>2. Non</v>
      </c>
      <c r="M119" t="str">
        <f>IFERROR(VLOOKUP(M34,Tableau11[[French]:[Colonne1]],3,0),M34)</f>
        <v>3. Je ne sais pas</v>
      </c>
      <c r="N119" t="str">
        <f>IFERROR(VLOOKUP(N34,Tableau11[[French]:[Colonne1]],3,0),N34)</f>
        <v>3. Mensuelle</v>
      </c>
      <c r="O119" t="str">
        <f>IFERROR(VLOOKUP(O34,Tableau11[[French]:[Colonne1]],3,0),O34)</f>
        <v>2. Bien</v>
      </c>
      <c r="P119" t="str">
        <f>IFERROR(VLOOKUP(P34,Tableau11[[French]:[Colonne1]],3,0),P34)</f>
        <v>2. Bien</v>
      </c>
      <c r="Q119" t="str">
        <f>IFERROR(VLOOKUP(Q34,Tableau11[[French]:[Colonne1]],3,0),Q34)</f>
        <v>2. Bien</v>
      </c>
      <c r="R119" t="str">
        <f>IFERROR(VLOOKUP(R34,Tableau11[[French]:[Colonne1]],3,0),R34)</f>
        <v>3. Moyen</v>
      </c>
      <c r="S119" t="str">
        <f>IFERROR(VLOOKUP(S34,Tableau11[[French]:[Colonne1]],3,0),S34)</f>
        <v>2. Bien</v>
      </c>
      <c r="T119" t="str">
        <f>IFERROR(VLOOKUP(T34,Tableau11[[French]:[Colonne1]],3,0),T34)</f>
        <v>2. Bien</v>
      </c>
      <c r="U119" t="str">
        <f>IFERROR(VLOOKUP(U34,Tableau11[[French]:[Colonne1]],3,0),U34)</f>
        <v>2. Bien</v>
      </c>
      <c r="V119" t="str">
        <f>IFERROR(VLOOKUP(V34,Tableau11[[French]:[Colonne1]],3,0),V34)</f>
        <v>2. Bien</v>
      </c>
      <c r="W119" t="str">
        <f>IFERROR(VLOOKUP(W34,Tableau11[[French]:[Colonne1]],3,0),W34)</f>
        <v>2. Bien</v>
      </c>
      <c r="X119" t="str">
        <f>IFERROR(VLOOKUP(X34,Tableau11[[French]:[Colonne1]],3,0),X34)</f>
        <v>2. Bien</v>
      </c>
      <c r="Y119" t="str">
        <f>IFERROR(VLOOKUP(Y34,Tableau11[[French]:[Colonne1]],3,0),Y34)</f>
        <v>2. Bien</v>
      </c>
      <c r="Z119" t="str">
        <f>IFERROR(VLOOKUP(Z34,Tableau11[[French]:[Colonne1]],3,0),Z34)</f>
        <v>1. Excellent</v>
      </c>
      <c r="AA119" t="str">
        <f>IFERROR(VLOOKUP(AA34,Tableau11[[French]:[Colonne1]],3,0),AA34)</f>
        <v>2. Satisfait (e)</v>
      </c>
      <c r="AB119" t="str">
        <f>IFERROR(VLOOKUP(AB34,Tableau11[[French]:[Colonne1]],3,0),AB34)</f>
        <v>2. Satisfait (e)</v>
      </c>
      <c r="AC119" t="str">
        <f>IFERROR(VLOOKUP(AC34,Tableau11[[French]:[Colonne1]],3,0),AC34)</f>
        <v>2. Satisfait (e)</v>
      </c>
      <c r="AD119" t="str">
        <f>IFERROR(VLOOKUP(AD34,Tableau11[[French]:[Colonne1]],3,0),AD34)</f>
        <v>2. Satisfait (e)</v>
      </c>
      <c r="AE119" t="str">
        <f>IFERROR(VLOOKUP(AE34,Tableau11[[French]:[Colonne1]],3,0),AE34)</f>
        <v>2. Satisfait (e)</v>
      </c>
      <c r="AF119" t="str">
        <f>IFERROR(VLOOKUP(AF34,Tableau11[[French]:[Colonne1]],3,0),AF34)</f>
        <v>2. Satisfait (e)</v>
      </c>
      <c r="AG119" t="str">
        <f>IFERROR(VLOOKUP(AG34,Tableau11[[French]:[Colonne1]],3,0),AG34)</f>
        <v>Admin 2</v>
      </c>
      <c r="AH119" t="str">
        <f>IFERROR(VLOOKUP(AH34,Tableau11[[French]:[Colonne1]],3,0),AH34)</f>
        <v>Admin 3</v>
      </c>
      <c r="AI119" t="str">
        <f>IFERROR(VLOOKUP(AI34,Tableau11[[French]:[Colonne1]],3,0),AI34)</f>
        <v>RAS</v>
      </c>
      <c r="AJ119" t="str">
        <f>IFERROR(VLOOKUP(AJ34,Tableau11[[French]:[Colonne1]],3,0),AJ34)</f>
        <v>2. Non</v>
      </c>
      <c r="AK119" t="str">
        <f>IFERROR(VLOOKUP(AK34,Tableau11[[French]:[Colonne1]],3,0),AK34)</f>
        <v/>
      </c>
      <c r="AL119" t="str">
        <f>IFERROR(VLOOKUP(AL34,Tableau11[[French]:[Colonne1]],3,0),AL34)</f>
        <v>RAS</v>
      </c>
      <c r="AM119" t="str">
        <f>IFERROR(VLOOKUP(AM34,Tableau11[[French]:[Colonne1]],3,0),AM34)</f>
        <v>1. En accord</v>
      </c>
      <c r="AN119" t="str">
        <f>IFERROR(VLOOKUP(AN34,Tableau11[[French]:[Colonne1]],3,0),AN34)</f>
        <v>1. En accord</v>
      </c>
    </row>
    <row r="120" spans="1:40" x14ac:dyDescent="0.25">
      <c r="A120" t="str">
        <f t="shared" ref="A120:E120" si="31">A35</f>
        <v>4077056607</v>
      </c>
      <c r="B120" t="str">
        <f t="shared" si="31"/>
        <v>70678042</v>
      </c>
      <c r="C120" t="str">
        <f t="shared" si="31"/>
        <v>07/09/2015 16:15:49</v>
      </c>
      <c r="D120" t="str">
        <f t="shared" si="31"/>
        <v>07/09/2015 16:26:52</v>
      </c>
      <c r="E120" t="str">
        <f t="shared" si="31"/>
        <v>212.21.56.71</v>
      </c>
      <c r="F120" t="str">
        <f>IFERROR(VLOOKUP(F35,Tableau11[[French]:[Colonne1]],3,0),F35)</f>
        <v/>
      </c>
      <c r="G120" t="str">
        <f>IFERROR(VLOOKUP(G35,Tableau11[[French]:[Colonne1]],3,0),G35)</f>
        <v/>
      </c>
      <c r="H120" t="str">
        <f>IFERROR(VLOOKUP(H35,Tableau11[[French]:[Colonne1]],3,0),H35)</f>
        <v/>
      </c>
      <c r="I120" t="str">
        <f>IFERROR(VLOOKUP(I35,Tableau11[[French]:[Colonne1]],3,0),I35)</f>
        <v/>
      </c>
      <c r="J120" t="str">
        <f>IFERROR(VLOOKUP(J35,Tableau11[[French]:[Colonne1]],3,0),J35)</f>
        <v>1. Agence onusienne</v>
      </c>
      <c r="K120" t="str">
        <f>IFERROR(VLOOKUP(K35,Tableau11[[French]:[Colonne1]],3,0),K35)</f>
        <v/>
      </c>
      <c r="L120" t="str">
        <f>IFERROR(VLOOKUP(L35,Tableau11[[French]:[Colonne1]],3,0),L35)</f>
        <v>1. Oui</v>
      </c>
      <c r="M120" t="str">
        <f>IFERROR(VLOOKUP(M35,Tableau11[[French]:[Colonne1]],3,0),M35)</f>
        <v>Chef de file sectoriel Pays</v>
      </c>
      <c r="N120" t="str">
        <f>IFERROR(VLOOKUP(N35,Tableau11[[French]:[Colonne1]],3,0),N35)</f>
        <v>3. Mensuelle</v>
      </c>
      <c r="O120" t="str">
        <f>IFERROR(VLOOKUP(O35,Tableau11[[French]:[Colonne1]],3,0),O35)</f>
        <v>1. Excellent</v>
      </c>
      <c r="P120" t="str">
        <f>IFERROR(VLOOKUP(P35,Tableau11[[French]:[Colonne1]],3,0),P35)</f>
        <v>1. Excellent</v>
      </c>
      <c r="Q120" t="str">
        <f>IFERROR(VLOOKUP(Q35,Tableau11[[French]:[Colonne1]],3,0),Q35)</f>
        <v>1. Excellent</v>
      </c>
      <c r="R120" t="str">
        <f>IFERROR(VLOOKUP(R35,Tableau11[[French]:[Colonne1]],3,0),R35)</f>
        <v>2. Bien</v>
      </c>
      <c r="S120" t="str">
        <f>IFERROR(VLOOKUP(S35,Tableau11[[French]:[Colonne1]],3,0),S35)</f>
        <v>3. Moyen</v>
      </c>
      <c r="T120" t="str">
        <f>IFERROR(VLOOKUP(T35,Tableau11[[French]:[Colonne1]],3,0),T35)</f>
        <v>3. Moyen</v>
      </c>
      <c r="U120" t="str">
        <f>IFERROR(VLOOKUP(U35,Tableau11[[French]:[Colonne1]],3,0),U35)</f>
        <v>2. Bien</v>
      </c>
      <c r="V120" t="str">
        <f>IFERROR(VLOOKUP(V35,Tableau11[[French]:[Colonne1]],3,0),V35)</f>
        <v>2. Bien</v>
      </c>
      <c r="W120" t="str">
        <f>IFERROR(VLOOKUP(W35,Tableau11[[French]:[Colonne1]],3,0),W35)</f>
        <v>2. Bien</v>
      </c>
      <c r="X120" t="str">
        <f>IFERROR(VLOOKUP(X35,Tableau11[[French]:[Colonne1]],3,0),X35)</f>
        <v>3. Moyen</v>
      </c>
      <c r="Y120" t="str">
        <f>IFERROR(VLOOKUP(Y35,Tableau11[[French]:[Colonne1]],3,0),Y35)</f>
        <v>3. Moyen</v>
      </c>
      <c r="Z120" t="str">
        <f>IFERROR(VLOOKUP(Z35,Tableau11[[French]:[Colonne1]],3,0),Z35)</f>
        <v>3. Moyen</v>
      </c>
      <c r="AA120" t="str">
        <f>IFERROR(VLOOKUP(AA35,Tableau11[[French]:[Colonne1]],3,0),AA35)</f>
        <v>2. Satisfait (e)</v>
      </c>
      <c r="AB120" t="str">
        <f>IFERROR(VLOOKUP(AB35,Tableau11[[French]:[Colonne1]],3,0),AB35)</f>
        <v>2. Satisfait (e)</v>
      </c>
      <c r="AC120" t="str">
        <f>IFERROR(VLOOKUP(AC35,Tableau11[[French]:[Colonne1]],3,0),AC35)</f>
        <v>2. Satisfait (e)</v>
      </c>
      <c r="AD120" t="str">
        <f>IFERROR(VLOOKUP(AD35,Tableau11[[French]:[Colonne1]],3,0),AD35)</f>
        <v>2. Satisfait (e)</v>
      </c>
      <c r="AE120" t="str">
        <f>IFERROR(VLOOKUP(AE35,Tableau11[[French]:[Colonne1]],3,0),AE35)</f>
        <v>5. Aucun</v>
      </c>
      <c r="AF120" t="str">
        <f>IFERROR(VLOOKUP(AF35,Tableau11[[French]:[Colonne1]],3,0),AF35)</f>
        <v>2. Satisfait (e)</v>
      </c>
      <c r="AG120" t="str">
        <f>IFERROR(VLOOKUP(AG35,Tableau11[[French]:[Colonne1]],3,0),AG35)</f>
        <v>Admin 2</v>
      </c>
      <c r="AH120" t="str">
        <f>IFERROR(VLOOKUP(AH35,Tableau11[[French]:[Colonne1]],3,0),AH35)</f>
        <v>Admin 2</v>
      </c>
      <c r="AI120" t="str">
        <f>IFERROR(VLOOKUP(AI35,Tableau11[[French]:[Colonne1]],3,0),AI35)</f>
        <v/>
      </c>
      <c r="AJ120" t="str">
        <f>IFERROR(VLOOKUP(AJ35,Tableau11[[French]:[Colonne1]],3,0),AJ35)</f>
        <v>2. Non</v>
      </c>
      <c r="AK120" t="str">
        <f>IFERROR(VLOOKUP(AK35,Tableau11[[French]:[Colonne1]],3,0),AK35)</f>
        <v/>
      </c>
      <c r="AL120" t="str">
        <f>IFERROR(VLOOKUP(AL35,Tableau11[[French]:[Colonne1]],3,0),AL35)</f>
        <v/>
      </c>
      <c r="AM120" t="str">
        <f>IFERROR(VLOOKUP(AM35,Tableau11[[French]:[Colonne1]],3,0),AM35)</f>
        <v>1. En accord</v>
      </c>
      <c r="AN120" t="str">
        <f>IFERROR(VLOOKUP(AN35,Tableau11[[French]:[Colonne1]],3,0),AN35)</f>
        <v>1. En accord</v>
      </c>
    </row>
    <row r="121" spans="1:40" x14ac:dyDescent="0.25">
      <c r="A121" t="str">
        <f t="shared" ref="A121:E121" si="32">A36</f>
        <v>4076885303</v>
      </c>
      <c r="B121" t="str">
        <f t="shared" si="32"/>
        <v>70678042</v>
      </c>
      <c r="C121" t="str">
        <f t="shared" si="32"/>
        <v>07/09/2015 15:01:00</v>
      </c>
      <c r="D121" t="str">
        <f t="shared" si="32"/>
        <v>07/09/2015 15:19:29</v>
      </c>
      <c r="E121" t="str">
        <f t="shared" si="32"/>
        <v>41.73.117.59</v>
      </c>
      <c r="F121" t="str">
        <f>IFERROR(VLOOKUP(F36,Tableau11[[French]:[Colonne1]],3,0),F36)</f>
        <v/>
      </c>
      <c r="G121" t="str">
        <f>IFERROR(VLOOKUP(G36,Tableau11[[French]:[Colonne1]],3,0),G36)</f>
        <v/>
      </c>
      <c r="H121" t="str">
        <f>IFERROR(VLOOKUP(H36,Tableau11[[French]:[Colonne1]],3,0),H36)</f>
        <v/>
      </c>
      <c r="I121" t="str">
        <f>IFERROR(VLOOKUP(I36,Tableau11[[French]:[Colonne1]],3,0),I36)</f>
        <v/>
      </c>
      <c r="J121" t="str">
        <f>IFERROR(VLOOKUP(J36,Tableau11[[French]:[Colonne1]],3,0),J36)</f>
        <v>2. ONG Internationale</v>
      </c>
      <c r="K121" t="str">
        <f>IFERROR(VLOOKUP(K36,Tableau11[[French]:[Colonne1]],3,0),K36)</f>
        <v/>
      </c>
      <c r="L121" t="str">
        <f>IFERROR(VLOOKUP(L36,Tableau11[[French]:[Colonne1]],3,0),L36)</f>
        <v>1. Oui</v>
      </c>
      <c r="M121" t="str">
        <f>IFERROR(VLOOKUP(M36,Tableau11[[French]:[Colonne1]],3,0),M36)</f>
        <v>Gestionnaire de programme/ Saisie de donnÃ©es</v>
      </c>
      <c r="N121" t="str">
        <f>IFERROR(VLOOKUP(N36,Tableau11[[French]:[Colonne1]],3,0),N36)</f>
        <v>3. Mensuelle</v>
      </c>
      <c r="O121" t="str">
        <f>IFERROR(VLOOKUP(O36,Tableau11[[French]:[Colonne1]],3,0),O36)</f>
        <v>2. Bien</v>
      </c>
      <c r="P121" t="str">
        <f>IFERROR(VLOOKUP(P36,Tableau11[[French]:[Colonne1]],3,0),P36)</f>
        <v>3. Moyen</v>
      </c>
      <c r="Q121" t="str">
        <f>IFERROR(VLOOKUP(Q36,Tableau11[[French]:[Colonne1]],3,0),Q36)</f>
        <v>3. Moyen</v>
      </c>
      <c r="R121" t="str">
        <f>IFERROR(VLOOKUP(R36,Tableau11[[French]:[Colonne1]],3,0),R36)</f>
        <v>2. Bien</v>
      </c>
      <c r="S121" t="str">
        <f>IFERROR(VLOOKUP(S36,Tableau11[[French]:[Colonne1]],3,0),S36)</f>
        <v>2. Bien</v>
      </c>
      <c r="T121" t="str">
        <f>IFERROR(VLOOKUP(T36,Tableau11[[French]:[Colonne1]],3,0),T36)</f>
        <v>3. Moyen</v>
      </c>
      <c r="U121" t="str">
        <f>IFERROR(VLOOKUP(U36,Tableau11[[French]:[Colonne1]],3,0),U36)</f>
        <v>3. Moyen</v>
      </c>
      <c r="V121" t="str">
        <f>IFERROR(VLOOKUP(V36,Tableau11[[French]:[Colonne1]],3,0),V36)</f>
        <v>MÃ©diocre</v>
      </c>
      <c r="W121" t="str">
        <f>IFERROR(VLOOKUP(W36,Tableau11[[French]:[Colonne1]],3,0),W36)</f>
        <v>MÃ©diocre</v>
      </c>
      <c r="X121" t="str">
        <f>IFERROR(VLOOKUP(X36,Tableau11[[French]:[Colonne1]],3,0),X36)</f>
        <v>MÃ©diocre</v>
      </c>
      <c r="Y121" t="str">
        <f>IFERROR(VLOOKUP(Y36,Tableau11[[French]:[Colonne1]],3,0),Y36)</f>
        <v>MÃ©diocre</v>
      </c>
      <c r="Z121" t="str">
        <f>IFERROR(VLOOKUP(Z36,Tableau11[[French]:[Colonne1]],3,0),Z36)</f>
        <v>MÃ©diocre</v>
      </c>
      <c r="AA121" t="str">
        <f>IFERROR(VLOOKUP(AA36,Tableau11[[French]:[Colonne1]],3,0),AA36)</f>
        <v>TrÃ¨s insatisfait (e)</v>
      </c>
      <c r="AB121" t="str">
        <f>IFERROR(VLOOKUP(AB36,Tableau11[[French]:[Colonne1]],3,0),AB36)</f>
        <v>3. Insatisfait (e)</v>
      </c>
      <c r="AC121" t="str">
        <f>IFERROR(VLOOKUP(AC36,Tableau11[[French]:[Colonne1]],3,0),AC36)</f>
        <v>TrÃ¨s insatisfait (e)</v>
      </c>
      <c r="AD121" t="str">
        <f>IFERROR(VLOOKUP(AD36,Tableau11[[French]:[Colonne1]],3,0),AD36)</f>
        <v>3. Insatisfait (e)</v>
      </c>
      <c r="AE121" t="str">
        <f>IFERROR(VLOOKUP(AE36,Tableau11[[French]:[Colonne1]],3,0),AE36)</f>
        <v>TrÃ¨s insatisfait (e)</v>
      </c>
      <c r="AF121" t="str">
        <f>IFERROR(VLOOKUP(AF36,Tableau11[[French]:[Colonne1]],3,0),AF36)</f>
        <v>TrÃ¨s insatisfait (e)</v>
      </c>
      <c r="AG121" t="str">
        <f>IFERROR(VLOOKUP(AG36,Tableau11[[French]:[Colonne1]],3,0),AG36)</f>
        <v>Admin 1</v>
      </c>
      <c r="AH121" t="str">
        <f>IFERROR(VLOOKUP(AH36,Tableau11[[French]:[Colonne1]],3,0),AH36)</f>
        <v>Admin 1</v>
      </c>
      <c r="AI121" t="str">
        <f>IFERROR(VLOOKUP(AI36,Tableau11[[French]:[Colonne1]],3,0),AI36)</f>
        <v/>
      </c>
      <c r="AJ121" t="str">
        <f>IFERROR(VLOOKUP(AJ36,Tableau11[[French]:[Colonne1]],3,0),AJ36)</f>
        <v>1. Oui</v>
      </c>
      <c r="AK121" t="str">
        <f>IFERROR(VLOOKUP(AK36,Tableau11[[French]:[Colonne1]],3,0),AK36)</f>
        <v/>
      </c>
      <c r="AL121" t="str">
        <f>IFERROR(VLOOKUP(AL36,Tableau11[[French]:[Colonne1]],3,0),AL36)</f>
        <v>Mettre l'accent sur la formation des utilisateurs avant de demander l'information.</v>
      </c>
      <c r="AM121" t="str">
        <f>IFERROR(VLOOKUP(AM36,Tableau11[[French]:[Colonne1]],3,0),AM36)</f>
        <v>3. Moyen</v>
      </c>
      <c r="AN121" t="str">
        <f>IFERROR(VLOOKUP(AN36,Tableau11[[French]:[Colonne1]],3,0),AN36)</f>
        <v>En dÃ©saccord</v>
      </c>
    </row>
    <row r="122" spans="1:40" x14ac:dyDescent="0.25">
      <c r="A122" t="str">
        <f t="shared" ref="A122:E122" si="33">A37</f>
        <v>4076851250</v>
      </c>
      <c r="B122" t="str">
        <f t="shared" si="33"/>
        <v>70678042</v>
      </c>
      <c r="C122" t="str">
        <f t="shared" si="33"/>
        <v>07/09/2015 14:47:01</v>
      </c>
      <c r="D122" t="str">
        <f t="shared" si="33"/>
        <v>07/09/2015 15:06:26</v>
      </c>
      <c r="E122" t="str">
        <f t="shared" si="33"/>
        <v>213.255.224.68</v>
      </c>
      <c r="F122" t="str">
        <f>IFERROR(VLOOKUP(F37,Tableau11[[French]:[Colonne1]],3,0),F37)</f>
        <v/>
      </c>
      <c r="G122" t="str">
        <f>IFERROR(VLOOKUP(G37,Tableau11[[French]:[Colonne1]],3,0),G37)</f>
        <v/>
      </c>
      <c r="H122" t="str">
        <f>IFERROR(VLOOKUP(H37,Tableau11[[French]:[Colonne1]],3,0),H37)</f>
        <v/>
      </c>
      <c r="I122" t="str">
        <f>IFERROR(VLOOKUP(I37,Tableau11[[French]:[Colonne1]],3,0),I37)</f>
        <v/>
      </c>
      <c r="J122" t="str">
        <f>IFERROR(VLOOKUP(J37,Tableau11[[French]:[Colonne1]],3,0),J37)</f>
        <v>3. ONG Nationale</v>
      </c>
      <c r="K122" t="str">
        <f>IFERROR(VLOOKUP(K37,Tableau11[[French]:[Colonne1]],3,0),K37)</f>
        <v/>
      </c>
      <c r="L122" t="str">
        <f>IFERROR(VLOOKUP(L37,Tableau11[[French]:[Colonne1]],3,0),L37)</f>
        <v>1. Oui</v>
      </c>
      <c r="M122" t="str">
        <f>IFERROR(VLOOKUP(M37,Tableau11[[French]:[Colonne1]],3,0),M37)</f>
        <v>Gestionnaire de programme/ Saisie de donnÃ©es</v>
      </c>
      <c r="N122" t="str">
        <f>IFERROR(VLOOKUP(N37,Tableau11[[French]:[Colonne1]],3,0),N37)</f>
        <v>3. Mensuelle</v>
      </c>
      <c r="O122" t="str">
        <f>IFERROR(VLOOKUP(O37,Tableau11[[French]:[Colonne1]],3,0),O37)</f>
        <v>3. Moyen</v>
      </c>
      <c r="P122" t="str">
        <f>IFERROR(VLOOKUP(P37,Tableau11[[French]:[Colonne1]],3,0),P37)</f>
        <v>2. Bien</v>
      </c>
      <c r="Q122" t="str">
        <f>IFERROR(VLOOKUP(Q37,Tableau11[[French]:[Colonne1]],3,0),Q37)</f>
        <v>2. Bien</v>
      </c>
      <c r="R122" t="str">
        <f>IFERROR(VLOOKUP(R37,Tableau11[[French]:[Colonne1]],3,0),R37)</f>
        <v>2. Bien</v>
      </c>
      <c r="S122" t="str">
        <f>IFERROR(VLOOKUP(S37,Tableau11[[French]:[Colonne1]],3,0),S37)</f>
        <v>2. Bien</v>
      </c>
      <c r="T122" t="str">
        <f>IFERROR(VLOOKUP(T37,Tableau11[[French]:[Colonne1]],3,0),T37)</f>
        <v>2. Bien</v>
      </c>
      <c r="U122" t="str">
        <f>IFERROR(VLOOKUP(U37,Tableau11[[French]:[Colonne1]],3,0),U37)</f>
        <v>4. Faible</v>
      </c>
      <c r="V122" t="str">
        <f>IFERROR(VLOOKUP(V37,Tableau11[[French]:[Colonne1]],3,0),V37)</f>
        <v>3. Moyen</v>
      </c>
      <c r="W122" t="str">
        <f>IFERROR(VLOOKUP(W37,Tableau11[[French]:[Colonne1]],3,0),W37)</f>
        <v>2. Bien</v>
      </c>
      <c r="X122" t="str">
        <f>IFERROR(VLOOKUP(X37,Tableau11[[French]:[Colonne1]],3,0),X37)</f>
        <v>2. Bien</v>
      </c>
      <c r="Y122" t="str">
        <f>IFERROR(VLOOKUP(Y37,Tableau11[[French]:[Colonne1]],3,0),Y37)</f>
        <v>2. Bien</v>
      </c>
      <c r="Z122" t="str">
        <f>IFERROR(VLOOKUP(Z37,Tableau11[[French]:[Colonne1]],3,0),Z37)</f>
        <v>2. Bien</v>
      </c>
      <c r="AA122" t="str">
        <f>IFERROR(VLOOKUP(AA37,Tableau11[[French]:[Colonne1]],3,0),AA37)</f>
        <v>3. Insatisfait (e)</v>
      </c>
      <c r="AB122" t="str">
        <f>IFERROR(VLOOKUP(AB37,Tableau11[[French]:[Colonne1]],3,0),AB37)</f>
        <v>2. Satisfait (e)</v>
      </c>
      <c r="AC122" t="str">
        <f>IFERROR(VLOOKUP(AC37,Tableau11[[French]:[Colonne1]],3,0),AC37)</f>
        <v>3. Insatisfait (e)</v>
      </c>
      <c r="AD122" t="str">
        <f>IFERROR(VLOOKUP(AD37,Tableau11[[French]:[Colonne1]],3,0),AD37)</f>
        <v>2. Satisfait (e)</v>
      </c>
      <c r="AE122" t="str">
        <f>IFERROR(VLOOKUP(AE37,Tableau11[[French]:[Colonne1]],3,0),AE37)</f>
        <v>3. Insatisfait (e)</v>
      </c>
      <c r="AF122" t="str">
        <f>IFERROR(VLOOKUP(AF37,Tableau11[[French]:[Colonne1]],3,0),AF37)</f>
        <v>2. Satisfait (e)</v>
      </c>
      <c r="AG122" t="str">
        <f>IFERROR(VLOOKUP(AG37,Tableau11[[French]:[Colonne1]],3,0),AG37)</f>
        <v>Admin 3</v>
      </c>
      <c r="AH122" t="str">
        <f>IFERROR(VLOOKUP(AH37,Tableau11[[French]:[Colonne1]],3,0),AH37)</f>
        <v>Admin 3</v>
      </c>
      <c r="AI122" t="str">
        <f>IFERROR(VLOOKUP(AI37,Tableau11[[French]:[Colonne1]],3,0),AI37)</f>
        <v/>
      </c>
      <c r="AJ122" t="str">
        <f>IFERROR(VLOOKUP(AJ37,Tableau11[[French]:[Colonne1]],3,0),AJ37)</f>
        <v>2. Non</v>
      </c>
      <c r="AK122" t="str">
        <f>IFERROR(VLOOKUP(AK37,Tableau11[[French]:[Colonne1]],3,0),AK37)</f>
        <v/>
      </c>
      <c r="AL122" t="str">
        <f>IFERROR(VLOOKUP(AL37,Tableau11[[French]:[Colonne1]],3,0),AL37)</f>
        <v>InsÃ©rer un programme qui gÃ©nÃ¨re automatiquement les chemins d'accÃ¨s aux chargements des fichiers. Exemples: Comment tÃ©lÃ©charger un prÃ©cÃ©dent rapport pour le renommer? Comment retrouver un rapport qu'on a oubliÃ© le nom mais qu'on connaÃ®t le mois et le nom du projet?</v>
      </c>
      <c r="AM122" t="str">
        <f>IFERROR(VLOOKUP(AM37,Tableau11[[French]:[Colonne1]],3,0),AM37)</f>
        <v>1. En accord</v>
      </c>
      <c r="AN122" t="str">
        <f>IFERROR(VLOOKUP(AN37,Tableau11[[French]:[Colonne1]],3,0),AN37)</f>
        <v>1. En accord</v>
      </c>
    </row>
    <row r="123" spans="1:40" x14ac:dyDescent="0.25">
      <c r="A123" t="str">
        <f t="shared" ref="A123:E123" si="34">A38</f>
        <v>4076816271</v>
      </c>
      <c r="B123" t="str">
        <f t="shared" si="34"/>
        <v>70678042</v>
      </c>
      <c r="C123" t="str">
        <f t="shared" si="34"/>
        <v>07/09/2015 14:32:44</v>
      </c>
      <c r="D123" t="str">
        <f t="shared" si="34"/>
        <v>07/09/2015 14:42:31</v>
      </c>
      <c r="E123" t="str">
        <f t="shared" si="34"/>
        <v>41.73.125.139</v>
      </c>
      <c r="F123" t="str">
        <f>IFERROR(VLOOKUP(F38,Tableau11[[French]:[Colonne1]],3,0),F38)</f>
        <v/>
      </c>
      <c r="G123" t="str">
        <f>IFERROR(VLOOKUP(G38,Tableau11[[French]:[Colonne1]],3,0),G38)</f>
        <v/>
      </c>
      <c r="H123" t="str">
        <f>IFERROR(VLOOKUP(H38,Tableau11[[French]:[Colonne1]],3,0),H38)</f>
        <v/>
      </c>
      <c r="I123" t="str">
        <f>IFERROR(VLOOKUP(I38,Tableau11[[French]:[Colonne1]],3,0),I38)</f>
        <v/>
      </c>
      <c r="J123" t="str">
        <f>IFERROR(VLOOKUP(J38,Tableau11[[French]:[Colonne1]],3,0),J38)</f>
        <v>1. Agence onusienne</v>
      </c>
      <c r="K123" t="str">
        <f>IFERROR(VLOOKUP(K38,Tableau11[[French]:[Colonne1]],3,0),K38)</f>
        <v/>
      </c>
      <c r="L123" t="str">
        <f>IFERROR(VLOOKUP(L38,Tableau11[[French]:[Colonne1]],3,0),L38)</f>
        <v>1. Oui</v>
      </c>
      <c r="M123" t="str">
        <f>IFERROR(VLOOKUP(M38,Tableau11[[French]:[Colonne1]],3,0),M38)</f>
        <v>Chef de file sectoriel Pays</v>
      </c>
      <c r="N123" t="str">
        <f>IFERROR(VLOOKUP(N38,Tableau11[[French]:[Colonne1]],3,0),N38)</f>
        <v>1. Quotidienne</v>
      </c>
      <c r="O123" t="str">
        <f>IFERROR(VLOOKUP(O38,Tableau11[[French]:[Colonne1]],3,0),O38)</f>
        <v>2. Bien</v>
      </c>
      <c r="P123" t="str">
        <f>IFERROR(VLOOKUP(P38,Tableau11[[French]:[Colonne1]],3,0),P38)</f>
        <v>3. Moyen</v>
      </c>
      <c r="Q123" t="str">
        <f>IFERROR(VLOOKUP(Q38,Tableau11[[French]:[Colonne1]],3,0),Q38)</f>
        <v>2. Bien</v>
      </c>
      <c r="R123" t="str">
        <f>IFERROR(VLOOKUP(R38,Tableau11[[French]:[Colonne1]],3,0),R38)</f>
        <v>3. Moyen</v>
      </c>
      <c r="S123" t="str">
        <f>IFERROR(VLOOKUP(S38,Tableau11[[French]:[Colonne1]],3,0),S38)</f>
        <v>2. Bien</v>
      </c>
      <c r="T123" t="str">
        <f>IFERROR(VLOOKUP(T38,Tableau11[[French]:[Colonne1]],3,0),T38)</f>
        <v>3. Moyen</v>
      </c>
      <c r="U123" t="str">
        <f>IFERROR(VLOOKUP(U38,Tableau11[[French]:[Colonne1]],3,0),U38)</f>
        <v>2. Bien</v>
      </c>
      <c r="V123" t="str">
        <f>IFERROR(VLOOKUP(V38,Tableau11[[French]:[Colonne1]],3,0),V38)</f>
        <v>3. Moyen</v>
      </c>
      <c r="W123" t="str">
        <f>IFERROR(VLOOKUP(W38,Tableau11[[French]:[Colonne1]],3,0),W38)</f>
        <v>3. Moyen</v>
      </c>
      <c r="X123" t="str">
        <f>IFERROR(VLOOKUP(X38,Tableau11[[French]:[Colonne1]],3,0),X38)</f>
        <v>3. Moyen</v>
      </c>
      <c r="Y123" t="str">
        <f>IFERROR(VLOOKUP(Y38,Tableau11[[French]:[Colonne1]],3,0),Y38)</f>
        <v>3. Moyen</v>
      </c>
      <c r="Z123" t="str">
        <f>IFERROR(VLOOKUP(Z38,Tableau11[[French]:[Colonne1]],3,0),Z38)</f>
        <v>MÃ©diocre</v>
      </c>
      <c r="AA123" t="str">
        <f>IFERROR(VLOOKUP(AA38,Tableau11[[French]:[Colonne1]],3,0),AA38)</f>
        <v>2. Satisfait (e)</v>
      </c>
      <c r="AB123" t="str">
        <f>IFERROR(VLOOKUP(AB38,Tableau11[[French]:[Colonne1]],3,0),AB38)</f>
        <v>5. Aucun</v>
      </c>
      <c r="AC123" t="str">
        <f>IFERROR(VLOOKUP(AC38,Tableau11[[French]:[Colonne1]],3,0),AC38)</f>
        <v>2. Satisfait (e)</v>
      </c>
      <c r="AD123" t="str">
        <f>IFERROR(VLOOKUP(AD38,Tableau11[[French]:[Colonne1]],3,0),AD38)</f>
        <v>2. Satisfait (e)</v>
      </c>
      <c r="AE123" t="str">
        <f>IFERROR(VLOOKUP(AE38,Tableau11[[French]:[Colonne1]],3,0),AE38)</f>
        <v>5. Aucun</v>
      </c>
      <c r="AF123" t="str">
        <f>IFERROR(VLOOKUP(AF38,Tableau11[[French]:[Colonne1]],3,0),AF38)</f>
        <v>5. Aucun</v>
      </c>
      <c r="AG123" t="str">
        <f>IFERROR(VLOOKUP(AG38,Tableau11[[French]:[Colonne1]],3,0),AG38)</f>
        <v>Admin 1</v>
      </c>
      <c r="AH123" t="str">
        <f>IFERROR(VLOOKUP(AH38,Tableau11[[French]:[Colonne1]],3,0),AH38)</f>
        <v>Admin 2</v>
      </c>
      <c r="AI123" t="str">
        <f>IFERROR(VLOOKUP(AI38,Tableau11[[French]:[Colonne1]],3,0),AI38)</f>
        <v/>
      </c>
      <c r="AJ123" t="str">
        <f>IFERROR(VLOOKUP(AJ38,Tableau11[[French]:[Colonne1]],3,0),AJ38)</f>
        <v>Autre (veuillez spÃ©cifier)</v>
      </c>
      <c r="AK123" t="str">
        <f>IFERROR(VLOOKUP(AK38,Tableau11[[French]:[Colonne1]],3,0),AK38)</f>
        <v>si cela est possible et les donnees faciles a collecter</v>
      </c>
      <c r="AL123" t="str">
        <f>IFERROR(VLOOKUP(AL38,Tableau11[[French]:[Colonne1]],3,0),AL38)</f>
        <v xml:space="preserve">avoir la possibilitÃ© d'avoir le cumul pour les indicateurs dâ€™activitÃ©s </v>
      </c>
      <c r="AM123" t="str">
        <f>IFERROR(VLOOKUP(AM38,Tableau11[[French]:[Colonne1]],3,0),AM38)</f>
        <v>3. Moyen</v>
      </c>
      <c r="AN123" t="str">
        <f>IFERROR(VLOOKUP(AN38,Tableau11[[French]:[Colonne1]],3,0),AN38)</f>
        <v>3. Moyen</v>
      </c>
    </row>
    <row r="124" spans="1:40" x14ac:dyDescent="0.25">
      <c r="A124" t="str">
        <f t="shared" ref="A124:E124" si="35">A39</f>
        <v>4076805644</v>
      </c>
      <c r="B124" t="str">
        <f t="shared" si="35"/>
        <v>70678042</v>
      </c>
      <c r="C124" t="str">
        <f t="shared" si="35"/>
        <v>07/09/2015 14:27:37</v>
      </c>
      <c r="D124" t="str">
        <f t="shared" si="35"/>
        <v>07/09/2015 14:31:43</v>
      </c>
      <c r="E124" t="str">
        <f t="shared" si="35"/>
        <v>217.64.109.202</v>
      </c>
      <c r="F124" t="str">
        <f>IFERROR(VLOOKUP(F39,Tableau11[[French]:[Colonne1]],3,0),F39)</f>
        <v/>
      </c>
      <c r="G124" t="str">
        <f>IFERROR(VLOOKUP(G39,Tableau11[[French]:[Colonne1]],3,0),G39)</f>
        <v/>
      </c>
      <c r="H124" t="str">
        <f>IFERROR(VLOOKUP(H39,Tableau11[[French]:[Colonne1]],3,0),H39)</f>
        <v/>
      </c>
      <c r="I124" t="str">
        <f>IFERROR(VLOOKUP(I39,Tableau11[[French]:[Colonne1]],3,0),I39)</f>
        <v/>
      </c>
      <c r="J124" t="str">
        <f>IFERROR(VLOOKUP(J39,Tableau11[[French]:[Colonne1]],3,0),J39)</f>
        <v>1. Agence onusienne</v>
      </c>
      <c r="K124" t="str">
        <f>IFERROR(VLOOKUP(K39,Tableau11[[French]:[Colonne1]],3,0),K39)</f>
        <v/>
      </c>
      <c r="L124" t="str">
        <f>IFERROR(VLOOKUP(L39,Tableau11[[French]:[Colonne1]],3,0),L39)</f>
        <v>1. Oui</v>
      </c>
      <c r="M124" t="str">
        <f>IFERROR(VLOOKUP(M39,Tableau11[[French]:[Colonne1]],3,0),M39)</f>
        <v>Gestionnaire de programme/ Saisie de donnÃ©es</v>
      </c>
      <c r="N124" t="str">
        <f>IFERROR(VLOOKUP(N39,Tableau11[[French]:[Colonne1]],3,0),N39)</f>
        <v>3. Mensuelle</v>
      </c>
      <c r="O124" t="str">
        <f>IFERROR(VLOOKUP(O39,Tableau11[[French]:[Colonne1]],3,0),O39)</f>
        <v>2. Bien</v>
      </c>
      <c r="P124" t="str">
        <f>IFERROR(VLOOKUP(P39,Tableau11[[French]:[Colonne1]],3,0),P39)</f>
        <v>2. Bien</v>
      </c>
      <c r="Q124" t="str">
        <f>IFERROR(VLOOKUP(Q39,Tableau11[[French]:[Colonne1]],3,0),Q39)</f>
        <v>2. Bien</v>
      </c>
      <c r="R124" t="str">
        <f>IFERROR(VLOOKUP(R39,Tableau11[[French]:[Colonne1]],3,0),R39)</f>
        <v>2. Bien</v>
      </c>
      <c r="S124" t="str">
        <f>IFERROR(VLOOKUP(S39,Tableau11[[French]:[Colonne1]],3,0),S39)</f>
        <v>2. Bien</v>
      </c>
      <c r="T124" t="str">
        <f>IFERROR(VLOOKUP(T39,Tableau11[[French]:[Colonne1]],3,0),T39)</f>
        <v>2. Bien</v>
      </c>
      <c r="U124" t="str">
        <f>IFERROR(VLOOKUP(U39,Tableau11[[French]:[Colonne1]],3,0),U39)</f>
        <v>3. Moyen</v>
      </c>
      <c r="V124" t="str">
        <f>IFERROR(VLOOKUP(V39,Tableau11[[French]:[Colonne1]],3,0),V39)</f>
        <v>2. Bien</v>
      </c>
      <c r="W124" t="str">
        <f>IFERROR(VLOOKUP(W39,Tableau11[[French]:[Colonne1]],3,0),W39)</f>
        <v>2. Bien</v>
      </c>
      <c r="X124" t="str">
        <f>IFERROR(VLOOKUP(X39,Tableau11[[French]:[Colonne1]],3,0),X39)</f>
        <v>2. Bien</v>
      </c>
      <c r="Y124" t="str">
        <f>IFERROR(VLOOKUP(Y39,Tableau11[[French]:[Colonne1]],3,0),Y39)</f>
        <v>2. Bien</v>
      </c>
      <c r="Z124" t="str">
        <f>IFERROR(VLOOKUP(Z39,Tableau11[[French]:[Colonne1]],3,0),Z39)</f>
        <v>3. Moyen</v>
      </c>
      <c r="AA124" t="str">
        <f>IFERROR(VLOOKUP(AA39,Tableau11[[French]:[Colonne1]],3,0),AA39)</f>
        <v>2. Satisfait (e)</v>
      </c>
      <c r="AB124" t="str">
        <f>IFERROR(VLOOKUP(AB39,Tableau11[[French]:[Colonne1]],3,0),AB39)</f>
        <v>2. Satisfait (e)</v>
      </c>
      <c r="AC124" t="str">
        <f>IFERROR(VLOOKUP(AC39,Tableau11[[French]:[Colonne1]],3,0),AC39)</f>
        <v>2. Satisfait (e)</v>
      </c>
      <c r="AD124" t="str">
        <f>IFERROR(VLOOKUP(AD39,Tableau11[[French]:[Colonne1]],3,0),AD39)</f>
        <v>2. Satisfait (e)</v>
      </c>
      <c r="AE124" t="str">
        <f>IFERROR(VLOOKUP(AE39,Tableau11[[French]:[Colonne1]],3,0),AE39)</f>
        <v>5. Aucun</v>
      </c>
      <c r="AF124" t="str">
        <f>IFERROR(VLOOKUP(AF39,Tableau11[[French]:[Colonne1]],3,0),AF39)</f>
        <v>2. Satisfait (e)</v>
      </c>
      <c r="AG124" t="str">
        <f>IFERROR(VLOOKUP(AG39,Tableau11[[French]:[Colonne1]],3,0),AG39)</f>
        <v>Admin 2</v>
      </c>
      <c r="AH124" t="str">
        <f>IFERROR(VLOOKUP(AH39,Tableau11[[French]:[Colonne1]],3,0),AH39)</f>
        <v>Admin 3</v>
      </c>
      <c r="AI124" t="str">
        <f>IFERROR(VLOOKUP(AI39,Tableau11[[French]:[Colonne1]],3,0),AI39)</f>
        <v/>
      </c>
      <c r="AJ124" t="str">
        <f>IFERROR(VLOOKUP(AJ39,Tableau11[[French]:[Colonne1]],3,0),AJ39)</f>
        <v>1. Oui</v>
      </c>
      <c r="AK124" t="str">
        <f>IFERROR(VLOOKUP(AK39,Tableau11[[French]:[Colonne1]],3,0),AK39)</f>
        <v/>
      </c>
      <c r="AL124" t="str">
        <f>IFERROR(VLOOKUP(AL39,Tableau11[[French]:[Colonne1]],3,0),AL39)</f>
        <v/>
      </c>
      <c r="AM124" t="str">
        <f>IFERROR(VLOOKUP(AM39,Tableau11[[French]:[Colonne1]],3,0),AM39)</f>
        <v>3. Moyen</v>
      </c>
      <c r="AN124" t="str">
        <f>IFERROR(VLOOKUP(AN39,Tableau11[[French]:[Colonne1]],3,0),AN39)</f>
        <v>1. En accord</v>
      </c>
    </row>
    <row r="125" spans="1:40" x14ac:dyDescent="0.25">
      <c r="A125" t="str">
        <f t="shared" ref="A125:E125" si="36">A40</f>
        <v>4076790576</v>
      </c>
      <c r="B125" t="str">
        <f t="shared" si="36"/>
        <v>70678042</v>
      </c>
      <c r="C125" t="str">
        <f t="shared" si="36"/>
        <v>07/09/2015 12:33:58</v>
      </c>
      <c r="D125" t="str">
        <f t="shared" si="36"/>
        <v>07/09/2015 14:22:44</v>
      </c>
      <c r="E125" t="str">
        <f t="shared" si="36"/>
        <v>41.73.125.139</v>
      </c>
      <c r="F125" t="str">
        <f>IFERROR(VLOOKUP(F40,Tableau11[[French]:[Colonne1]],3,0),F40)</f>
        <v/>
      </c>
      <c r="G125" t="str">
        <f>IFERROR(VLOOKUP(G40,Tableau11[[French]:[Colonne1]],3,0),G40)</f>
        <v/>
      </c>
      <c r="H125" t="str">
        <f>IFERROR(VLOOKUP(H40,Tableau11[[French]:[Colonne1]],3,0),H40)</f>
        <v/>
      </c>
      <c r="I125" t="str">
        <f>IFERROR(VLOOKUP(I40,Tableau11[[French]:[Colonne1]],3,0),I40)</f>
        <v/>
      </c>
      <c r="J125" t="str">
        <f>IFERROR(VLOOKUP(J40,Tableau11[[French]:[Colonne1]],3,0),J40)</f>
        <v>1. Agence onusienne</v>
      </c>
      <c r="K125" t="str">
        <f>IFERROR(VLOOKUP(K40,Tableau11[[French]:[Colonne1]],3,0),K40)</f>
        <v/>
      </c>
      <c r="L125" t="str">
        <f>IFERROR(VLOOKUP(L40,Tableau11[[French]:[Colonne1]],3,0),L40)</f>
        <v>1. Oui</v>
      </c>
      <c r="M125" t="str">
        <f>IFERROR(VLOOKUP(M40,Tableau11[[French]:[Colonne1]],3,0),M40)</f>
        <v>Gestionnaire de programme/ Saisie de donnÃ©es</v>
      </c>
      <c r="N125" t="str">
        <f>IFERROR(VLOOKUP(N40,Tableau11[[French]:[Colonne1]],3,0),N40)</f>
        <v>5. Annuelle</v>
      </c>
      <c r="O125" t="str">
        <f>IFERROR(VLOOKUP(O40,Tableau11[[French]:[Colonne1]],3,0),O40)</f>
        <v/>
      </c>
      <c r="P125" t="str">
        <f>IFERROR(VLOOKUP(P40,Tableau11[[French]:[Colonne1]],3,0),P40)</f>
        <v/>
      </c>
      <c r="Q125" t="str">
        <f>IFERROR(VLOOKUP(Q40,Tableau11[[French]:[Colonne1]],3,0),Q40)</f>
        <v/>
      </c>
      <c r="R125" t="str">
        <f>IFERROR(VLOOKUP(R40,Tableau11[[French]:[Colonne1]],3,0),R40)</f>
        <v/>
      </c>
      <c r="S125" t="str">
        <f>IFERROR(VLOOKUP(S40,Tableau11[[French]:[Colonne1]],3,0),S40)</f>
        <v/>
      </c>
      <c r="T125" t="str">
        <f>IFERROR(VLOOKUP(T40,Tableau11[[French]:[Colonne1]],3,0),T40)</f>
        <v/>
      </c>
      <c r="U125" t="str">
        <f>IFERROR(VLOOKUP(U40,Tableau11[[French]:[Colonne1]],3,0),U40)</f>
        <v/>
      </c>
      <c r="V125" t="str">
        <f>IFERROR(VLOOKUP(V40,Tableau11[[French]:[Colonne1]],3,0),V40)</f>
        <v/>
      </c>
      <c r="W125" t="str">
        <f>IFERROR(VLOOKUP(W40,Tableau11[[French]:[Colonne1]],3,0),W40)</f>
        <v/>
      </c>
      <c r="X125" t="str">
        <f>IFERROR(VLOOKUP(X40,Tableau11[[French]:[Colonne1]],3,0),X40)</f>
        <v/>
      </c>
      <c r="Y125" t="str">
        <f>IFERROR(VLOOKUP(Y40,Tableau11[[French]:[Colonne1]],3,0),Y40)</f>
        <v/>
      </c>
      <c r="Z125" t="str">
        <f>IFERROR(VLOOKUP(Z40,Tableau11[[French]:[Colonne1]],3,0),Z40)</f>
        <v/>
      </c>
      <c r="AA125" t="str">
        <f>IFERROR(VLOOKUP(AA40,Tableau11[[French]:[Colonne1]],3,0),AA40)</f>
        <v/>
      </c>
      <c r="AB125" t="str">
        <f>IFERROR(VLOOKUP(AB40,Tableau11[[French]:[Colonne1]],3,0),AB40)</f>
        <v/>
      </c>
      <c r="AC125" t="str">
        <f>IFERROR(VLOOKUP(AC40,Tableau11[[French]:[Colonne1]],3,0),AC40)</f>
        <v/>
      </c>
      <c r="AD125" t="str">
        <f>IFERROR(VLOOKUP(AD40,Tableau11[[French]:[Colonne1]],3,0),AD40)</f>
        <v/>
      </c>
      <c r="AE125" t="str">
        <f>IFERROR(VLOOKUP(AE40,Tableau11[[French]:[Colonne1]],3,0),AE40)</f>
        <v/>
      </c>
      <c r="AF125" t="str">
        <f>IFERROR(VLOOKUP(AF40,Tableau11[[French]:[Colonne1]],3,0),AF40)</f>
        <v/>
      </c>
      <c r="AG125" t="str">
        <f>IFERROR(VLOOKUP(AG40,Tableau11[[French]:[Colonne1]],3,0),AG40)</f>
        <v/>
      </c>
      <c r="AH125" t="str">
        <f>IFERROR(VLOOKUP(AH40,Tableau11[[French]:[Colonne1]],3,0),AH40)</f>
        <v/>
      </c>
      <c r="AI125" t="str">
        <f>IFERROR(VLOOKUP(AI40,Tableau11[[French]:[Colonne1]],3,0),AI40)</f>
        <v/>
      </c>
      <c r="AJ125" t="str">
        <f>IFERROR(VLOOKUP(AJ40,Tableau11[[French]:[Colonne1]],3,0),AJ40)</f>
        <v/>
      </c>
      <c r="AK125" t="str">
        <f>IFERROR(VLOOKUP(AK40,Tableau11[[French]:[Colonne1]],3,0),AK40)</f>
        <v/>
      </c>
      <c r="AL125" t="str">
        <f>IFERROR(VLOOKUP(AL40,Tableau11[[French]:[Colonne1]],3,0),AL40)</f>
        <v/>
      </c>
      <c r="AM125" t="str">
        <f>IFERROR(VLOOKUP(AM40,Tableau11[[French]:[Colonne1]],3,0),AM40)</f>
        <v/>
      </c>
      <c r="AN125" t="str">
        <f>IFERROR(VLOOKUP(AN40,Tableau11[[French]:[Colonne1]],3,0),AN40)</f>
        <v/>
      </c>
    </row>
    <row r="126" spans="1:40" x14ac:dyDescent="0.25">
      <c r="A126" t="str">
        <f t="shared" ref="A126:E126" si="37">A41</f>
        <v>4076738991</v>
      </c>
      <c r="B126" t="str">
        <f t="shared" si="37"/>
        <v>70678042</v>
      </c>
      <c r="C126" t="str">
        <f t="shared" si="37"/>
        <v>07/09/2015 13:59:20</v>
      </c>
      <c r="D126" t="str">
        <f t="shared" si="37"/>
        <v>07/09/2015 14:07:10</v>
      </c>
      <c r="E126" t="str">
        <f t="shared" si="37"/>
        <v>193.220.114.203</v>
      </c>
      <c r="F126" t="str">
        <f>IFERROR(VLOOKUP(F41,Tableau11[[French]:[Colonne1]],3,0),F41)</f>
        <v/>
      </c>
      <c r="G126" t="str">
        <f>IFERROR(VLOOKUP(G41,Tableau11[[French]:[Colonne1]],3,0),G41)</f>
        <v/>
      </c>
      <c r="H126" t="str">
        <f>IFERROR(VLOOKUP(H41,Tableau11[[French]:[Colonne1]],3,0),H41)</f>
        <v/>
      </c>
      <c r="I126" t="str">
        <f>IFERROR(VLOOKUP(I41,Tableau11[[French]:[Colonne1]],3,0),I41)</f>
        <v/>
      </c>
      <c r="J126" t="str">
        <f>IFERROR(VLOOKUP(J41,Tableau11[[French]:[Colonne1]],3,0),J41)</f>
        <v>Autre (veuillez spÃ©cifier)</v>
      </c>
      <c r="K126" t="str">
        <f>IFERROR(VLOOKUP(K41,Tableau11[[French]:[Colonne1]],3,0),K41)</f>
        <v>OMS</v>
      </c>
      <c r="L126" t="str">
        <f>IFERROR(VLOOKUP(L41,Tableau11[[French]:[Colonne1]],3,0),L41)</f>
        <v>1. Oui</v>
      </c>
      <c r="M126" t="str">
        <f>IFERROR(VLOOKUP(M41,Tableau11[[French]:[Colonne1]],3,0),M41)</f>
        <v>Gestionnaire de programme/ Saisie de donnÃ©es</v>
      </c>
      <c r="N126" t="str">
        <f>IFERROR(VLOOKUP(N41,Tableau11[[French]:[Colonne1]],3,0),N41)</f>
        <v>3. Mensuelle</v>
      </c>
      <c r="O126" t="str">
        <f>IFERROR(VLOOKUP(O41,Tableau11[[French]:[Colonne1]],3,0),O41)</f>
        <v>3. Moyen</v>
      </c>
      <c r="P126" t="str">
        <f>IFERROR(VLOOKUP(P41,Tableau11[[French]:[Colonne1]],3,0),P41)</f>
        <v>3. Moyen</v>
      </c>
      <c r="Q126" t="str">
        <f>IFERROR(VLOOKUP(Q41,Tableau11[[French]:[Colonne1]],3,0),Q41)</f>
        <v>3. Moyen</v>
      </c>
      <c r="R126" t="str">
        <f>IFERROR(VLOOKUP(R41,Tableau11[[French]:[Colonne1]],3,0),R41)</f>
        <v>3. Moyen</v>
      </c>
      <c r="S126" t="str">
        <f>IFERROR(VLOOKUP(S41,Tableau11[[French]:[Colonne1]],3,0),S41)</f>
        <v>3. Moyen</v>
      </c>
      <c r="T126" t="str">
        <f>IFERROR(VLOOKUP(T41,Tableau11[[French]:[Colonne1]],3,0),T41)</f>
        <v>3. Moyen</v>
      </c>
      <c r="U126" t="str">
        <f>IFERROR(VLOOKUP(U41,Tableau11[[French]:[Colonne1]],3,0),U41)</f>
        <v>3. Moyen</v>
      </c>
      <c r="V126" t="str">
        <f>IFERROR(VLOOKUP(V41,Tableau11[[French]:[Colonne1]],3,0),V41)</f>
        <v>3. Moyen</v>
      </c>
      <c r="W126" t="str">
        <f>IFERROR(VLOOKUP(W41,Tableau11[[French]:[Colonne1]],3,0),W41)</f>
        <v>3. Moyen</v>
      </c>
      <c r="X126" t="str">
        <f>IFERROR(VLOOKUP(X41,Tableau11[[French]:[Colonne1]],3,0),X41)</f>
        <v>3. Moyen</v>
      </c>
      <c r="Y126" t="str">
        <f>IFERROR(VLOOKUP(Y41,Tableau11[[French]:[Colonne1]],3,0),Y41)</f>
        <v>3. Moyen</v>
      </c>
      <c r="Z126" t="str">
        <f>IFERROR(VLOOKUP(Z41,Tableau11[[French]:[Colonne1]],3,0),Z41)</f>
        <v>3. Moyen</v>
      </c>
      <c r="AA126" t="str">
        <f>IFERROR(VLOOKUP(AA41,Tableau11[[French]:[Colonne1]],3,0),AA41)</f>
        <v>2. Satisfait (e)</v>
      </c>
      <c r="AB126" t="str">
        <f>IFERROR(VLOOKUP(AB41,Tableau11[[French]:[Colonne1]],3,0),AB41)</f>
        <v>5. Aucun</v>
      </c>
      <c r="AC126" t="str">
        <f>IFERROR(VLOOKUP(AC41,Tableau11[[French]:[Colonne1]],3,0),AC41)</f>
        <v>2. Satisfait (e)</v>
      </c>
      <c r="AD126" t="str">
        <f>IFERROR(VLOOKUP(AD41,Tableau11[[French]:[Colonne1]],3,0),AD41)</f>
        <v>2. Satisfait (e)</v>
      </c>
      <c r="AE126" t="str">
        <f>IFERROR(VLOOKUP(AE41,Tableau11[[French]:[Colonne1]],3,0),AE41)</f>
        <v>5. Aucun</v>
      </c>
      <c r="AF126" t="str">
        <f>IFERROR(VLOOKUP(AF41,Tableau11[[French]:[Colonne1]],3,0),AF41)</f>
        <v>2. Satisfait (e)</v>
      </c>
      <c r="AG126" t="str">
        <f>IFERROR(VLOOKUP(AG41,Tableau11[[French]:[Colonne1]],3,0),AG41)</f>
        <v>Admin 2</v>
      </c>
      <c r="AH126" t="str">
        <f>IFERROR(VLOOKUP(AH41,Tableau11[[French]:[Colonne1]],3,0),AH41)</f>
        <v>Admin 2</v>
      </c>
      <c r="AI126" t="str">
        <f>IFERROR(VLOOKUP(AI41,Tableau11[[French]:[Colonne1]],3,0),AI41)</f>
        <v/>
      </c>
      <c r="AJ126" t="str">
        <f>IFERROR(VLOOKUP(AJ41,Tableau11[[French]:[Colonne1]],3,0),AJ41)</f>
        <v>2. Non</v>
      </c>
      <c r="AK126" t="str">
        <f>IFERROR(VLOOKUP(AK41,Tableau11[[French]:[Colonne1]],3,0),AK41)</f>
        <v/>
      </c>
      <c r="AL126" t="str">
        <f>IFERROR(VLOOKUP(AL41,Tableau11[[French]:[Colonne1]],3,0),AL41)</f>
        <v/>
      </c>
      <c r="AM126" t="str">
        <f>IFERROR(VLOOKUP(AM41,Tableau11[[French]:[Colonne1]],3,0),AM41)</f>
        <v>3. Moyen</v>
      </c>
      <c r="AN126" t="str">
        <f>IFERROR(VLOOKUP(AN41,Tableau11[[French]:[Colonne1]],3,0),AN41)</f>
        <v>3. Moyen</v>
      </c>
    </row>
    <row r="127" spans="1:40" x14ac:dyDescent="0.25">
      <c r="A127" t="str">
        <f t="shared" ref="A127:E127" si="38">A42</f>
        <v>4076733481</v>
      </c>
      <c r="B127" t="str">
        <f t="shared" si="38"/>
        <v>70678042</v>
      </c>
      <c r="C127" t="str">
        <f t="shared" si="38"/>
        <v>07/09/2015 13:51:39</v>
      </c>
      <c r="D127" t="str">
        <f t="shared" si="38"/>
        <v>07/09/2015 14:02:15</v>
      </c>
      <c r="E127" t="str">
        <f t="shared" si="38"/>
        <v>212.21.58.90</v>
      </c>
      <c r="F127" t="str">
        <f>IFERROR(VLOOKUP(F42,Tableau11[[French]:[Colonne1]],3,0),F42)</f>
        <v/>
      </c>
      <c r="G127" t="str">
        <f>IFERROR(VLOOKUP(G42,Tableau11[[French]:[Colonne1]],3,0),G42)</f>
        <v/>
      </c>
      <c r="H127" t="str">
        <f>IFERROR(VLOOKUP(H42,Tableau11[[French]:[Colonne1]],3,0),H42)</f>
        <v/>
      </c>
      <c r="I127" t="str">
        <f>IFERROR(VLOOKUP(I42,Tableau11[[French]:[Colonne1]],3,0),I42)</f>
        <v/>
      </c>
      <c r="J127" t="str">
        <f>IFERROR(VLOOKUP(J42,Tableau11[[French]:[Colonne1]],3,0),J42)</f>
        <v>1. Agence onusienne</v>
      </c>
      <c r="K127" t="str">
        <f>IFERROR(VLOOKUP(K42,Tableau11[[French]:[Colonne1]],3,0),K42)</f>
        <v/>
      </c>
      <c r="L127" t="str">
        <f>IFERROR(VLOOKUP(L42,Tableau11[[French]:[Colonne1]],3,0),L42)</f>
        <v>1. Oui</v>
      </c>
      <c r="M127" t="str">
        <f>IFERROR(VLOOKUP(M42,Tableau11[[French]:[Colonne1]],3,0),M42)</f>
        <v>Gestionnaire de programme/ Saisie de donnÃ©es</v>
      </c>
      <c r="N127" t="str">
        <f>IFERROR(VLOOKUP(N42,Tableau11[[French]:[Colonne1]],3,0),N42)</f>
        <v>3. Mensuelle</v>
      </c>
      <c r="O127" t="str">
        <f>IFERROR(VLOOKUP(O42,Tableau11[[French]:[Colonne1]],3,0),O42)</f>
        <v/>
      </c>
      <c r="P127" t="str">
        <f>IFERROR(VLOOKUP(P42,Tableau11[[French]:[Colonne1]],3,0),P42)</f>
        <v/>
      </c>
      <c r="Q127" t="str">
        <f>IFERROR(VLOOKUP(Q42,Tableau11[[French]:[Colonne1]],3,0),Q42)</f>
        <v/>
      </c>
      <c r="R127" t="str">
        <f>IFERROR(VLOOKUP(R42,Tableau11[[French]:[Colonne1]],3,0),R42)</f>
        <v/>
      </c>
      <c r="S127" t="str">
        <f>IFERROR(VLOOKUP(S42,Tableau11[[French]:[Colonne1]],3,0),S42)</f>
        <v/>
      </c>
      <c r="T127" t="str">
        <f>IFERROR(VLOOKUP(T42,Tableau11[[French]:[Colonne1]],3,0),T42)</f>
        <v/>
      </c>
      <c r="U127" t="str">
        <f>IFERROR(VLOOKUP(U42,Tableau11[[French]:[Colonne1]],3,0),U42)</f>
        <v/>
      </c>
      <c r="V127" t="str">
        <f>IFERROR(VLOOKUP(V42,Tableau11[[French]:[Colonne1]],3,0),V42)</f>
        <v/>
      </c>
      <c r="W127" t="str">
        <f>IFERROR(VLOOKUP(W42,Tableau11[[French]:[Colonne1]],3,0),W42)</f>
        <v/>
      </c>
      <c r="X127" t="str">
        <f>IFERROR(VLOOKUP(X42,Tableau11[[French]:[Colonne1]],3,0),X42)</f>
        <v/>
      </c>
      <c r="Y127" t="str">
        <f>IFERROR(VLOOKUP(Y42,Tableau11[[French]:[Colonne1]],3,0),Y42)</f>
        <v/>
      </c>
      <c r="Z127" t="str">
        <f>IFERROR(VLOOKUP(Z42,Tableau11[[French]:[Colonne1]],3,0),Z42)</f>
        <v/>
      </c>
      <c r="AA127" t="str">
        <f>IFERROR(VLOOKUP(AA42,Tableau11[[French]:[Colonne1]],3,0),AA42)</f>
        <v/>
      </c>
      <c r="AB127" t="str">
        <f>IFERROR(VLOOKUP(AB42,Tableau11[[French]:[Colonne1]],3,0),AB42)</f>
        <v/>
      </c>
      <c r="AC127" t="str">
        <f>IFERROR(VLOOKUP(AC42,Tableau11[[French]:[Colonne1]],3,0),AC42)</f>
        <v/>
      </c>
      <c r="AD127" t="str">
        <f>IFERROR(VLOOKUP(AD42,Tableau11[[French]:[Colonne1]],3,0),AD42)</f>
        <v/>
      </c>
      <c r="AE127" t="str">
        <f>IFERROR(VLOOKUP(AE42,Tableau11[[French]:[Colonne1]],3,0),AE42)</f>
        <v/>
      </c>
      <c r="AF127" t="str">
        <f>IFERROR(VLOOKUP(AF42,Tableau11[[French]:[Colonne1]],3,0),AF42)</f>
        <v/>
      </c>
      <c r="AG127" t="str">
        <f>IFERROR(VLOOKUP(AG42,Tableau11[[French]:[Colonne1]],3,0),AG42)</f>
        <v/>
      </c>
      <c r="AH127" t="str">
        <f>IFERROR(VLOOKUP(AH42,Tableau11[[French]:[Colonne1]],3,0),AH42)</f>
        <v/>
      </c>
      <c r="AI127" t="str">
        <f>IFERROR(VLOOKUP(AI42,Tableau11[[French]:[Colonne1]],3,0),AI42)</f>
        <v/>
      </c>
      <c r="AJ127" t="str">
        <f>IFERROR(VLOOKUP(AJ42,Tableau11[[French]:[Colonne1]],3,0),AJ42)</f>
        <v/>
      </c>
      <c r="AK127" t="str">
        <f>IFERROR(VLOOKUP(AK42,Tableau11[[French]:[Colonne1]],3,0),AK42)</f>
        <v/>
      </c>
      <c r="AL127" t="str">
        <f>IFERROR(VLOOKUP(AL42,Tableau11[[French]:[Colonne1]],3,0),AL42)</f>
        <v/>
      </c>
      <c r="AM127" t="str">
        <f>IFERROR(VLOOKUP(AM42,Tableau11[[French]:[Colonne1]],3,0),AM42)</f>
        <v/>
      </c>
      <c r="AN127" t="str">
        <f>IFERROR(VLOOKUP(AN42,Tableau11[[French]:[Colonne1]],3,0),AN42)</f>
        <v/>
      </c>
    </row>
    <row r="128" spans="1:40" x14ac:dyDescent="0.25">
      <c r="A128" t="str">
        <f t="shared" ref="A128:E128" si="39">A43</f>
        <v>4076732417</v>
      </c>
      <c r="B128" t="str">
        <f t="shared" si="39"/>
        <v>70678042</v>
      </c>
      <c r="C128" t="str">
        <f t="shared" si="39"/>
        <v>07/09/2015 13:56:15</v>
      </c>
      <c r="D128" t="str">
        <f t="shared" si="39"/>
        <v>07/09/2015 14:02:09</v>
      </c>
      <c r="E128" t="str">
        <f t="shared" si="39"/>
        <v>197.155.174.70</v>
      </c>
      <c r="F128" t="str">
        <f>IFERROR(VLOOKUP(F43,Tableau11[[French]:[Colonne1]],3,0),F43)</f>
        <v/>
      </c>
      <c r="G128" t="str">
        <f>IFERROR(VLOOKUP(G43,Tableau11[[French]:[Colonne1]],3,0),G43)</f>
        <v/>
      </c>
      <c r="H128" t="str">
        <f>IFERROR(VLOOKUP(H43,Tableau11[[French]:[Colonne1]],3,0),H43)</f>
        <v/>
      </c>
      <c r="I128" t="str">
        <f>IFERROR(VLOOKUP(I43,Tableau11[[French]:[Colonne1]],3,0),I43)</f>
        <v/>
      </c>
      <c r="J128" t="str">
        <f>IFERROR(VLOOKUP(J43,Tableau11[[French]:[Colonne1]],3,0),J43)</f>
        <v>2. ONG Internationale</v>
      </c>
      <c r="K128" t="str">
        <f>IFERROR(VLOOKUP(K43,Tableau11[[French]:[Colonne1]],3,0),K43)</f>
        <v/>
      </c>
      <c r="L128" t="str">
        <f>IFERROR(VLOOKUP(L43,Tableau11[[French]:[Colonne1]],3,0),L43)</f>
        <v>1. Oui</v>
      </c>
      <c r="M128" t="str">
        <f>IFERROR(VLOOKUP(M43,Tableau11[[French]:[Colonne1]],3,0),M43)</f>
        <v>Gestionnaire de programme/ Saisie de donnÃ©es</v>
      </c>
      <c r="N128" t="str">
        <f>IFERROR(VLOOKUP(N43,Tableau11[[French]:[Colonne1]],3,0),N43)</f>
        <v>3. Mensuelle</v>
      </c>
      <c r="O128" t="str">
        <f>IFERROR(VLOOKUP(O43,Tableau11[[French]:[Colonne1]],3,0),O43)</f>
        <v/>
      </c>
      <c r="P128" t="str">
        <f>IFERROR(VLOOKUP(P43,Tableau11[[French]:[Colonne1]],3,0),P43)</f>
        <v/>
      </c>
      <c r="Q128" t="str">
        <f>IFERROR(VLOOKUP(Q43,Tableau11[[French]:[Colonne1]],3,0),Q43)</f>
        <v/>
      </c>
      <c r="R128" t="str">
        <f>IFERROR(VLOOKUP(R43,Tableau11[[French]:[Colonne1]],3,0),R43)</f>
        <v/>
      </c>
      <c r="S128" t="str">
        <f>IFERROR(VLOOKUP(S43,Tableau11[[French]:[Colonne1]],3,0),S43)</f>
        <v/>
      </c>
      <c r="T128" t="str">
        <f>IFERROR(VLOOKUP(T43,Tableau11[[French]:[Colonne1]],3,0),T43)</f>
        <v/>
      </c>
      <c r="U128" t="str">
        <f>IFERROR(VLOOKUP(U43,Tableau11[[French]:[Colonne1]],3,0),U43)</f>
        <v/>
      </c>
      <c r="V128" t="str">
        <f>IFERROR(VLOOKUP(V43,Tableau11[[French]:[Colonne1]],3,0),V43)</f>
        <v/>
      </c>
      <c r="W128" t="str">
        <f>IFERROR(VLOOKUP(W43,Tableau11[[French]:[Colonne1]],3,0),W43)</f>
        <v/>
      </c>
      <c r="X128" t="str">
        <f>IFERROR(VLOOKUP(X43,Tableau11[[French]:[Colonne1]],3,0),X43)</f>
        <v/>
      </c>
      <c r="Y128" t="str">
        <f>IFERROR(VLOOKUP(Y43,Tableau11[[French]:[Colonne1]],3,0),Y43)</f>
        <v/>
      </c>
      <c r="Z128" t="str">
        <f>IFERROR(VLOOKUP(Z43,Tableau11[[French]:[Colonne1]],3,0),Z43)</f>
        <v/>
      </c>
      <c r="AA128" t="str">
        <f>IFERROR(VLOOKUP(AA43,Tableau11[[French]:[Colonne1]],3,0),AA43)</f>
        <v/>
      </c>
      <c r="AB128" t="str">
        <f>IFERROR(VLOOKUP(AB43,Tableau11[[French]:[Colonne1]],3,0),AB43)</f>
        <v/>
      </c>
      <c r="AC128" t="str">
        <f>IFERROR(VLOOKUP(AC43,Tableau11[[French]:[Colonne1]],3,0),AC43)</f>
        <v/>
      </c>
      <c r="AD128" t="str">
        <f>IFERROR(VLOOKUP(AD43,Tableau11[[French]:[Colonne1]],3,0),AD43)</f>
        <v/>
      </c>
      <c r="AE128" t="str">
        <f>IFERROR(VLOOKUP(AE43,Tableau11[[French]:[Colonne1]],3,0),AE43)</f>
        <v/>
      </c>
      <c r="AF128" t="str">
        <f>IFERROR(VLOOKUP(AF43,Tableau11[[French]:[Colonne1]],3,0),AF43)</f>
        <v/>
      </c>
      <c r="AG128" t="str">
        <f>IFERROR(VLOOKUP(AG43,Tableau11[[French]:[Colonne1]],3,0),AG43)</f>
        <v/>
      </c>
      <c r="AH128" t="str">
        <f>IFERROR(VLOOKUP(AH43,Tableau11[[French]:[Colonne1]],3,0),AH43)</f>
        <v/>
      </c>
      <c r="AI128" t="str">
        <f>IFERROR(VLOOKUP(AI43,Tableau11[[French]:[Colonne1]],3,0),AI43)</f>
        <v/>
      </c>
      <c r="AJ128" t="str">
        <f>IFERROR(VLOOKUP(AJ43,Tableau11[[French]:[Colonne1]],3,0),AJ43)</f>
        <v/>
      </c>
      <c r="AK128" t="str">
        <f>IFERROR(VLOOKUP(AK43,Tableau11[[French]:[Colonne1]],3,0),AK43)</f>
        <v/>
      </c>
      <c r="AL128" t="str">
        <f>IFERROR(VLOOKUP(AL43,Tableau11[[French]:[Colonne1]],3,0),AL43)</f>
        <v/>
      </c>
      <c r="AM128" t="str">
        <f>IFERROR(VLOOKUP(AM43,Tableau11[[French]:[Colonne1]],3,0),AM43)</f>
        <v/>
      </c>
      <c r="AN128" t="str">
        <f>IFERROR(VLOOKUP(AN43,Tableau11[[French]:[Colonne1]],3,0),AN43)</f>
        <v/>
      </c>
    </row>
    <row r="129" spans="1:40" x14ac:dyDescent="0.25">
      <c r="A129" t="str">
        <f t="shared" ref="A129:E129" si="40">A44</f>
        <v>4076721367</v>
      </c>
      <c r="B129" t="str">
        <f t="shared" si="40"/>
        <v>70678042</v>
      </c>
      <c r="C129" t="str">
        <f t="shared" si="40"/>
        <v>07/09/2015 13:51:25</v>
      </c>
      <c r="D129" t="str">
        <f t="shared" si="40"/>
        <v>07/09/2015 14:06:29</v>
      </c>
      <c r="E129" t="str">
        <f t="shared" si="40"/>
        <v>154.72.166.202</v>
      </c>
      <c r="F129" t="str">
        <f>IFERROR(VLOOKUP(F44,Tableau11[[French]:[Colonne1]],3,0),F44)</f>
        <v/>
      </c>
      <c r="G129" t="str">
        <f>IFERROR(VLOOKUP(G44,Tableau11[[French]:[Colonne1]],3,0),G44)</f>
        <v/>
      </c>
      <c r="H129" t="str">
        <f>IFERROR(VLOOKUP(H44,Tableau11[[French]:[Colonne1]],3,0),H44)</f>
        <v/>
      </c>
      <c r="I129" t="str">
        <f>IFERROR(VLOOKUP(I44,Tableau11[[French]:[Colonne1]],3,0),I44)</f>
        <v/>
      </c>
      <c r="J129" t="str">
        <f>IFERROR(VLOOKUP(J44,Tableau11[[French]:[Colonne1]],3,0),J44)</f>
        <v>1. Agence onusienne</v>
      </c>
      <c r="K129" t="str">
        <f>IFERROR(VLOOKUP(K44,Tableau11[[French]:[Colonne1]],3,0),K44)</f>
        <v/>
      </c>
      <c r="L129" t="str">
        <f>IFERROR(VLOOKUP(L44,Tableau11[[French]:[Colonne1]],3,0),L44)</f>
        <v>1. Oui</v>
      </c>
      <c r="M129" t="str">
        <f>IFERROR(VLOOKUP(M44,Tableau11[[French]:[Colonne1]],3,0),M44)</f>
        <v>3. Je ne sais pas</v>
      </c>
      <c r="N129" t="str">
        <f>IFERROR(VLOOKUP(N44,Tableau11[[French]:[Colonne1]],3,0),N44)</f>
        <v>4. Trimestrielle</v>
      </c>
      <c r="O129" t="str">
        <f>IFERROR(VLOOKUP(O44,Tableau11[[French]:[Colonne1]],3,0),O44)</f>
        <v>1. Excellent</v>
      </c>
      <c r="P129" t="str">
        <f>IFERROR(VLOOKUP(P44,Tableau11[[French]:[Colonne1]],3,0),P44)</f>
        <v>2. Bien</v>
      </c>
      <c r="Q129" t="str">
        <f>IFERROR(VLOOKUP(Q44,Tableau11[[French]:[Colonne1]],3,0),Q44)</f>
        <v>2. Bien</v>
      </c>
      <c r="R129" t="str">
        <f>IFERROR(VLOOKUP(R44,Tableau11[[French]:[Colonne1]],3,0),R44)</f>
        <v>2. Bien</v>
      </c>
      <c r="S129" t="str">
        <f>IFERROR(VLOOKUP(S44,Tableau11[[French]:[Colonne1]],3,0),S44)</f>
        <v>2. Bien</v>
      </c>
      <c r="T129" t="str">
        <f>IFERROR(VLOOKUP(T44,Tableau11[[French]:[Colonne1]],3,0),T44)</f>
        <v>2. Bien</v>
      </c>
      <c r="U129" t="str">
        <f>IFERROR(VLOOKUP(U44,Tableau11[[French]:[Colonne1]],3,0),U44)</f>
        <v>2. Bien</v>
      </c>
      <c r="V129" t="str">
        <f>IFERROR(VLOOKUP(V44,Tableau11[[French]:[Colonne1]],3,0),V44)</f>
        <v>1. Excellent</v>
      </c>
      <c r="W129" t="str">
        <f>IFERROR(VLOOKUP(W44,Tableau11[[French]:[Colonne1]],3,0),W44)</f>
        <v>2. Bien</v>
      </c>
      <c r="X129" t="str">
        <f>IFERROR(VLOOKUP(X44,Tableau11[[French]:[Colonne1]],3,0),X44)</f>
        <v>2. Bien</v>
      </c>
      <c r="Y129" t="str">
        <f>IFERROR(VLOOKUP(Y44,Tableau11[[French]:[Colonne1]],3,0),Y44)</f>
        <v>2. Bien</v>
      </c>
      <c r="Z129" t="str">
        <f>IFERROR(VLOOKUP(Z44,Tableau11[[French]:[Colonne1]],3,0),Z44)</f>
        <v>2. Bien</v>
      </c>
      <c r="AA129" t="str">
        <f>IFERROR(VLOOKUP(AA44,Tableau11[[French]:[Colonne1]],3,0),AA44)</f>
        <v>2. Satisfait (e)</v>
      </c>
      <c r="AB129" t="str">
        <f>IFERROR(VLOOKUP(AB44,Tableau11[[French]:[Colonne1]],3,0),AB44)</f>
        <v>2. Satisfait (e)</v>
      </c>
      <c r="AC129" t="str">
        <f>IFERROR(VLOOKUP(AC44,Tableau11[[French]:[Colonne1]],3,0),AC44)</f>
        <v>2. Satisfait (e)</v>
      </c>
      <c r="AD129" t="str">
        <f>IFERROR(VLOOKUP(AD44,Tableau11[[French]:[Colonne1]],3,0),AD44)</f>
        <v>2. Satisfait (e)</v>
      </c>
      <c r="AE129" t="str">
        <f>IFERROR(VLOOKUP(AE44,Tableau11[[French]:[Colonne1]],3,0),AE44)</f>
        <v>5. Aucun</v>
      </c>
      <c r="AF129" t="str">
        <f>IFERROR(VLOOKUP(AF44,Tableau11[[French]:[Colonne1]],3,0),AF44)</f>
        <v>2. Satisfait (e)</v>
      </c>
      <c r="AG129" t="str">
        <f>IFERROR(VLOOKUP(AG44,Tableau11[[French]:[Colonne1]],3,0),AG44)</f>
        <v>Admin 2</v>
      </c>
      <c r="AH129" t="str">
        <f>IFERROR(VLOOKUP(AH44,Tableau11[[French]:[Colonne1]],3,0),AH44)</f>
        <v>Admin 3</v>
      </c>
      <c r="AI129" t="str">
        <f>IFERROR(VLOOKUP(AI44,Tableau11[[French]:[Colonne1]],3,0),AI44)</f>
        <v/>
      </c>
      <c r="AJ129" t="str">
        <f>IFERROR(VLOOKUP(AJ44,Tableau11[[French]:[Colonne1]],3,0),AJ44)</f>
        <v>1. Oui</v>
      </c>
      <c r="AK129" t="str">
        <f>IFERROR(VLOOKUP(AK44,Tableau11[[French]:[Colonne1]],3,0),AK44)</f>
        <v/>
      </c>
      <c r="AL129" t="str">
        <f>IFERROR(VLOOKUP(AL44,Tableau11[[French]:[Colonne1]],3,0),AL44)</f>
        <v>Merci de bien spÃ©cifier le role du Niveau National au Niveau provincial pour eviter la confusion. Actuellement Il y a des points focaux nationaux et des points focaux pronvinciaux pour les memes rÃ´les</v>
      </c>
      <c r="AM129" t="str">
        <f>IFERROR(VLOOKUP(AM44,Tableau11[[French]:[Colonne1]],3,0),AM44)</f>
        <v>5. Sans commentaire</v>
      </c>
      <c r="AN129" t="str">
        <f>IFERROR(VLOOKUP(AN44,Tableau11[[French]:[Colonne1]],3,0),AN44)</f>
        <v>1. En accord</v>
      </c>
    </row>
    <row r="130" spans="1:40" x14ac:dyDescent="0.25">
      <c r="A130" t="str">
        <f t="shared" ref="A130:E130" si="41">A45</f>
        <v>4076719185</v>
      </c>
      <c r="B130" t="str">
        <f t="shared" si="41"/>
        <v>70678042</v>
      </c>
      <c r="C130" t="str">
        <f t="shared" si="41"/>
        <v>07/09/2015 13:51:10</v>
      </c>
      <c r="D130" t="str">
        <f t="shared" si="41"/>
        <v>07/09/2015 14:08:07</v>
      </c>
      <c r="E130" t="str">
        <f t="shared" si="41"/>
        <v>41.82.146.126</v>
      </c>
      <c r="F130" t="str">
        <f>IFERROR(VLOOKUP(F45,Tableau11[[French]:[Colonne1]],3,0),F45)</f>
        <v/>
      </c>
      <c r="G130" t="str">
        <f>IFERROR(VLOOKUP(G45,Tableau11[[French]:[Colonne1]],3,0),G45)</f>
        <v/>
      </c>
      <c r="H130" t="str">
        <f>IFERROR(VLOOKUP(H45,Tableau11[[French]:[Colonne1]],3,0),H45)</f>
        <v/>
      </c>
      <c r="I130" t="str">
        <f>IFERROR(VLOOKUP(I45,Tableau11[[French]:[Colonne1]],3,0),I45)</f>
        <v/>
      </c>
      <c r="J130" t="str">
        <f>IFERROR(VLOOKUP(J45,Tableau11[[French]:[Colonne1]],3,0),J45)</f>
        <v>1. Agence onusienne</v>
      </c>
      <c r="K130" t="str">
        <f>IFERROR(VLOOKUP(K45,Tableau11[[French]:[Colonne1]],3,0),K45)</f>
        <v/>
      </c>
      <c r="L130" t="str">
        <f>IFERROR(VLOOKUP(L45,Tableau11[[French]:[Colonne1]],3,0),L45)</f>
        <v>1. Oui</v>
      </c>
      <c r="M130" t="str">
        <f>IFERROR(VLOOKUP(M45,Tableau11[[French]:[Colonne1]],3,0),M45)</f>
        <v>Chef de file sectoriel Pays</v>
      </c>
      <c r="N130" t="str">
        <f>IFERROR(VLOOKUP(N45,Tableau11[[French]:[Colonne1]],3,0),N45)</f>
        <v>3. Mensuelle</v>
      </c>
      <c r="O130" t="str">
        <f>IFERROR(VLOOKUP(O45,Tableau11[[French]:[Colonne1]],3,0),O45)</f>
        <v>3. Moyen</v>
      </c>
      <c r="P130" t="str">
        <f>IFERROR(VLOOKUP(P45,Tableau11[[French]:[Colonne1]],3,0),P45)</f>
        <v>2. Bien</v>
      </c>
      <c r="Q130" t="str">
        <f>IFERROR(VLOOKUP(Q45,Tableau11[[French]:[Colonne1]],3,0),Q45)</f>
        <v>3. Moyen</v>
      </c>
      <c r="R130" t="str">
        <f>IFERROR(VLOOKUP(R45,Tableau11[[French]:[Colonne1]],3,0),R45)</f>
        <v>3. Moyen</v>
      </c>
      <c r="S130" t="str">
        <f>IFERROR(VLOOKUP(S45,Tableau11[[French]:[Colonne1]],3,0),S45)</f>
        <v>3. Moyen</v>
      </c>
      <c r="T130" t="str">
        <f>IFERROR(VLOOKUP(T45,Tableau11[[French]:[Colonne1]],3,0),T45)</f>
        <v>2. Bien</v>
      </c>
      <c r="U130" t="str">
        <f>IFERROR(VLOOKUP(U45,Tableau11[[French]:[Colonne1]],3,0),U45)</f>
        <v>4. Faible</v>
      </c>
      <c r="V130" t="str">
        <f>IFERROR(VLOOKUP(V45,Tableau11[[French]:[Colonne1]],3,0),V45)</f>
        <v>2. Bien</v>
      </c>
      <c r="W130" t="str">
        <f>IFERROR(VLOOKUP(W45,Tableau11[[French]:[Colonne1]],3,0),W45)</f>
        <v>2. Bien</v>
      </c>
      <c r="X130" t="str">
        <f>IFERROR(VLOOKUP(X45,Tableau11[[French]:[Colonne1]],3,0),X45)</f>
        <v>2. Bien</v>
      </c>
      <c r="Y130" t="str">
        <f>IFERROR(VLOOKUP(Y45,Tableau11[[French]:[Colonne1]],3,0),Y45)</f>
        <v>2. Bien</v>
      </c>
      <c r="Z130" t="str">
        <f>IFERROR(VLOOKUP(Z45,Tableau11[[French]:[Colonne1]],3,0),Z45)</f>
        <v>2. Bien</v>
      </c>
      <c r="AA130" t="str">
        <f>IFERROR(VLOOKUP(AA45,Tableau11[[French]:[Colonne1]],3,0),AA45)</f>
        <v>TrÃ¨s satisfait (e)</v>
      </c>
      <c r="AB130" t="str">
        <f>IFERROR(VLOOKUP(AB45,Tableau11[[French]:[Colonne1]],3,0),AB45)</f>
        <v>2. Satisfait (e)</v>
      </c>
      <c r="AC130" t="str">
        <f>IFERROR(VLOOKUP(AC45,Tableau11[[French]:[Colonne1]],3,0),AC45)</f>
        <v>2. Satisfait (e)</v>
      </c>
      <c r="AD130" t="str">
        <f>IFERROR(VLOOKUP(AD45,Tableau11[[French]:[Colonne1]],3,0),AD45)</f>
        <v>5. Aucun</v>
      </c>
      <c r="AE130" t="str">
        <f>IFERROR(VLOOKUP(AE45,Tableau11[[French]:[Colonne1]],3,0),AE45)</f>
        <v>TrÃ¨s insatisfait (e)</v>
      </c>
      <c r="AF130" t="str">
        <f>IFERROR(VLOOKUP(AF45,Tableau11[[French]:[Colonne1]],3,0),AF45)</f>
        <v>3. Insatisfait (e)</v>
      </c>
      <c r="AG130" t="str">
        <f>IFERROR(VLOOKUP(AG45,Tableau11[[French]:[Colonne1]],3,0),AG45)</f>
        <v>Admin 1</v>
      </c>
      <c r="AH130" t="str">
        <f>IFERROR(VLOOKUP(AH45,Tableau11[[French]:[Colonne1]],3,0),AH45)</f>
        <v>Admin 1</v>
      </c>
      <c r="AI130" t="str">
        <f>IFERROR(VLOOKUP(AI45,Tableau11[[French]:[Colonne1]],3,0),AI45)</f>
        <v/>
      </c>
      <c r="AJ130" t="str">
        <f>IFERROR(VLOOKUP(AJ45,Tableau11[[French]:[Colonne1]],3,0),AJ45)</f>
        <v>1. Oui</v>
      </c>
      <c r="AK130" t="str">
        <f>IFERROR(VLOOKUP(AK45,Tableau11[[French]:[Colonne1]],3,0),AK45)</f>
        <v/>
      </c>
      <c r="AL130" t="str">
        <f>IFERROR(VLOOKUP(AL45,Tableau11[[French]:[Colonne1]],3,0),AL45)</f>
        <v/>
      </c>
      <c r="AM130" t="str">
        <f>IFERROR(VLOOKUP(AM45,Tableau11[[French]:[Colonne1]],3,0),AM45)</f>
        <v>1. En accord</v>
      </c>
      <c r="AN130" t="str">
        <f>IFERROR(VLOOKUP(AN45,Tableau11[[French]:[Colonne1]],3,0),AN45)</f>
        <v>1. En accord</v>
      </c>
    </row>
    <row r="131" spans="1:40" x14ac:dyDescent="0.25">
      <c r="A131" t="str">
        <f t="shared" ref="A131:E131" si="42">A46</f>
        <v>4076703594</v>
      </c>
      <c r="B131" t="str">
        <f t="shared" si="42"/>
        <v>70678042</v>
      </c>
      <c r="C131" t="str">
        <f t="shared" si="42"/>
        <v>07/09/2015 13:44:02</v>
      </c>
      <c r="D131" t="str">
        <f t="shared" si="42"/>
        <v>07/09/2015 14:02:59</v>
      </c>
      <c r="E131" t="str">
        <f t="shared" si="42"/>
        <v>197.149.129.140</v>
      </c>
      <c r="F131" t="str">
        <f>IFERROR(VLOOKUP(F46,Tableau11[[French]:[Colonne1]],3,0),F46)</f>
        <v/>
      </c>
      <c r="G131" t="str">
        <f>IFERROR(VLOOKUP(G46,Tableau11[[French]:[Colonne1]],3,0),G46)</f>
        <v/>
      </c>
      <c r="H131" t="str">
        <f>IFERROR(VLOOKUP(H46,Tableau11[[French]:[Colonne1]],3,0),H46)</f>
        <v/>
      </c>
      <c r="I131" t="str">
        <f>IFERROR(VLOOKUP(I46,Tableau11[[French]:[Colonne1]],3,0),I46)</f>
        <v/>
      </c>
      <c r="J131" t="str">
        <f>IFERROR(VLOOKUP(J46,Tableau11[[French]:[Colonne1]],3,0),J46)</f>
        <v>2. ONG Internationale</v>
      </c>
      <c r="K131" t="str">
        <f>IFERROR(VLOOKUP(K46,Tableau11[[French]:[Colonne1]],3,0),K46)</f>
        <v/>
      </c>
      <c r="L131" t="str">
        <f>IFERROR(VLOOKUP(L46,Tableau11[[French]:[Colonne1]],3,0),L46)</f>
        <v>1. Oui</v>
      </c>
      <c r="M131" t="str">
        <f>IFERROR(VLOOKUP(M46,Tableau11[[French]:[Colonne1]],3,0),M46)</f>
        <v>Gestionnaire de programme/ Saisie de donnÃ©es</v>
      </c>
      <c r="N131" t="str">
        <f>IFERROR(VLOOKUP(N46,Tableau11[[French]:[Colonne1]],3,0),N46)</f>
        <v>4. Trimestrielle</v>
      </c>
      <c r="O131" t="str">
        <f>IFERROR(VLOOKUP(O46,Tableau11[[French]:[Colonne1]],3,0),O46)</f>
        <v>2. Bien</v>
      </c>
      <c r="P131" t="str">
        <f>IFERROR(VLOOKUP(P46,Tableau11[[French]:[Colonne1]],3,0),P46)</f>
        <v>2. Bien</v>
      </c>
      <c r="Q131" t="str">
        <f>IFERROR(VLOOKUP(Q46,Tableau11[[French]:[Colonne1]],3,0),Q46)</f>
        <v>3. Moyen</v>
      </c>
      <c r="R131" t="str">
        <f>IFERROR(VLOOKUP(R46,Tableau11[[French]:[Colonne1]],3,0),R46)</f>
        <v>2. Bien</v>
      </c>
      <c r="S131" t="str">
        <f>IFERROR(VLOOKUP(S46,Tableau11[[French]:[Colonne1]],3,0),S46)</f>
        <v>1. Excellent</v>
      </c>
      <c r="T131" t="str">
        <f>IFERROR(VLOOKUP(T46,Tableau11[[French]:[Colonne1]],3,0),T46)</f>
        <v>3. Moyen</v>
      </c>
      <c r="U131" t="str">
        <f>IFERROR(VLOOKUP(U46,Tableau11[[French]:[Colonne1]],3,0),U46)</f>
        <v>3. Moyen</v>
      </c>
      <c r="V131" t="str">
        <f>IFERROR(VLOOKUP(V46,Tableau11[[French]:[Colonne1]],3,0),V46)</f>
        <v>3. Moyen</v>
      </c>
      <c r="W131" t="str">
        <f>IFERROR(VLOOKUP(W46,Tableau11[[French]:[Colonne1]],3,0),W46)</f>
        <v>3. Moyen</v>
      </c>
      <c r="X131" t="str">
        <f>IFERROR(VLOOKUP(X46,Tableau11[[French]:[Colonne1]],3,0),X46)</f>
        <v>3. Moyen</v>
      </c>
      <c r="Y131" t="str">
        <f>IFERROR(VLOOKUP(Y46,Tableau11[[French]:[Colonne1]],3,0),Y46)</f>
        <v>3. Moyen</v>
      </c>
      <c r="Z131" t="str">
        <f>IFERROR(VLOOKUP(Z46,Tableau11[[French]:[Colonne1]],3,0),Z46)</f>
        <v>1. Excellent</v>
      </c>
      <c r="AA131" t="str">
        <f>IFERROR(VLOOKUP(AA46,Tableau11[[French]:[Colonne1]],3,0),AA46)</f>
        <v>2. Satisfait (e)</v>
      </c>
      <c r="AB131" t="str">
        <f>IFERROR(VLOOKUP(AB46,Tableau11[[French]:[Colonne1]],3,0),AB46)</f>
        <v>5. Sans commentaire</v>
      </c>
      <c r="AC131" t="str">
        <f>IFERROR(VLOOKUP(AC46,Tableau11[[French]:[Colonne1]],3,0),AC46)</f>
        <v>5. Sans commentaire</v>
      </c>
      <c r="AD131" t="str">
        <f>IFERROR(VLOOKUP(AD46,Tableau11[[French]:[Colonne1]],3,0),AD46)</f>
        <v>2. Satisfait (e)</v>
      </c>
      <c r="AE131" t="str">
        <f>IFERROR(VLOOKUP(AE46,Tableau11[[French]:[Colonne1]],3,0),AE46)</f>
        <v>5. Sans commentaire</v>
      </c>
      <c r="AF131" t="str">
        <f>IFERROR(VLOOKUP(AF46,Tableau11[[French]:[Colonne1]],3,0),AF46)</f>
        <v>5. Aucun</v>
      </c>
      <c r="AG131" t="str">
        <f>IFERROR(VLOOKUP(AG46,Tableau11[[French]:[Colonne1]],3,0),AG46)</f>
        <v>Admin 1</v>
      </c>
      <c r="AH131" t="str">
        <f>IFERROR(VLOOKUP(AH46,Tableau11[[French]:[Colonne1]],3,0),AH46)</f>
        <v>Admin 1</v>
      </c>
      <c r="AI131" t="str">
        <f>IFERROR(VLOOKUP(AI46,Tableau11[[French]:[Colonne1]],3,0),AI46)</f>
        <v/>
      </c>
      <c r="AJ131" t="str">
        <f>IFERROR(VLOOKUP(AJ46,Tableau11[[French]:[Colonne1]],3,0),AJ46)</f>
        <v>2. Non</v>
      </c>
      <c r="AK131" t="str">
        <f>IFERROR(VLOOKUP(AK46,Tableau11[[French]:[Colonne1]],3,0),AK46)</f>
        <v/>
      </c>
      <c r="AL131" t="str">
        <f>IFERROR(VLOOKUP(AL46,Tableau11[[French]:[Colonne1]],3,0),AL46)</f>
        <v>Comment ne pas cumuler les mÃªmes bÃ©nÃ©ficiaires qui reÃ§oivent mensuellement des intrants?  Ne pas avoir Ã  mettre des 0 partout, pouvoir simplement cocher si un projet n'a pas dÃ©marrÃ© ou n'est pas financÃ©.</v>
      </c>
      <c r="AM131" t="str">
        <f>IFERROR(VLOOKUP(AM46,Tableau11[[French]:[Colonne1]],3,0),AM46)</f>
        <v>En dÃ©saccord</v>
      </c>
      <c r="AN131" t="str">
        <f>IFERROR(VLOOKUP(AN46,Tableau11[[French]:[Colonne1]],3,0),AN46)</f>
        <v>3. Moyen</v>
      </c>
    </row>
    <row r="132" spans="1:40" x14ac:dyDescent="0.25">
      <c r="A132" t="str">
        <f t="shared" ref="A132:E132" si="43">A47</f>
        <v>4076686783</v>
      </c>
      <c r="B132" t="str">
        <f t="shared" si="43"/>
        <v>70678042</v>
      </c>
      <c r="C132" t="str">
        <f t="shared" si="43"/>
        <v>07/09/2015 13:36:07</v>
      </c>
      <c r="D132" t="str">
        <f t="shared" si="43"/>
        <v>07/09/2015 13:43:11</v>
      </c>
      <c r="E132" t="str">
        <f t="shared" si="43"/>
        <v>82.151.94.21</v>
      </c>
      <c r="F132" t="str">
        <f>IFERROR(VLOOKUP(F47,Tableau11[[French]:[Colonne1]],3,0),F47)</f>
        <v/>
      </c>
      <c r="G132" t="str">
        <f>IFERROR(VLOOKUP(G47,Tableau11[[French]:[Colonne1]],3,0),G47)</f>
        <v/>
      </c>
      <c r="H132" t="str">
        <f>IFERROR(VLOOKUP(H47,Tableau11[[French]:[Colonne1]],3,0),H47)</f>
        <v/>
      </c>
      <c r="I132" t="str">
        <f>IFERROR(VLOOKUP(I47,Tableau11[[French]:[Colonne1]],3,0),I47)</f>
        <v/>
      </c>
      <c r="J132" t="str">
        <f>IFERROR(VLOOKUP(J47,Tableau11[[French]:[Colonne1]],3,0),J47)</f>
        <v>3. ONG Nationale</v>
      </c>
      <c r="K132" t="str">
        <f>IFERROR(VLOOKUP(K47,Tableau11[[French]:[Colonne1]],3,0),K47)</f>
        <v/>
      </c>
      <c r="L132" t="str">
        <f>IFERROR(VLOOKUP(L47,Tableau11[[French]:[Colonne1]],3,0),L47)</f>
        <v>1. Oui</v>
      </c>
      <c r="M132" t="str">
        <f>IFERROR(VLOOKUP(M47,Tableau11[[French]:[Colonne1]],3,0),M47)</f>
        <v>3. Je ne sais pas</v>
      </c>
      <c r="N132" t="str">
        <f>IFERROR(VLOOKUP(N47,Tableau11[[French]:[Colonne1]],3,0),N47)</f>
        <v>4. Trimestrielle</v>
      </c>
      <c r="O132" t="str">
        <f>IFERROR(VLOOKUP(O47,Tableau11[[French]:[Colonne1]],3,0),O47)</f>
        <v>2. Bien</v>
      </c>
      <c r="P132" t="str">
        <f>IFERROR(VLOOKUP(P47,Tableau11[[French]:[Colonne1]],3,0),P47)</f>
        <v>2. Bien</v>
      </c>
      <c r="Q132" t="str">
        <f>IFERROR(VLOOKUP(Q47,Tableau11[[French]:[Colonne1]],3,0),Q47)</f>
        <v>3. Moyen</v>
      </c>
      <c r="R132" t="str">
        <f>IFERROR(VLOOKUP(R47,Tableau11[[French]:[Colonne1]],3,0),R47)</f>
        <v>2. Bien</v>
      </c>
      <c r="S132" t="str">
        <f>IFERROR(VLOOKUP(S47,Tableau11[[French]:[Colonne1]],3,0),S47)</f>
        <v>2. Bien</v>
      </c>
      <c r="T132" t="str">
        <f>IFERROR(VLOOKUP(T47,Tableau11[[French]:[Colonne1]],3,0),T47)</f>
        <v>3. Moyen</v>
      </c>
      <c r="U132" t="str">
        <f>IFERROR(VLOOKUP(U47,Tableau11[[French]:[Colonne1]],3,0),U47)</f>
        <v>1. Excellent</v>
      </c>
      <c r="V132" t="str">
        <f>IFERROR(VLOOKUP(V47,Tableau11[[French]:[Colonne1]],3,0),V47)</f>
        <v>2. Bien</v>
      </c>
      <c r="W132" t="str">
        <f>IFERROR(VLOOKUP(W47,Tableau11[[French]:[Colonne1]],3,0),W47)</f>
        <v>3. Moyen</v>
      </c>
      <c r="X132" t="str">
        <f>IFERROR(VLOOKUP(X47,Tableau11[[French]:[Colonne1]],3,0),X47)</f>
        <v>1. Excellent</v>
      </c>
      <c r="Y132" t="str">
        <f>IFERROR(VLOOKUP(Y47,Tableau11[[French]:[Colonne1]],3,0),Y47)</f>
        <v>2. Bien</v>
      </c>
      <c r="Z132" t="str">
        <f>IFERROR(VLOOKUP(Z47,Tableau11[[French]:[Colonne1]],3,0),Z47)</f>
        <v>2. Bien</v>
      </c>
      <c r="AA132" t="str">
        <f>IFERROR(VLOOKUP(AA47,Tableau11[[French]:[Colonne1]],3,0),AA47)</f>
        <v>5. Aucun</v>
      </c>
      <c r="AB132" t="str">
        <f>IFERROR(VLOOKUP(AB47,Tableau11[[French]:[Colonne1]],3,0),AB47)</f>
        <v>2. Satisfait (e)</v>
      </c>
      <c r="AC132" t="str">
        <f>IFERROR(VLOOKUP(AC47,Tableau11[[French]:[Colonne1]],3,0),AC47)</f>
        <v>TrÃ¨s satisfait (e)</v>
      </c>
      <c r="AD132" t="str">
        <f>IFERROR(VLOOKUP(AD47,Tableau11[[French]:[Colonne1]],3,0),AD47)</f>
        <v>3. Insatisfait (e)</v>
      </c>
      <c r="AE132" t="str">
        <f>IFERROR(VLOOKUP(AE47,Tableau11[[French]:[Colonne1]],3,0),AE47)</f>
        <v>5. Aucun</v>
      </c>
      <c r="AF132" t="str">
        <f>IFERROR(VLOOKUP(AF47,Tableau11[[French]:[Colonne1]],3,0),AF47)</f>
        <v>5. Sans commentaire</v>
      </c>
      <c r="AG132" t="str">
        <f>IFERROR(VLOOKUP(AG47,Tableau11[[French]:[Colonne1]],3,0),AG47)</f>
        <v>Admin 3</v>
      </c>
      <c r="AH132" t="str">
        <f>IFERROR(VLOOKUP(AH47,Tableau11[[French]:[Colonne1]],3,0),AH47)</f>
        <v>Admin 3</v>
      </c>
      <c r="AI132" t="str">
        <f>IFERROR(VLOOKUP(AI47,Tableau11[[French]:[Colonne1]],3,0),AI47)</f>
        <v/>
      </c>
      <c r="AJ132" t="str">
        <f>IFERROR(VLOOKUP(AJ47,Tableau11[[French]:[Colonne1]],3,0),AJ47)</f>
        <v>1. Oui</v>
      </c>
      <c r="AK132" t="str">
        <f>IFERROR(VLOOKUP(AK47,Tableau11[[French]:[Colonne1]],3,0),AK47)</f>
        <v/>
      </c>
      <c r="AL132" t="str">
        <f>IFERROR(VLOOKUP(AL47,Tableau11[[French]:[Colonne1]],3,0),AL47)</f>
        <v>pas de commentaires</v>
      </c>
      <c r="AM132" t="str">
        <f>IFERROR(VLOOKUP(AM47,Tableau11[[French]:[Colonne1]],3,0),AM47)</f>
        <v>1. En accord</v>
      </c>
      <c r="AN132" t="str">
        <f>IFERROR(VLOOKUP(AN47,Tableau11[[French]:[Colonne1]],3,0),AN47)</f>
        <v>1. En accord</v>
      </c>
    </row>
    <row r="133" spans="1:40" x14ac:dyDescent="0.25">
      <c r="A133" t="str">
        <f t="shared" ref="A133:E133" si="44">A48</f>
        <v>4076673764</v>
      </c>
      <c r="B133" t="str">
        <f t="shared" si="44"/>
        <v>70678042</v>
      </c>
      <c r="C133" t="str">
        <f t="shared" si="44"/>
        <v>07/09/2015 13:29:42</v>
      </c>
      <c r="D133" t="str">
        <f t="shared" si="44"/>
        <v>07/09/2015 13:38:28</v>
      </c>
      <c r="E133" t="str">
        <f t="shared" si="44"/>
        <v>217.64.106.171</v>
      </c>
      <c r="F133" t="str">
        <f>IFERROR(VLOOKUP(F48,Tableau11[[French]:[Colonne1]],3,0),F48)</f>
        <v/>
      </c>
      <c r="G133" t="str">
        <f>IFERROR(VLOOKUP(G48,Tableau11[[French]:[Colonne1]],3,0),G48)</f>
        <v/>
      </c>
      <c r="H133" t="str">
        <f>IFERROR(VLOOKUP(H48,Tableau11[[French]:[Colonne1]],3,0),H48)</f>
        <v/>
      </c>
      <c r="I133" t="str">
        <f>IFERROR(VLOOKUP(I48,Tableau11[[French]:[Colonne1]],3,0),I48)</f>
        <v/>
      </c>
      <c r="J133" t="str">
        <f>IFERROR(VLOOKUP(J48,Tableau11[[French]:[Colonne1]],3,0),J48)</f>
        <v>2. ONG Internationale</v>
      </c>
      <c r="K133" t="str">
        <f>IFERROR(VLOOKUP(K48,Tableau11[[French]:[Colonne1]],3,0),K48)</f>
        <v/>
      </c>
      <c r="L133" t="str">
        <f>IFERROR(VLOOKUP(L48,Tableau11[[French]:[Colonne1]],3,0),L48)</f>
        <v>1. Oui</v>
      </c>
      <c r="M133" t="str">
        <f>IFERROR(VLOOKUP(M48,Tableau11[[French]:[Colonne1]],3,0),M48)</f>
        <v>3. Je ne sais pas</v>
      </c>
      <c r="N133" t="str">
        <f>IFERROR(VLOOKUP(N48,Tableau11[[French]:[Colonne1]],3,0),N48)</f>
        <v>4. Trimestrielle</v>
      </c>
      <c r="O133" t="str">
        <f>IFERROR(VLOOKUP(O48,Tableau11[[French]:[Colonne1]],3,0),O48)</f>
        <v>1. Excellent</v>
      </c>
      <c r="P133" t="str">
        <f>IFERROR(VLOOKUP(P48,Tableau11[[French]:[Colonne1]],3,0),P48)</f>
        <v>2. Bien</v>
      </c>
      <c r="Q133" t="str">
        <f>IFERROR(VLOOKUP(Q48,Tableau11[[French]:[Colonne1]],3,0),Q48)</f>
        <v>2. Bien</v>
      </c>
      <c r="R133" t="str">
        <f>IFERROR(VLOOKUP(R48,Tableau11[[French]:[Colonne1]],3,0),R48)</f>
        <v>2. Bien</v>
      </c>
      <c r="S133" t="str">
        <f>IFERROR(VLOOKUP(S48,Tableau11[[French]:[Colonne1]],3,0),S48)</f>
        <v>1. Excellent</v>
      </c>
      <c r="T133" t="str">
        <f>IFERROR(VLOOKUP(T48,Tableau11[[French]:[Colonne1]],3,0),T48)</f>
        <v>2. Bien</v>
      </c>
      <c r="U133" t="str">
        <f>IFERROR(VLOOKUP(U48,Tableau11[[French]:[Colonne1]],3,0),U48)</f>
        <v>2. Bien</v>
      </c>
      <c r="V133" t="str">
        <f>IFERROR(VLOOKUP(V48,Tableau11[[French]:[Colonne1]],3,0),V48)</f>
        <v>2. Bien</v>
      </c>
      <c r="W133" t="str">
        <f>IFERROR(VLOOKUP(W48,Tableau11[[French]:[Colonne1]],3,0),W48)</f>
        <v>2. Bien</v>
      </c>
      <c r="X133" t="str">
        <f>IFERROR(VLOOKUP(X48,Tableau11[[French]:[Colonne1]],3,0),X48)</f>
        <v>2. Bien</v>
      </c>
      <c r="Y133" t="str">
        <f>IFERROR(VLOOKUP(Y48,Tableau11[[French]:[Colonne1]],3,0),Y48)</f>
        <v>2. Bien</v>
      </c>
      <c r="Z133" t="str">
        <f>IFERROR(VLOOKUP(Z48,Tableau11[[French]:[Colonne1]],3,0),Z48)</f>
        <v>2. Bien</v>
      </c>
      <c r="AA133" t="str">
        <f>IFERROR(VLOOKUP(AA48,Tableau11[[French]:[Colonne1]],3,0),AA48)</f>
        <v>3. Insatisfait (e)</v>
      </c>
      <c r="AB133" t="str">
        <f>IFERROR(VLOOKUP(AB48,Tableau11[[French]:[Colonne1]],3,0),AB48)</f>
        <v>3. Insatisfait (e)</v>
      </c>
      <c r="AC133" t="str">
        <f>IFERROR(VLOOKUP(AC48,Tableau11[[French]:[Colonne1]],3,0),AC48)</f>
        <v>3. Insatisfait (e)</v>
      </c>
      <c r="AD133" t="str">
        <f>IFERROR(VLOOKUP(AD48,Tableau11[[French]:[Colonne1]],3,0),AD48)</f>
        <v>3. Insatisfait (e)</v>
      </c>
      <c r="AE133" t="str">
        <f>IFERROR(VLOOKUP(AE48,Tableau11[[French]:[Colonne1]],3,0),AE48)</f>
        <v>3. Insatisfait (e)</v>
      </c>
      <c r="AF133" t="str">
        <f>IFERROR(VLOOKUP(AF48,Tableau11[[French]:[Colonne1]],3,0),AF48)</f>
        <v>3. Insatisfait (e)</v>
      </c>
      <c r="AG133" t="str">
        <f>IFERROR(VLOOKUP(AG48,Tableau11[[French]:[Colonne1]],3,0),AG48)</f>
        <v>Admin 2</v>
      </c>
      <c r="AH133" t="str">
        <f>IFERROR(VLOOKUP(AH48,Tableau11[[French]:[Colonne1]],3,0),AH48)</f>
        <v>Admin 2</v>
      </c>
      <c r="AI133" t="str">
        <f>IFERROR(VLOOKUP(AI48,Tableau11[[French]:[Colonne1]],3,0),AI48)</f>
        <v/>
      </c>
      <c r="AJ133" t="str">
        <f>IFERROR(VLOOKUP(AJ48,Tableau11[[French]:[Colonne1]],3,0),AJ48)</f>
        <v>1. Oui</v>
      </c>
      <c r="AK133" t="str">
        <f>IFERROR(VLOOKUP(AK48,Tableau11[[French]:[Colonne1]],3,0),AK48)</f>
        <v/>
      </c>
      <c r="AL133" t="str">
        <f>IFERROR(VLOOKUP(AL48,Tableau11[[French]:[Colonne1]],3,0),AL48)</f>
        <v>Faciliter l'accÃ¨s au site ORS et mode de remplissage des indicateurs</v>
      </c>
      <c r="AM133" t="str">
        <f>IFERROR(VLOOKUP(AM48,Tableau11[[French]:[Colonne1]],3,0),AM48)</f>
        <v>1. En accord</v>
      </c>
      <c r="AN133" t="str">
        <f>IFERROR(VLOOKUP(AN48,Tableau11[[French]:[Colonne1]],3,0),AN48)</f>
        <v>1. En accord</v>
      </c>
    </row>
    <row r="134" spans="1:40" x14ac:dyDescent="0.25">
      <c r="A134" t="str">
        <f t="shared" ref="A134:E134" si="45">A49</f>
        <v>4076655333</v>
      </c>
      <c r="B134" t="str">
        <f t="shared" si="45"/>
        <v>70678042</v>
      </c>
      <c r="C134" t="str">
        <f t="shared" si="45"/>
        <v>07/09/2015 13:21:32</v>
      </c>
      <c r="D134" t="str">
        <f t="shared" si="45"/>
        <v>07/09/2015 13:30:53</v>
      </c>
      <c r="E134" t="str">
        <f t="shared" si="45"/>
        <v>41.188.124.138</v>
      </c>
      <c r="F134" t="str">
        <f>IFERROR(VLOOKUP(F49,Tableau11[[French]:[Colonne1]],3,0),F49)</f>
        <v/>
      </c>
      <c r="G134" t="str">
        <f>IFERROR(VLOOKUP(G49,Tableau11[[French]:[Colonne1]],3,0),G49)</f>
        <v/>
      </c>
      <c r="H134" t="str">
        <f>IFERROR(VLOOKUP(H49,Tableau11[[French]:[Colonne1]],3,0),H49)</f>
        <v/>
      </c>
      <c r="I134" t="str">
        <f>IFERROR(VLOOKUP(I49,Tableau11[[French]:[Colonne1]],3,0),I49)</f>
        <v/>
      </c>
      <c r="J134" t="str">
        <f>IFERROR(VLOOKUP(J49,Tableau11[[French]:[Colonne1]],3,0),J49)</f>
        <v>1. Agence onusienne</v>
      </c>
      <c r="K134" t="str">
        <f>IFERROR(VLOOKUP(K49,Tableau11[[French]:[Colonne1]],3,0),K49)</f>
        <v/>
      </c>
      <c r="L134" t="str">
        <f>IFERROR(VLOOKUP(L49,Tableau11[[French]:[Colonne1]],3,0),L49)</f>
        <v>1. Oui</v>
      </c>
      <c r="M134" t="str">
        <f>IFERROR(VLOOKUP(M49,Tableau11[[French]:[Colonne1]],3,0),M49)</f>
        <v>OCHA</v>
      </c>
      <c r="N134" t="str">
        <f>IFERROR(VLOOKUP(N49,Tableau11[[French]:[Colonne1]],3,0),N49)</f>
        <v>1. Quotidienne</v>
      </c>
      <c r="O134" t="str">
        <f>IFERROR(VLOOKUP(O49,Tableau11[[French]:[Colonne1]],3,0),O49)</f>
        <v>1. Excellent</v>
      </c>
      <c r="P134" t="str">
        <f>IFERROR(VLOOKUP(P49,Tableau11[[French]:[Colonne1]],3,0),P49)</f>
        <v>1. Excellent</v>
      </c>
      <c r="Q134" t="str">
        <f>IFERROR(VLOOKUP(Q49,Tableau11[[French]:[Colonne1]],3,0),Q49)</f>
        <v>1. Excellent</v>
      </c>
      <c r="R134" t="str">
        <f>IFERROR(VLOOKUP(R49,Tableau11[[French]:[Colonne1]],3,0),R49)</f>
        <v>1. Excellent</v>
      </c>
      <c r="S134" t="str">
        <f>IFERROR(VLOOKUP(S49,Tableau11[[French]:[Colonne1]],3,0),S49)</f>
        <v>MÃ©diocre</v>
      </c>
      <c r="T134" t="str">
        <f>IFERROR(VLOOKUP(T49,Tableau11[[French]:[Colonne1]],3,0),T49)</f>
        <v>2. Bien</v>
      </c>
      <c r="U134" t="str">
        <f>IFERROR(VLOOKUP(U49,Tableau11[[French]:[Colonne1]],3,0),U49)</f>
        <v>2. Bien</v>
      </c>
      <c r="V134" t="str">
        <f>IFERROR(VLOOKUP(V49,Tableau11[[French]:[Colonne1]],3,0),V49)</f>
        <v>1. Excellent</v>
      </c>
      <c r="W134" t="str">
        <f>IFERROR(VLOOKUP(W49,Tableau11[[French]:[Colonne1]],3,0),W49)</f>
        <v>1. Excellent</v>
      </c>
      <c r="X134" t="str">
        <f>IFERROR(VLOOKUP(X49,Tableau11[[French]:[Colonne1]],3,0),X49)</f>
        <v>1. Excellent</v>
      </c>
      <c r="Y134" t="str">
        <f>IFERROR(VLOOKUP(Y49,Tableau11[[French]:[Colonne1]],3,0),Y49)</f>
        <v>1. Excellent</v>
      </c>
      <c r="Z134" t="str">
        <f>IFERROR(VLOOKUP(Z49,Tableau11[[French]:[Colonne1]],3,0),Z49)</f>
        <v>2. Bien</v>
      </c>
      <c r="AA134" t="str">
        <f>IFERROR(VLOOKUP(AA49,Tableau11[[French]:[Colonne1]],3,0),AA49)</f>
        <v>5. Sans commentaire</v>
      </c>
      <c r="AB134" t="str">
        <f>IFERROR(VLOOKUP(AB49,Tableau11[[French]:[Colonne1]],3,0),AB49)</f>
        <v>3. Insatisfait (e)</v>
      </c>
      <c r="AC134" t="str">
        <f>IFERROR(VLOOKUP(AC49,Tableau11[[French]:[Colonne1]],3,0),AC49)</f>
        <v>5. Aucun</v>
      </c>
      <c r="AD134" t="str">
        <f>IFERROR(VLOOKUP(AD49,Tableau11[[French]:[Colonne1]],3,0),AD49)</f>
        <v>5. Aucun</v>
      </c>
      <c r="AE134" t="str">
        <f>IFERROR(VLOOKUP(AE49,Tableau11[[French]:[Colonne1]],3,0),AE49)</f>
        <v>TrÃ¨s insatisfait (e)</v>
      </c>
      <c r="AF134" t="str">
        <f>IFERROR(VLOOKUP(AF49,Tableau11[[French]:[Colonne1]],3,0),AF49)</f>
        <v>TrÃ¨s satisfait (e)</v>
      </c>
      <c r="AG134" t="str">
        <f>IFERROR(VLOOKUP(AG49,Tableau11[[French]:[Colonne1]],3,0),AG49)</f>
        <v>Admin 3</v>
      </c>
      <c r="AH134" t="str">
        <f>IFERROR(VLOOKUP(AH49,Tableau11[[French]:[Colonne1]],3,0),AH49)</f>
        <v>Admin 3</v>
      </c>
      <c r="AI134" t="str">
        <f>IFERROR(VLOOKUP(AI49,Tableau11[[French]:[Colonne1]],3,0),AI49)</f>
        <v/>
      </c>
      <c r="AJ134" t="str">
        <f>IFERROR(VLOOKUP(AJ49,Tableau11[[French]:[Colonne1]],3,0),AJ49)</f>
        <v>1. Oui</v>
      </c>
      <c r="AK134" t="str">
        <f>IFERROR(VLOOKUP(AK49,Tableau11[[French]:[Colonne1]],3,0),AK49)</f>
        <v/>
      </c>
      <c r="AL134" t="str">
        <f>IFERROR(VLOOKUP(AL49,Tableau11[[French]:[Colonne1]],3,0),AL49)</f>
        <v>vidÃ©o call en bilatÃ©ral chaque semaine et gÃ©nÃ©rale mensuelle</v>
      </c>
      <c r="AM134" t="str">
        <f>IFERROR(VLOOKUP(AM49,Tableau11[[French]:[Colonne1]],3,0),AM49)</f>
        <v>1. En accord</v>
      </c>
      <c r="AN134" t="str">
        <f>IFERROR(VLOOKUP(AN49,Tableau11[[French]:[Colonne1]],3,0),AN49)</f>
        <v>1. En accord</v>
      </c>
    </row>
    <row r="135" spans="1:40" x14ac:dyDescent="0.25">
      <c r="A135" t="str">
        <f t="shared" ref="A135:E135" si="46">A50</f>
        <v>4076642464</v>
      </c>
      <c r="B135" t="str">
        <f t="shared" si="46"/>
        <v>70678042</v>
      </c>
      <c r="C135" t="str">
        <f t="shared" si="46"/>
        <v>07/09/2015 13:14:45</v>
      </c>
      <c r="D135" t="str">
        <f t="shared" si="46"/>
        <v>07/09/2015 13:19:32</v>
      </c>
      <c r="E135" t="str">
        <f t="shared" si="46"/>
        <v>41.188.65.66</v>
      </c>
      <c r="F135" t="str">
        <f>IFERROR(VLOOKUP(F50,Tableau11[[French]:[Colonne1]],3,0),F50)</f>
        <v/>
      </c>
      <c r="G135" t="str">
        <f>IFERROR(VLOOKUP(G50,Tableau11[[French]:[Colonne1]],3,0),G50)</f>
        <v/>
      </c>
      <c r="H135" t="str">
        <f>IFERROR(VLOOKUP(H50,Tableau11[[French]:[Colonne1]],3,0),H50)</f>
        <v/>
      </c>
      <c r="I135" t="str">
        <f>IFERROR(VLOOKUP(I50,Tableau11[[French]:[Colonne1]],3,0),I50)</f>
        <v/>
      </c>
      <c r="J135" t="str">
        <f>IFERROR(VLOOKUP(J50,Tableau11[[French]:[Colonne1]],3,0),J50)</f>
        <v>1. Agence onusienne</v>
      </c>
      <c r="K135" t="str">
        <f>IFERROR(VLOOKUP(K50,Tableau11[[French]:[Colonne1]],3,0),K50)</f>
        <v/>
      </c>
      <c r="L135" t="str">
        <f>IFERROR(VLOOKUP(L50,Tableau11[[French]:[Colonne1]],3,0),L50)</f>
        <v>1. Oui</v>
      </c>
      <c r="M135" t="str">
        <f>IFERROR(VLOOKUP(M50,Tableau11[[French]:[Colonne1]],3,0),M50)</f>
        <v>Gestionnaire de programme/ Saisie de donnÃ©es</v>
      </c>
      <c r="N135" t="str">
        <f>IFERROR(VLOOKUP(N50,Tableau11[[French]:[Colonne1]],3,0),N50)</f>
        <v>3. Mensuelle</v>
      </c>
      <c r="O135" t="str">
        <f>IFERROR(VLOOKUP(O50,Tableau11[[French]:[Colonne1]],3,0),O50)</f>
        <v>2. Bien</v>
      </c>
      <c r="P135" t="str">
        <f>IFERROR(VLOOKUP(P50,Tableau11[[French]:[Colonne1]],3,0),P50)</f>
        <v>2. Bien</v>
      </c>
      <c r="Q135" t="str">
        <f>IFERROR(VLOOKUP(Q50,Tableau11[[French]:[Colonne1]],3,0),Q50)</f>
        <v>2. Bien</v>
      </c>
      <c r="R135" t="str">
        <f>IFERROR(VLOOKUP(R50,Tableau11[[French]:[Colonne1]],3,0),R50)</f>
        <v>2. Bien</v>
      </c>
      <c r="S135" t="str">
        <f>IFERROR(VLOOKUP(S50,Tableau11[[French]:[Colonne1]],3,0),S50)</f>
        <v>2. Bien</v>
      </c>
      <c r="T135" t="str">
        <f>IFERROR(VLOOKUP(T50,Tableau11[[French]:[Colonne1]],3,0),T50)</f>
        <v>2. Bien</v>
      </c>
      <c r="U135" t="str">
        <f>IFERROR(VLOOKUP(U50,Tableau11[[French]:[Colonne1]],3,0),U50)</f>
        <v>3. Moyen</v>
      </c>
      <c r="V135" t="str">
        <f>IFERROR(VLOOKUP(V50,Tableau11[[French]:[Colonne1]],3,0),V50)</f>
        <v>2. Bien</v>
      </c>
      <c r="W135" t="str">
        <f>IFERROR(VLOOKUP(W50,Tableau11[[French]:[Colonne1]],3,0),W50)</f>
        <v>1. Excellent</v>
      </c>
      <c r="X135" t="str">
        <f>IFERROR(VLOOKUP(X50,Tableau11[[French]:[Colonne1]],3,0),X50)</f>
        <v>1. Excellent</v>
      </c>
      <c r="Y135" t="str">
        <f>IFERROR(VLOOKUP(Y50,Tableau11[[French]:[Colonne1]],3,0),Y50)</f>
        <v>2. Bien</v>
      </c>
      <c r="Z135" t="str">
        <f>IFERROR(VLOOKUP(Z50,Tableau11[[French]:[Colonne1]],3,0),Z50)</f>
        <v>2. Bien</v>
      </c>
      <c r="AA135" t="str">
        <f>IFERROR(VLOOKUP(AA50,Tableau11[[French]:[Colonne1]],3,0),AA50)</f>
        <v>TrÃ¨s satisfait (e)</v>
      </c>
      <c r="AB135" t="str">
        <f>IFERROR(VLOOKUP(AB50,Tableau11[[French]:[Colonne1]],3,0),AB50)</f>
        <v>5. Sans commentaire</v>
      </c>
      <c r="AC135" t="str">
        <f>IFERROR(VLOOKUP(AC50,Tableau11[[French]:[Colonne1]],3,0),AC50)</f>
        <v>TrÃ¨s satisfait (e)</v>
      </c>
      <c r="AD135" t="str">
        <f>IFERROR(VLOOKUP(AD50,Tableau11[[French]:[Colonne1]],3,0),AD50)</f>
        <v>5. Sans commentaire</v>
      </c>
      <c r="AE135" t="str">
        <f>IFERROR(VLOOKUP(AE50,Tableau11[[French]:[Colonne1]],3,0),AE50)</f>
        <v>5. Sans commentaire</v>
      </c>
      <c r="AF135" t="str">
        <f>IFERROR(VLOOKUP(AF50,Tableau11[[French]:[Colonne1]],3,0),AF50)</f>
        <v>2. Satisfait (e)</v>
      </c>
      <c r="AG135" t="str">
        <f>IFERROR(VLOOKUP(AG50,Tableau11[[French]:[Colonne1]],3,0),AG50)</f>
        <v>Admin 1</v>
      </c>
      <c r="AH135" t="str">
        <f>IFERROR(VLOOKUP(AH50,Tableau11[[French]:[Colonne1]],3,0),AH50)</f>
        <v>Admin 1</v>
      </c>
      <c r="AI135" t="str">
        <f>IFERROR(VLOOKUP(AI50,Tableau11[[French]:[Colonne1]],3,0),AI50)</f>
        <v/>
      </c>
      <c r="AJ135" t="str">
        <f>IFERROR(VLOOKUP(AJ50,Tableau11[[French]:[Colonne1]],3,0),AJ50)</f>
        <v>1. Oui</v>
      </c>
      <c r="AK135" t="str">
        <f>IFERROR(VLOOKUP(AK50,Tableau11[[French]:[Colonne1]],3,0),AK50)</f>
        <v/>
      </c>
      <c r="AL135" t="str">
        <f>IFERROR(VLOOKUP(AL50,Tableau11[[French]:[Colonne1]],3,0),AL50)</f>
        <v/>
      </c>
      <c r="AM135" t="str">
        <f>IFERROR(VLOOKUP(AM50,Tableau11[[French]:[Colonne1]],3,0),AM50)</f>
        <v>3. Moyen</v>
      </c>
      <c r="AN135" t="str">
        <f>IFERROR(VLOOKUP(AN50,Tableau11[[French]:[Colonne1]],3,0),AN50)</f>
        <v>3. Moyen</v>
      </c>
    </row>
    <row r="136" spans="1:40" x14ac:dyDescent="0.25">
      <c r="A136" t="str">
        <f t="shared" ref="A136:E136" si="47">A51</f>
        <v>4076634936</v>
      </c>
      <c r="B136" t="str">
        <f t="shared" si="47"/>
        <v>70678042</v>
      </c>
      <c r="C136" t="str">
        <f t="shared" si="47"/>
        <v>07/09/2015 13:11:24</v>
      </c>
      <c r="D136" t="str">
        <f t="shared" si="47"/>
        <v>07/09/2015 13:16:30</v>
      </c>
      <c r="E136" t="str">
        <f t="shared" si="47"/>
        <v>108.171.128.165</v>
      </c>
      <c r="F136" t="str">
        <f>IFERROR(VLOOKUP(F51,Tableau11[[French]:[Colonne1]],3,0),F51)</f>
        <v/>
      </c>
      <c r="G136" t="str">
        <f>IFERROR(VLOOKUP(G51,Tableau11[[French]:[Colonne1]],3,0),G51)</f>
        <v/>
      </c>
      <c r="H136" t="str">
        <f>IFERROR(VLOOKUP(H51,Tableau11[[French]:[Colonne1]],3,0),H51)</f>
        <v/>
      </c>
      <c r="I136" t="str">
        <f>IFERROR(VLOOKUP(I51,Tableau11[[French]:[Colonne1]],3,0),I51)</f>
        <v/>
      </c>
      <c r="J136" t="str">
        <f>IFERROR(VLOOKUP(J51,Tableau11[[French]:[Colonne1]],3,0),J51)</f>
        <v>2. ONG Internationale</v>
      </c>
      <c r="K136" t="str">
        <f>IFERROR(VLOOKUP(K51,Tableau11[[French]:[Colonne1]],3,0),K51)</f>
        <v/>
      </c>
      <c r="L136" t="str">
        <f>IFERROR(VLOOKUP(L51,Tableau11[[French]:[Colonne1]],3,0),L51)</f>
        <v>2. Non</v>
      </c>
      <c r="M136" t="str">
        <f>IFERROR(VLOOKUP(M51,Tableau11[[French]:[Colonne1]],3,0),M51)</f>
        <v>Gestionnaire de programme/ Saisie de donnÃ©es</v>
      </c>
      <c r="N136" t="str">
        <f>IFERROR(VLOOKUP(N51,Tableau11[[French]:[Colonne1]],3,0),N51)</f>
        <v>3. Mensuelle</v>
      </c>
      <c r="O136" t="str">
        <f>IFERROR(VLOOKUP(O51,Tableau11[[French]:[Colonne1]],3,0),O51)</f>
        <v>2. Bien</v>
      </c>
      <c r="P136" t="str">
        <f>IFERROR(VLOOKUP(P51,Tableau11[[French]:[Colonne1]],3,0),P51)</f>
        <v>2. Bien</v>
      </c>
      <c r="Q136" t="str">
        <f>IFERROR(VLOOKUP(Q51,Tableau11[[French]:[Colonne1]],3,0),Q51)</f>
        <v>2. Bien</v>
      </c>
      <c r="R136" t="str">
        <f>IFERROR(VLOOKUP(R51,Tableau11[[French]:[Colonne1]],3,0),R51)</f>
        <v>1. Excellent</v>
      </c>
      <c r="S136" t="str">
        <f>IFERROR(VLOOKUP(S51,Tableau11[[French]:[Colonne1]],3,0),S51)</f>
        <v>1. Excellent</v>
      </c>
      <c r="T136" t="str">
        <f>IFERROR(VLOOKUP(T51,Tableau11[[French]:[Colonne1]],3,0),T51)</f>
        <v>3. Moyen</v>
      </c>
      <c r="U136" t="str">
        <f>IFERROR(VLOOKUP(U51,Tableau11[[French]:[Colonne1]],3,0),U51)</f>
        <v>2. Bien</v>
      </c>
      <c r="V136" t="str">
        <f>IFERROR(VLOOKUP(V51,Tableau11[[French]:[Colonne1]],3,0),V51)</f>
        <v>4. Faible</v>
      </c>
      <c r="W136" t="str">
        <f>IFERROR(VLOOKUP(W51,Tableau11[[French]:[Colonne1]],3,0),W51)</f>
        <v>3. Moyen</v>
      </c>
      <c r="X136" t="str">
        <f>IFERROR(VLOOKUP(X51,Tableau11[[French]:[Colonne1]],3,0),X51)</f>
        <v>MÃ©diocre</v>
      </c>
      <c r="Y136" t="str">
        <f>IFERROR(VLOOKUP(Y51,Tableau11[[French]:[Colonne1]],3,0),Y51)</f>
        <v>3. Moyen</v>
      </c>
      <c r="Z136" t="str">
        <f>IFERROR(VLOOKUP(Z51,Tableau11[[French]:[Colonne1]],3,0),Z51)</f>
        <v>3. Moyen</v>
      </c>
      <c r="AA136" t="str">
        <f>IFERROR(VLOOKUP(AA51,Tableau11[[French]:[Colonne1]],3,0),AA51)</f>
        <v>2. Satisfait (e)</v>
      </c>
      <c r="AB136" t="str">
        <f>IFERROR(VLOOKUP(AB51,Tableau11[[French]:[Colonne1]],3,0),AB51)</f>
        <v>2. Satisfait (e)</v>
      </c>
      <c r="AC136" t="str">
        <f>IFERROR(VLOOKUP(AC51,Tableau11[[French]:[Colonne1]],3,0),AC51)</f>
        <v>2. Satisfait (e)</v>
      </c>
      <c r="AD136" t="str">
        <f>IFERROR(VLOOKUP(AD51,Tableau11[[French]:[Colonne1]],3,0),AD51)</f>
        <v>2. Satisfait (e)</v>
      </c>
      <c r="AE136" t="str">
        <f>IFERROR(VLOOKUP(AE51,Tableau11[[French]:[Colonne1]],3,0),AE51)</f>
        <v>5. Sans commentaire</v>
      </c>
      <c r="AF136" t="str">
        <f>IFERROR(VLOOKUP(AF51,Tableau11[[French]:[Colonne1]],3,0),AF51)</f>
        <v>5. Sans commentaire</v>
      </c>
      <c r="AG136" t="str">
        <f>IFERROR(VLOOKUP(AG51,Tableau11[[French]:[Colonne1]],3,0),AG51)</f>
        <v>Admin 2</v>
      </c>
      <c r="AH136" t="str">
        <f>IFERROR(VLOOKUP(AH51,Tableau11[[French]:[Colonne1]],3,0),AH51)</f>
        <v>Admin 3</v>
      </c>
      <c r="AI136" t="str">
        <f>IFERROR(VLOOKUP(AI51,Tableau11[[French]:[Colonne1]],3,0),AI51)</f>
        <v/>
      </c>
      <c r="AJ136" t="str">
        <f>IFERROR(VLOOKUP(AJ51,Tableau11[[French]:[Colonne1]],3,0),AJ51)</f>
        <v>1. Oui</v>
      </c>
      <c r="AK136" t="str">
        <f>IFERROR(VLOOKUP(AK51,Tableau11[[French]:[Colonne1]],3,0),AK51)</f>
        <v/>
      </c>
      <c r="AL136" t="str">
        <f>IFERROR(VLOOKUP(AL51,Tableau11[[French]:[Colonne1]],3,0),AL51)</f>
        <v xml:space="preserve">Faciliter d'accÃ¨der aux donnÃ©es </v>
      </c>
      <c r="AM136" t="str">
        <f>IFERROR(VLOOKUP(AM51,Tableau11[[French]:[Colonne1]],3,0),AM51)</f>
        <v>1. En accord</v>
      </c>
      <c r="AN136" t="str">
        <f>IFERROR(VLOOKUP(AN51,Tableau11[[French]:[Colonne1]],3,0),AN51)</f>
        <v>1. En accord</v>
      </c>
    </row>
    <row r="137" spans="1:40" x14ac:dyDescent="0.25">
      <c r="A137" t="str">
        <f t="shared" ref="A137:E137" si="48">A52</f>
        <v>4076612621</v>
      </c>
      <c r="B137" t="str">
        <f t="shared" si="48"/>
        <v>70678042</v>
      </c>
      <c r="C137" t="str">
        <f t="shared" si="48"/>
        <v>07/09/2015 12:55:25</v>
      </c>
      <c r="D137" t="str">
        <f t="shared" si="48"/>
        <v>07/09/2015 13:03:45</v>
      </c>
      <c r="E137" t="str">
        <f t="shared" si="48"/>
        <v>41.188.65.98</v>
      </c>
      <c r="F137" t="str">
        <f>IFERROR(VLOOKUP(F52,Tableau11[[French]:[Colonne1]],3,0),F52)</f>
        <v/>
      </c>
      <c r="G137" t="str">
        <f>IFERROR(VLOOKUP(G52,Tableau11[[French]:[Colonne1]],3,0),G52)</f>
        <v/>
      </c>
      <c r="H137" t="str">
        <f>IFERROR(VLOOKUP(H52,Tableau11[[French]:[Colonne1]],3,0),H52)</f>
        <v/>
      </c>
      <c r="I137" t="str">
        <f>IFERROR(VLOOKUP(I52,Tableau11[[French]:[Colonne1]],3,0),I52)</f>
        <v/>
      </c>
      <c r="J137" t="str">
        <f>IFERROR(VLOOKUP(J52,Tableau11[[French]:[Colonne1]],3,0),J52)</f>
        <v>1. Agence onusienne</v>
      </c>
      <c r="K137" t="str">
        <f>IFERROR(VLOOKUP(K52,Tableau11[[French]:[Colonne1]],3,0),K52)</f>
        <v/>
      </c>
      <c r="L137" t="str">
        <f>IFERROR(VLOOKUP(L52,Tableau11[[French]:[Colonne1]],3,0),L52)</f>
        <v>1. Oui</v>
      </c>
      <c r="M137" t="str">
        <f>IFERROR(VLOOKUP(M52,Tableau11[[French]:[Colonne1]],3,0),M52)</f>
        <v>Gestionnaire de programme/ Saisie de donnÃ©es</v>
      </c>
      <c r="N137" t="str">
        <f>IFERROR(VLOOKUP(N52,Tableau11[[French]:[Colonne1]],3,0),N52)</f>
        <v>3. Mensuelle</v>
      </c>
      <c r="O137" t="str">
        <f>IFERROR(VLOOKUP(O52,Tableau11[[French]:[Colonne1]],3,0),O52)</f>
        <v>2. Bien</v>
      </c>
      <c r="P137" t="str">
        <f>IFERROR(VLOOKUP(P52,Tableau11[[French]:[Colonne1]],3,0),P52)</f>
        <v>3. Moyen</v>
      </c>
      <c r="Q137" t="str">
        <f>IFERROR(VLOOKUP(Q52,Tableau11[[French]:[Colonne1]],3,0),Q52)</f>
        <v>3. Moyen</v>
      </c>
      <c r="R137" t="str">
        <f>IFERROR(VLOOKUP(R52,Tableau11[[French]:[Colonne1]],3,0),R52)</f>
        <v>3. Moyen</v>
      </c>
      <c r="S137" t="str">
        <f>IFERROR(VLOOKUP(S52,Tableau11[[French]:[Colonne1]],3,0),S52)</f>
        <v>3. Moyen</v>
      </c>
      <c r="T137" t="str">
        <f>IFERROR(VLOOKUP(T52,Tableau11[[French]:[Colonne1]],3,0),T52)</f>
        <v>MÃ©diocre</v>
      </c>
      <c r="U137" t="str">
        <f>IFERROR(VLOOKUP(U52,Tableau11[[French]:[Colonne1]],3,0),U52)</f>
        <v>MÃ©diocre</v>
      </c>
      <c r="V137" t="str">
        <f>IFERROR(VLOOKUP(V52,Tableau11[[French]:[Colonne1]],3,0),V52)</f>
        <v>2. Bien</v>
      </c>
      <c r="W137" t="str">
        <f>IFERROR(VLOOKUP(W52,Tableau11[[French]:[Colonne1]],3,0),W52)</f>
        <v>3. Moyen</v>
      </c>
      <c r="X137" t="str">
        <f>IFERROR(VLOOKUP(X52,Tableau11[[French]:[Colonne1]],3,0),X52)</f>
        <v>3. Moyen</v>
      </c>
      <c r="Y137" t="str">
        <f>IFERROR(VLOOKUP(Y52,Tableau11[[French]:[Colonne1]],3,0),Y52)</f>
        <v>2. Bien</v>
      </c>
      <c r="Z137" t="str">
        <f>IFERROR(VLOOKUP(Z52,Tableau11[[French]:[Colonne1]],3,0),Z52)</f>
        <v>MÃ©diocre</v>
      </c>
      <c r="AA137" t="str">
        <f>IFERROR(VLOOKUP(AA52,Tableau11[[French]:[Colonne1]],3,0),AA52)</f>
        <v>2. Satisfait (e)</v>
      </c>
      <c r="AB137" t="str">
        <f>IFERROR(VLOOKUP(AB52,Tableau11[[French]:[Colonne1]],3,0),AB52)</f>
        <v>2. Satisfait (e)</v>
      </c>
      <c r="AC137" t="str">
        <f>IFERROR(VLOOKUP(AC52,Tableau11[[French]:[Colonne1]],3,0),AC52)</f>
        <v>5. Aucun</v>
      </c>
      <c r="AD137" t="str">
        <f>IFERROR(VLOOKUP(AD52,Tableau11[[French]:[Colonne1]],3,0),AD52)</f>
        <v>3. Insatisfait (e)</v>
      </c>
      <c r="AE137" t="str">
        <f>IFERROR(VLOOKUP(AE52,Tableau11[[French]:[Colonne1]],3,0),AE52)</f>
        <v>5. Aucun</v>
      </c>
      <c r="AF137" t="str">
        <f>IFERROR(VLOOKUP(AF52,Tableau11[[French]:[Colonne1]],3,0),AF52)</f>
        <v>2. Satisfait (e)</v>
      </c>
      <c r="AG137" t="str">
        <f>IFERROR(VLOOKUP(AG52,Tableau11[[French]:[Colonne1]],3,0),AG52)</f>
        <v>Admin 1</v>
      </c>
      <c r="AH137" t="str">
        <f>IFERROR(VLOOKUP(AH52,Tableau11[[French]:[Colonne1]],3,0),AH52)</f>
        <v>Admin 2</v>
      </c>
      <c r="AI137" t="str">
        <f>IFERROR(VLOOKUP(AI52,Tableau11[[French]:[Colonne1]],3,0),AI52)</f>
        <v/>
      </c>
      <c r="AJ137" t="str">
        <f>IFERROR(VLOOKUP(AJ52,Tableau11[[French]:[Colonne1]],3,0),AJ52)</f>
        <v>2. Non</v>
      </c>
      <c r="AK137" t="str">
        <f>IFERROR(VLOOKUP(AK52,Tableau11[[French]:[Colonne1]],3,0),AK52)</f>
        <v/>
      </c>
      <c r="AL137" t="str">
        <f>IFERROR(VLOOKUP(AL52,Tableau11[[French]:[Colonne1]],3,0),AL52)</f>
        <v/>
      </c>
      <c r="AM137" t="str">
        <f>IFERROR(VLOOKUP(AM52,Tableau11[[French]:[Colonne1]],3,0),AM52)</f>
        <v>1. En accord</v>
      </c>
      <c r="AN137" t="str">
        <f>IFERROR(VLOOKUP(AN52,Tableau11[[French]:[Colonne1]],3,0),AN52)</f>
        <v>3. Moyen</v>
      </c>
    </row>
    <row r="138" spans="1:40" x14ac:dyDescent="0.25">
      <c r="A138" t="str">
        <f t="shared" ref="A138:E138" si="49">A53</f>
        <v>4076611293</v>
      </c>
      <c r="B138" t="str">
        <f t="shared" si="49"/>
        <v>70678042</v>
      </c>
      <c r="C138" t="str">
        <f t="shared" si="49"/>
        <v>07/09/2015 12:58:44</v>
      </c>
      <c r="D138" t="str">
        <f t="shared" si="49"/>
        <v>07/09/2015 13:07:03</v>
      </c>
      <c r="E138" t="str">
        <f t="shared" si="49"/>
        <v>197.155.147.89</v>
      </c>
      <c r="F138" t="str">
        <f>IFERROR(VLOOKUP(F53,Tableau11[[French]:[Colonne1]],3,0),F53)</f>
        <v/>
      </c>
      <c r="G138" t="str">
        <f>IFERROR(VLOOKUP(G53,Tableau11[[French]:[Colonne1]],3,0),G53)</f>
        <v/>
      </c>
      <c r="H138" t="str">
        <f>IFERROR(VLOOKUP(H53,Tableau11[[French]:[Colonne1]],3,0),H53)</f>
        <v/>
      </c>
      <c r="I138" t="str">
        <f>IFERROR(VLOOKUP(I53,Tableau11[[French]:[Colonne1]],3,0),I53)</f>
        <v/>
      </c>
      <c r="J138" t="str">
        <f>IFERROR(VLOOKUP(J53,Tableau11[[French]:[Colonne1]],3,0),J53)</f>
        <v>2. ONG Internationale</v>
      </c>
      <c r="K138" t="str">
        <f>IFERROR(VLOOKUP(K53,Tableau11[[French]:[Colonne1]],3,0),K53)</f>
        <v/>
      </c>
      <c r="L138" t="str">
        <f>IFERROR(VLOOKUP(L53,Tableau11[[French]:[Colonne1]],3,0),L53)</f>
        <v>1. Oui</v>
      </c>
      <c r="M138" t="str">
        <f>IFERROR(VLOOKUP(M53,Tableau11[[French]:[Colonne1]],3,0),M53)</f>
        <v>Gestionnaire de programme/ Saisie de donnÃ©es</v>
      </c>
      <c r="N138" t="str">
        <f>IFERROR(VLOOKUP(N53,Tableau11[[French]:[Colonne1]],3,0),N53)</f>
        <v>3. Mensuelle</v>
      </c>
      <c r="O138" t="str">
        <f>IFERROR(VLOOKUP(O53,Tableau11[[French]:[Colonne1]],3,0),O53)</f>
        <v>2. Bien</v>
      </c>
      <c r="P138" t="str">
        <f>IFERROR(VLOOKUP(P53,Tableau11[[French]:[Colonne1]],3,0),P53)</f>
        <v>2. Bien</v>
      </c>
      <c r="Q138" t="str">
        <f>IFERROR(VLOOKUP(Q53,Tableau11[[French]:[Colonne1]],3,0),Q53)</f>
        <v>2. Bien</v>
      </c>
      <c r="R138" t="str">
        <f>IFERROR(VLOOKUP(R53,Tableau11[[French]:[Colonne1]],3,0),R53)</f>
        <v>2. Bien</v>
      </c>
      <c r="S138" t="str">
        <f>IFERROR(VLOOKUP(S53,Tableau11[[French]:[Colonne1]],3,0),S53)</f>
        <v>2. Bien</v>
      </c>
      <c r="T138" t="str">
        <f>IFERROR(VLOOKUP(T53,Tableau11[[French]:[Colonne1]],3,0),T53)</f>
        <v>3. Moyen</v>
      </c>
      <c r="U138" t="str">
        <f>IFERROR(VLOOKUP(U53,Tableau11[[French]:[Colonne1]],3,0),U53)</f>
        <v>MÃ©diocre</v>
      </c>
      <c r="V138" t="str">
        <f>IFERROR(VLOOKUP(V53,Tableau11[[French]:[Colonne1]],3,0),V53)</f>
        <v>3. Moyen</v>
      </c>
      <c r="W138" t="str">
        <f>IFERROR(VLOOKUP(W53,Tableau11[[French]:[Colonne1]],3,0),W53)</f>
        <v>MÃ©diocre</v>
      </c>
      <c r="X138" t="str">
        <f>IFERROR(VLOOKUP(X53,Tableau11[[French]:[Colonne1]],3,0),X53)</f>
        <v>3. Moyen</v>
      </c>
      <c r="Y138" t="str">
        <f>IFERROR(VLOOKUP(Y53,Tableau11[[French]:[Colonne1]],3,0),Y53)</f>
        <v>3. Moyen</v>
      </c>
      <c r="Z138" t="str">
        <f>IFERROR(VLOOKUP(Z53,Tableau11[[French]:[Colonne1]],3,0),Z53)</f>
        <v>3. Moyen</v>
      </c>
      <c r="AA138" t="str">
        <f>IFERROR(VLOOKUP(AA53,Tableau11[[French]:[Colonne1]],3,0),AA53)</f>
        <v>5. Aucun</v>
      </c>
      <c r="AB138" t="str">
        <f>IFERROR(VLOOKUP(AB53,Tableau11[[French]:[Colonne1]],3,0),AB53)</f>
        <v>5. Aucun</v>
      </c>
      <c r="AC138" t="str">
        <f>IFERROR(VLOOKUP(AC53,Tableau11[[French]:[Colonne1]],3,0),AC53)</f>
        <v>5. Aucun</v>
      </c>
      <c r="AD138" t="str">
        <f>IFERROR(VLOOKUP(AD53,Tableau11[[French]:[Colonne1]],3,0),AD53)</f>
        <v>2. Satisfait (e)</v>
      </c>
      <c r="AE138" t="str">
        <f>IFERROR(VLOOKUP(AE53,Tableau11[[French]:[Colonne1]],3,0),AE53)</f>
        <v>5. Aucun</v>
      </c>
      <c r="AF138" t="str">
        <f>IFERROR(VLOOKUP(AF53,Tableau11[[French]:[Colonne1]],3,0),AF53)</f>
        <v>2. Satisfait (e)</v>
      </c>
      <c r="AG138" t="str">
        <f>IFERROR(VLOOKUP(AG53,Tableau11[[French]:[Colonne1]],3,0),AG53)</f>
        <v>Admin 2</v>
      </c>
      <c r="AH138" t="str">
        <f>IFERROR(VLOOKUP(AH53,Tableau11[[French]:[Colonne1]],3,0),AH53)</f>
        <v>Admin 2</v>
      </c>
      <c r="AI138" t="str">
        <f>IFERROR(VLOOKUP(AI53,Tableau11[[French]:[Colonne1]],3,0),AI53)</f>
        <v/>
      </c>
      <c r="AJ138" t="str">
        <f>IFERROR(VLOOKUP(AJ53,Tableau11[[French]:[Colonne1]],3,0),AJ53)</f>
        <v>2. Non</v>
      </c>
      <c r="AK138" t="str">
        <f>IFERROR(VLOOKUP(AK53,Tableau11[[French]:[Colonne1]],3,0),AK53)</f>
        <v/>
      </c>
      <c r="AL138" t="str">
        <f>IFERROR(VLOOKUP(AL53,Tableau11[[French]:[Colonne1]],3,0),AL53)</f>
        <v>L'outil fait trop de bug car il y'a une boite de dialogue qui apparaÃ®t Ã  chaque fois et en plus de Ã§a quand on exporte les donnÃ©es, on recevra d'autres donnÃ©es diffÃ©rentes de celle qu'on a demandÃ©</v>
      </c>
      <c r="AM138" t="str">
        <f>IFERROR(VLOOKUP(AM53,Tableau11[[French]:[Colonne1]],3,0),AM53)</f>
        <v>1. En accord</v>
      </c>
      <c r="AN138" t="str">
        <f>IFERROR(VLOOKUP(AN53,Tableau11[[French]:[Colonne1]],3,0),AN53)</f>
        <v>1. En accord</v>
      </c>
    </row>
    <row r="139" spans="1:40" x14ac:dyDescent="0.25">
      <c r="A139" t="str">
        <f t="shared" ref="A139:E139" si="50">A54</f>
        <v>4076573337</v>
      </c>
      <c r="B139" t="str">
        <f t="shared" si="50"/>
        <v>70678042</v>
      </c>
      <c r="C139" t="str">
        <f t="shared" si="50"/>
        <v>07/09/2015 12:34:48</v>
      </c>
      <c r="D139" t="str">
        <f t="shared" si="50"/>
        <v>07/09/2015 12:46:18</v>
      </c>
      <c r="E139" t="str">
        <f t="shared" si="50"/>
        <v>41.188.65.98</v>
      </c>
      <c r="F139" t="str">
        <f>IFERROR(VLOOKUP(F54,Tableau11[[French]:[Colonne1]],3,0),F54)</f>
        <v/>
      </c>
      <c r="G139" t="str">
        <f>IFERROR(VLOOKUP(G54,Tableau11[[French]:[Colonne1]],3,0),G54)</f>
        <v/>
      </c>
      <c r="H139" t="str">
        <f>IFERROR(VLOOKUP(H54,Tableau11[[French]:[Colonne1]],3,0),H54)</f>
        <v/>
      </c>
      <c r="I139" t="str">
        <f>IFERROR(VLOOKUP(I54,Tableau11[[French]:[Colonne1]],3,0),I54)</f>
        <v/>
      </c>
      <c r="J139" t="str">
        <f>IFERROR(VLOOKUP(J54,Tableau11[[French]:[Colonne1]],3,0),J54)</f>
        <v>1. Agence onusienne</v>
      </c>
      <c r="K139" t="str">
        <f>IFERROR(VLOOKUP(K54,Tableau11[[French]:[Colonne1]],3,0),K54)</f>
        <v/>
      </c>
      <c r="L139" t="str">
        <f>IFERROR(VLOOKUP(L54,Tableau11[[French]:[Colonne1]],3,0),L54)</f>
        <v>1. Oui</v>
      </c>
      <c r="M139" t="str">
        <f>IFERROR(VLOOKUP(M54,Tableau11[[French]:[Colonne1]],3,0),M54)</f>
        <v>Gestionnaire de programme/ Saisie de donnÃ©es</v>
      </c>
      <c r="N139" t="str">
        <f>IFERROR(VLOOKUP(N54,Tableau11[[French]:[Colonne1]],3,0),N54)</f>
        <v>3. Mensuelle</v>
      </c>
      <c r="O139" t="str">
        <f>IFERROR(VLOOKUP(O54,Tableau11[[French]:[Colonne1]],3,0),O54)</f>
        <v>3. Moyen</v>
      </c>
      <c r="P139" t="str">
        <f>IFERROR(VLOOKUP(P54,Tableau11[[French]:[Colonne1]],3,0),P54)</f>
        <v>2. Bien</v>
      </c>
      <c r="Q139" t="str">
        <f>IFERROR(VLOOKUP(Q54,Tableau11[[French]:[Colonne1]],3,0),Q54)</f>
        <v>MÃ©diocre</v>
      </c>
      <c r="R139" t="str">
        <f>IFERROR(VLOOKUP(R54,Tableau11[[French]:[Colonne1]],3,0),R54)</f>
        <v>3. Moyen</v>
      </c>
      <c r="S139" t="str">
        <f>IFERROR(VLOOKUP(S54,Tableau11[[French]:[Colonne1]],3,0),S54)</f>
        <v>2. Bien</v>
      </c>
      <c r="T139" t="str">
        <f>IFERROR(VLOOKUP(T54,Tableau11[[French]:[Colonne1]],3,0),T54)</f>
        <v>3. Moyen</v>
      </c>
      <c r="U139" t="str">
        <f>IFERROR(VLOOKUP(U54,Tableau11[[French]:[Colonne1]],3,0),U54)</f>
        <v>3. Moyen</v>
      </c>
      <c r="V139" t="str">
        <f>IFERROR(VLOOKUP(V54,Tableau11[[French]:[Colonne1]],3,0),V54)</f>
        <v>2. Bien</v>
      </c>
      <c r="W139" t="str">
        <f>IFERROR(VLOOKUP(W54,Tableau11[[French]:[Colonne1]],3,0),W54)</f>
        <v>2. Bien</v>
      </c>
      <c r="X139" t="str">
        <f>IFERROR(VLOOKUP(X54,Tableau11[[French]:[Colonne1]],3,0),X54)</f>
        <v>2. Bien</v>
      </c>
      <c r="Y139" t="str">
        <f>IFERROR(VLOOKUP(Y54,Tableau11[[French]:[Colonne1]],3,0),Y54)</f>
        <v>2. Bien</v>
      </c>
      <c r="Z139" t="str">
        <f>IFERROR(VLOOKUP(Z54,Tableau11[[French]:[Colonne1]],3,0),Z54)</f>
        <v>2. Bien</v>
      </c>
      <c r="AA139" t="str">
        <f>IFERROR(VLOOKUP(AA54,Tableau11[[French]:[Colonne1]],3,0),AA54)</f>
        <v>5. Aucun</v>
      </c>
      <c r="AB139" t="str">
        <f>IFERROR(VLOOKUP(AB54,Tableau11[[French]:[Colonne1]],3,0),AB54)</f>
        <v>2. Satisfait (e)</v>
      </c>
      <c r="AC139" t="str">
        <f>IFERROR(VLOOKUP(AC54,Tableau11[[French]:[Colonne1]],3,0),AC54)</f>
        <v>5. Aucun</v>
      </c>
      <c r="AD139" t="str">
        <f>IFERROR(VLOOKUP(AD54,Tableau11[[French]:[Colonne1]],3,0),AD54)</f>
        <v>2. Satisfait (e)</v>
      </c>
      <c r="AE139" t="str">
        <f>IFERROR(VLOOKUP(AE54,Tableau11[[French]:[Colonne1]],3,0),AE54)</f>
        <v>5. Aucun</v>
      </c>
      <c r="AF139" t="str">
        <f>IFERROR(VLOOKUP(AF54,Tableau11[[French]:[Colonne1]],3,0),AF54)</f>
        <v>2. Satisfait (e)</v>
      </c>
      <c r="AG139" t="str">
        <f>IFERROR(VLOOKUP(AG54,Tableau11[[French]:[Colonne1]],3,0),AG54)</f>
        <v>Admin 2</v>
      </c>
      <c r="AH139" t="str">
        <f>IFERROR(VLOOKUP(AH54,Tableau11[[French]:[Colonne1]],3,0),AH54)</f>
        <v>Admin 2</v>
      </c>
      <c r="AI139" t="str">
        <f>IFERROR(VLOOKUP(AI54,Tableau11[[French]:[Colonne1]],3,0),AI54)</f>
        <v/>
      </c>
      <c r="AJ139" t="str">
        <f>IFERROR(VLOOKUP(AJ54,Tableau11[[French]:[Colonne1]],3,0),AJ54)</f>
        <v>2. Non</v>
      </c>
      <c r="AK139" t="str">
        <f>IFERROR(VLOOKUP(AK54,Tableau11[[French]:[Colonne1]],3,0),AK54)</f>
        <v/>
      </c>
      <c r="AL139" t="str">
        <f>IFERROR(VLOOKUP(AL54,Tableau11[[French]:[Colonne1]],3,0),AL54)</f>
        <v xml:space="preserve">Distinguer les indicateurs dÃ©sagrÃ©gÃ©s au niveau rÃ©gional et ceux du niveau national  </v>
      </c>
      <c r="AM139" t="str">
        <f>IFERROR(VLOOKUP(AM54,Tableau11[[French]:[Colonne1]],3,0),AM54)</f>
        <v>1. En accord</v>
      </c>
      <c r="AN139" t="str">
        <f>IFERROR(VLOOKUP(AN54,Tableau11[[French]:[Colonne1]],3,0),AN54)</f>
        <v>1. En accord</v>
      </c>
    </row>
    <row r="140" spans="1:40" x14ac:dyDescent="0.25">
      <c r="A140" t="str">
        <f t="shared" ref="A140:E140" si="51">A55</f>
        <v>4076572068</v>
      </c>
      <c r="B140" t="str">
        <f t="shared" si="51"/>
        <v>70678042</v>
      </c>
      <c r="C140" t="str">
        <f t="shared" si="51"/>
        <v>07/09/2015 12:36:27</v>
      </c>
      <c r="D140" t="str">
        <f t="shared" si="51"/>
        <v>07/09/2015 13:00:38</v>
      </c>
      <c r="E140" t="str">
        <f t="shared" si="51"/>
        <v>82.151.73.131</v>
      </c>
      <c r="F140" t="str">
        <f>IFERROR(VLOOKUP(F55,Tableau11[[French]:[Colonne1]],3,0),F55)</f>
        <v/>
      </c>
      <c r="G140" t="str">
        <f>IFERROR(VLOOKUP(G55,Tableau11[[French]:[Colonne1]],3,0),G55)</f>
        <v/>
      </c>
      <c r="H140" t="str">
        <f>IFERROR(VLOOKUP(H55,Tableau11[[French]:[Colonne1]],3,0),H55)</f>
        <v/>
      </c>
      <c r="I140" t="str">
        <f>IFERROR(VLOOKUP(I55,Tableau11[[French]:[Colonne1]],3,0),I55)</f>
        <v/>
      </c>
      <c r="J140" t="str">
        <f>IFERROR(VLOOKUP(J55,Tableau11[[French]:[Colonne1]],3,0),J55)</f>
        <v>1. Agence onusienne</v>
      </c>
      <c r="K140" t="str">
        <f>IFERROR(VLOOKUP(K55,Tableau11[[French]:[Colonne1]],3,0),K55)</f>
        <v/>
      </c>
      <c r="L140" t="str">
        <f>IFERROR(VLOOKUP(L55,Tableau11[[French]:[Colonne1]],3,0),L55)</f>
        <v>1. Oui</v>
      </c>
      <c r="M140" t="str">
        <f>IFERROR(VLOOKUP(M55,Tableau11[[French]:[Colonne1]],3,0),M55)</f>
        <v>Chef de file sectoriel Pays</v>
      </c>
      <c r="N140" t="str">
        <f>IFERROR(VLOOKUP(N55,Tableau11[[French]:[Colonne1]],3,0),N55)</f>
        <v>3. Mensuelle</v>
      </c>
      <c r="O140" t="str">
        <f>IFERROR(VLOOKUP(O55,Tableau11[[French]:[Colonne1]],3,0),O55)</f>
        <v>1. Excellent</v>
      </c>
      <c r="P140" t="str">
        <f>IFERROR(VLOOKUP(P55,Tableau11[[French]:[Colonne1]],3,0),P55)</f>
        <v>1. Excellent</v>
      </c>
      <c r="Q140" t="str">
        <f>IFERROR(VLOOKUP(Q55,Tableau11[[French]:[Colonne1]],3,0),Q55)</f>
        <v>1. Excellent</v>
      </c>
      <c r="R140" t="str">
        <f>IFERROR(VLOOKUP(R55,Tableau11[[French]:[Colonne1]],3,0),R55)</f>
        <v>1. Excellent</v>
      </c>
      <c r="S140" t="str">
        <f>IFERROR(VLOOKUP(S55,Tableau11[[French]:[Colonne1]],3,0),S55)</f>
        <v>1. Excellent</v>
      </c>
      <c r="T140" t="str">
        <f>IFERROR(VLOOKUP(T55,Tableau11[[French]:[Colonne1]],3,0),T55)</f>
        <v>1. Excellent</v>
      </c>
      <c r="U140" t="str">
        <f>IFERROR(VLOOKUP(U55,Tableau11[[French]:[Colonne1]],3,0),U55)</f>
        <v>1. Excellent</v>
      </c>
      <c r="V140" t="str">
        <f>IFERROR(VLOOKUP(V55,Tableau11[[French]:[Colonne1]],3,0),V55)</f>
        <v>1. Excellent</v>
      </c>
      <c r="W140" t="str">
        <f>IFERROR(VLOOKUP(W55,Tableau11[[French]:[Colonne1]],3,0),W55)</f>
        <v>1. Excellent</v>
      </c>
      <c r="X140" t="str">
        <f>IFERROR(VLOOKUP(X55,Tableau11[[French]:[Colonne1]],3,0),X55)</f>
        <v>1. Excellent</v>
      </c>
      <c r="Y140" t="str">
        <f>IFERROR(VLOOKUP(Y55,Tableau11[[French]:[Colonne1]],3,0),Y55)</f>
        <v>2. Bien</v>
      </c>
      <c r="Z140" t="str">
        <f>IFERROR(VLOOKUP(Z55,Tableau11[[French]:[Colonne1]],3,0),Z55)</f>
        <v>1. Excellent</v>
      </c>
      <c r="AA140" t="str">
        <f>IFERROR(VLOOKUP(AA55,Tableau11[[French]:[Colonne1]],3,0),AA55)</f>
        <v>TrÃ¨s satisfait (e)</v>
      </c>
      <c r="AB140" t="str">
        <f>IFERROR(VLOOKUP(AB55,Tableau11[[French]:[Colonne1]],3,0),AB55)</f>
        <v>TrÃ¨s satisfait (e)</v>
      </c>
      <c r="AC140" t="str">
        <f>IFERROR(VLOOKUP(AC55,Tableau11[[French]:[Colonne1]],3,0),AC55)</f>
        <v>TrÃ¨s satisfait (e)</v>
      </c>
      <c r="AD140" t="str">
        <f>IFERROR(VLOOKUP(AD55,Tableau11[[French]:[Colonne1]],3,0),AD55)</f>
        <v>TrÃ¨s satisfait (e)</v>
      </c>
      <c r="AE140" t="str">
        <f>IFERROR(VLOOKUP(AE55,Tableau11[[French]:[Colonne1]],3,0),AE55)</f>
        <v>5. Aucun</v>
      </c>
      <c r="AF140" t="str">
        <f>IFERROR(VLOOKUP(AF55,Tableau11[[French]:[Colonne1]],3,0),AF55)</f>
        <v>2. Satisfait (e)</v>
      </c>
      <c r="AG140" t="str">
        <f>IFERROR(VLOOKUP(AG55,Tableau11[[French]:[Colonne1]],3,0),AG55)</f>
        <v>Admin 2</v>
      </c>
      <c r="AH140" t="str">
        <f>IFERROR(VLOOKUP(AH55,Tableau11[[French]:[Colonne1]],3,0),AH55)</f>
        <v>Admin 2</v>
      </c>
      <c r="AI140" t="str">
        <f>IFERROR(VLOOKUP(AI55,Tableau11[[French]:[Colonne1]],3,0),AI55)</f>
        <v/>
      </c>
      <c r="AJ140" t="str">
        <f>IFERROR(VLOOKUP(AJ55,Tableau11[[French]:[Colonne1]],3,0),AJ55)</f>
        <v>1. Oui</v>
      </c>
      <c r="AK140" t="str">
        <f>IFERROR(VLOOKUP(AK55,Tableau11[[French]:[Colonne1]],3,0),AK55)</f>
        <v/>
      </c>
      <c r="AL140" t="str">
        <f>IFERROR(VLOOKUP(AL55,Tableau11[[French]:[Colonne1]],3,0),AL55)</f>
        <v>Nous avons besoin de plus de formation sur ORS</v>
      </c>
      <c r="AM140" t="str">
        <f>IFERROR(VLOOKUP(AM55,Tableau11[[French]:[Colonne1]],3,0),AM55)</f>
        <v>1. En accord</v>
      </c>
      <c r="AN140" t="str">
        <f>IFERROR(VLOOKUP(AN55,Tableau11[[French]:[Colonne1]],3,0),AN55)</f>
        <v>1. En accord</v>
      </c>
    </row>
    <row r="141" spans="1:40" x14ac:dyDescent="0.25">
      <c r="A141" t="str">
        <f t="shared" ref="A141:E141" si="52">A56</f>
        <v>4076564379</v>
      </c>
      <c r="B141" t="str">
        <f t="shared" si="52"/>
        <v>70678042</v>
      </c>
      <c r="C141" t="str">
        <f t="shared" si="52"/>
        <v>07/09/2015 12:33:38</v>
      </c>
      <c r="D141" t="str">
        <f t="shared" si="52"/>
        <v>07/09/2015 14:29:44</v>
      </c>
      <c r="E141" t="str">
        <f t="shared" si="52"/>
        <v>197.155.135.109</v>
      </c>
      <c r="F141" t="str">
        <f>IFERROR(VLOOKUP(F56,Tableau11[[French]:[Colonne1]],3,0),F56)</f>
        <v/>
      </c>
      <c r="G141" t="str">
        <f>IFERROR(VLOOKUP(G56,Tableau11[[French]:[Colonne1]],3,0),G56)</f>
        <v/>
      </c>
      <c r="H141" t="str">
        <f>IFERROR(VLOOKUP(H56,Tableau11[[French]:[Colonne1]],3,0),H56)</f>
        <v/>
      </c>
      <c r="I141" t="str">
        <f>IFERROR(VLOOKUP(I56,Tableau11[[French]:[Colonne1]],3,0),I56)</f>
        <v/>
      </c>
      <c r="J141" t="str">
        <f>IFERROR(VLOOKUP(J56,Tableau11[[French]:[Colonne1]],3,0),J56)</f>
        <v>2. ONG Internationale</v>
      </c>
      <c r="K141" t="str">
        <f>IFERROR(VLOOKUP(K56,Tableau11[[French]:[Colonne1]],3,0),K56)</f>
        <v/>
      </c>
      <c r="L141" t="str">
        <f>IFERROR(VLOOKUP(L56,Tableau11[[French]:[Colonne1]],3,0),L56)</f>
        <v>1. Oui</v>
      </c>
      <c r="M141" t="str">
        <f>IFERROR(VLOOKUP(M56,Tableau11[[French]:[Colonne1]],3,0),M56)</f>
        <v>Gestionnaire de programme/ Saisie de donnÃ©es</v>
      </c>
      <c r="N141" t="str">
        <f>IFERROR(VLOOKUP(N56,Tableau11[[French]:[Colonne1]],3,0),N56)</f>
        <v>3. Mensuelle</v>
      </c>
      <c r="O141" t="str">
        <f>IFERROR(VLOOKUP(O56,Tableau11[[French]:[Colonne1]],3,0),O56)</f>
        <v>1. Excellent</v>
      </c>
      <c r="P141" t="str">
        <f>IFERROR(VLOOKUP(P56,Tableau11[[French]:[Colonne1]],3,0),P56)</f>
        <v>1. Excellent</v>
      </c>
      <c r="Q141" t="str">
        <f>IFERROR(VLOOKUP(Q56,Tableau11[[French]:[Colonne1]],3,0),Q56)</f>
        <v>1. Excellent</v>
      </c>
      <c r="R141" t="str">
        <f>IFERROR(VLOOKUP(R56,Tableau11[[French]:[Colonne1]],3,0),R56)</f>
        <v>1. Excellent</v>
      </c>
      <c r="S141" t="str">
        <f>IFERROR(VLOOKUP(S56,Tableau11[[French]:[Colonne1]],3,0),S56)</f>
        <v>1. Excellent</v>
      </c>
      <c r="T141" t="str">
        <f>IFERROR(VLOOKUP(T56,Tableau11[[French]:[Colonne1]],3,0),T56)</f>
        <v>1. Excellent</v>
      </c>
      <c r="U141" t="str">
        <f>IFERROR(VLOOKUP(U56,Tableau11[[French]:[Colonne1]],3,0),U56)</f>
        <v>1. Excellent</v>
      </c>
      <c r="V141" t="str">
        <f>IFERROR(VLOOKUP(V56,Tableau11[[French]:[Colonne1]],3,0),V56)</f>
        <v>1. Excellent</v>
      </c>
      <c r="W141" t="str">
        <f>IFERROR(VLOOKUP(W56,Tableau11[[French]:[Colonne1]],3,0),W56)</f>
        <v>1. Excellent</v>
      </c>
      <c r="X141" t="str">
        <f>IFERROR(VLOOKUP(X56,Tableau11[[French]:[Colonne1]],3,0),X56)</f>
        <v>1. Excellent</v>
      </c>
      <c r="Y141" t="str">
        <f>IFERROR(VLOOKUP(Y56,Tableau11[[French]:[Colonne1]],3,0),Y56)</f>
        <v>1. Excellent</v>
      </c>
      <c r="Z141" t="str">
        <f>IFERROR(VLOOKUP(Z56,Tableau11[[French]:[Colonne1]],3,0),Z56)</f>
        <v>1. Excellent</v>
      </c>
      <c r="AA141" t="str">
        <f>IFERROR(VLOOKUP(AA56,Tableau11[[French]:[Colonne1]],3,0),AA56)</f>
        <v>5. Aucun</v>
      </c>
      <c r="AB141" t="str">
        <f>IFERROR(VLOOKUP(AB56,Tableau11[[French]:[Colonne1]],3,0),AB56)</f>
        <v>5. Aucun</v>
      </c>
      <c r="AC141" t="str">
        <f>IFERROR(VLOOKUP(AC56,Tableau11[[French]:[Colonne1]],3,0),AC56)</f>
        <v>5. Aucun</v>
      </c>
      <c r="AD141" t="str">
        <f>IFERROR(VLOOKUP(AD56,Tableau11[[French]:[Colonne1]],3,0),AD56)</f>
        <v>5. Aucun</v>
      </c>
      <c r="AE141" t="str">
        <f>IFERROR(VLOOKUP(AE56,Tableau11[[French]:[Colonne1]],3,0),AE56)</f>
        <v>5. Aucun</v>
      </c>
      <c r="AF141" t="str">
        <f>IFERROR(VLOOKUP(AF56,Tableau11[[French]:[Colonne1]],3,0),AF56)</f>
        <v>5. Aucun</v>
      </c>
      <c r="AG141" t="str">
        <f>IFERROR(VLOOKUP(AG56,Tableau11[[French]:[Colonne1]],3,0),AG56)</f>
        <v>Admin 1</v>
      </c>
      <c r="AH141" t="str">
        <f>IFERROR(VLOOKUP(AH56,Tableau11[[French]:[Colonne1]],3,0),AH56)</f>
        <v>Admin 1</v>
      </c>
      <c r="AI141" t="str">
        <f>IFERROR(VLOOKUP(AI56,Tableau11[[French]:[Colonne1]],3,0),AI56)</f>
        <v/>
      </c>
      <c r="AJ141" t="str">
        <f>IFERROR(VLOOKUP(AJ56,Tableau11[[French]:[Colonne1]],3,0),AJ56)</f>
        <v>1. Oui</v>
      </c>
      <c r="AK141" t="str">
        <f>IFERROR(VLOOKUP(AK56,Tableau11[[French]:[Colonne1]],3,0),AK56)</f>
        <v/>
      </c>
      <c r="AL141" t="str">
        <f>IFERROR(VLOOKUP(AL56,Tableau11[[French]:[Colonne1]],3,0),AL56)</f>
        <v/>
      </c>
      <c r="AM141" t="str">
        <f>IFERROR(VLOOKUP(AM56,Tableau11[[French]:[Colonne1]],3,0),AM56)</f>
        <v>En dÃ©saccord</v>
      </c>
      <c r="AN141" t="str">
        <f>IFERROR(VLOOKUP(AN56,Tableau11[[French]:[Colonne1]],3,0),AN56)</f>
        <v>1. En accord</v>
      </c>
    </row>
    <row r="142" spans="1:40" x14ac:dyDescent="0.25">
      <c r="A142" t="str">
        <f t="shared" ref="A142:E142" si="53">A57</f>
        <v>4076563463</v>
      </c>
      <c r="B142" t="str">
        <f t="shared" si="53"/>
        <v>70678042</v>
      </c>
      <c r="C142" t="str">
        <f t="shared" si="53"/>
        <v>07/09/2015 12:33:15</v>
      </c>
      <c r="D142" t="str">
        <f t="shared" si="53"/>
        <v>07/09/2015 12:37:07</v>
      </c>
      <c r="E142" t="str">
        <f t="shared" si="53"/>
        <v>41.73.125.139</v>
      </c>
      <c r="F142" t="str">
        <f>IFERROR(VLOOKUP(F57,Tableau11[[French]:[Colonne1]],3,0),F57)</f>
        <v/>
      </c>
      <c r="G142" t="str">
        <f>IFERROR(VLOOKUP(G57,Tableau11[[French]:[Colonne1]],3,0),G57)</f>
        <v/>
      </c>
      <c r="H142" t="str">
        <f>IFERROR(VLOOKUP(H57,Tableau11[[French]:[Colonne1]],3,0),H57)</f>
        <v/>
      </c>
      <c r="I142" t="str">
        <f>IFERROR(VLOOKUP(I57,Tableau11[[French]:[Colonne1]],3,0),I57)</f>
        <v/>
      </c>
      <c r="J142" t="str">
        <f>IFERROR(VLOOKUP(J57,Tableau11[[French]:[Colonne1]],3,0),J57)</f>
        <v>1. Agence onusienne</v>
      </c>
      <c r="K142" t="str">
        <f>IFERROR(VLOOKUP(K57,Tableau11[[French]:[Colonne1]],3,0),K57)</f>
        <v/>
      </c>
      <c r="L142" t="str">
        <f>IFERROR(VLOOKUP(L57,Tableau11[[French]:[Colonne1]],3,0),L57)</f>
        <v>1. Oui</v>
      </c>
      <c r="M142" t="str">
        <f>IFERROR(VLOOKUP(M57,Tableau11[[French]:[Colonne1]],3,0),M57)</f>
        <v>Gestionnaire de programme/ Saisie de donnÃ©es</v>
      </c>
      <c r="N142" t="str">
        <f>IFERROR(VLOOKUP(N57,Tableau11[[French]:[Colonne1]],3,0),N57)</f>
        <v>4. Trimestrielle</v>
      </c>
      <c r="O142" t="str">
        <f>IFERROR(VLOOKUP(O57,Tableau11[[French]:[Colonne1]],3,0),O57)</f>
        <v>1. Excellent</v>
      </c>
      <c r="P142" t="str">
        <f>IFERROR(VLOOKUP(P57,Tableau11[[French]:[Colonne1]],3,0),P57)</f>
        <v>3. Moyen</v>
      </c>
      <c r="Q142" t="str">
        <f>IFERROR(VLOOKUP(Q57,Tableau11[[French]:[Colonne1]],3,0),Q57)</f>
        <v>3. Moyen</v>
      </c>
      <c r="R142" t="str">
        <f>IFERROR(VLOOKUP(R57,Tableau11[[French]:[Colonne1]],3,0),R57)</f>
        <v>2. Bien</v>
      </c>
      <c r="S142" t="str">
        <f>IFERROR(VLOOKUP(S57,Tableau11[[French]:[Colonne1]],3,0),S57)</f>
        <v>1. Excellent</v>
      </c>
      <c r="T142" t="str">
        <f>IFERROR(VLOOKUP(T57,Tableau11[[French]:[Colonne1]],3,0),T57)</f>
        <v>2. Bien</v>
      </c>
      <c r="U142" t="str">
        <f>IFERROR(VLOOKUP(U57,Tableau11[[French]:[Colonne1]],3,0),U57)</f>
        <v>2. Bien</v>
      </c>
      <c r="V142" t="str">
        <f>IFERROR(VLOOKUP(V57,Tableau11[[French]:[Colonne1]],3,0),V57)</f>
        <v>2. Bien</v>
      </c>
      <c r="W142" t="str">
        <f>IFERROR(VLOOKUP(W57,Tableau11[[French]:[Colonne1]],3,0),W57)</f>
        <v>2. Bien</v>
      </c>
      <c r="X142" t="str">
        <f>IFERROR(VLOOKUP(X57,Tableau11[[French]:[Colonne1]],3,0),X57)</f>
        <v>2. Bien</v>
      </c>
      <c r="Y142" t="str">
        <f>IFERROR(VLOOKUP(Y57,Tableau11[[French]:[Colonne1]],3,0),Y57)</f>
        <v>2. Bien</v>
      </c>
      <c r="Z142" t="str">
        <f>IFERROR(VLOOKUP(Z57,Tableau11[[French]:[Colonne1]],3,0),Z57)</f>
        <v>1. Excellent</v>
      </c>
      <c r="AA142" t="str">
        <f>IFERROR(VLOOKUP(AA57,Tableau11[[French]:[Colonne1]],3,0),AA57)</f>
        <v>TrÃ¨s satisfait (e)</v>
      </c>
      <c r="AB142" t="str">
        <f>IFERROR(VLOOKUP(AB57,Tableau11[[French]:[Colonne1]],3,0),AB57)</f>
        <v>2. Satisfait (e)</v>
      </c>
      <c r="AC142" t="str">
        <f>IFERROR(VLOOKUP(AC57,Tableau11[[French]:[Colonne1]],3,0),AC57)</f>
        <v>2. Satisfait (e)</v>
      </c>
      <c r="AD142" t="str">
        <f>IFERROR(VLOOKUP(AD57,Tableau11[[French]:[Colonne1]],3,0),AD57)</f>
        <v>2. Satisfait (e)</v>
      </c>
      <c r="AE142" t="str">
        <f>IFERROR(VLOOKUP(AE57,Tableau11[[French]:[Colonne1]],3,0),AE57)</f>
        <v>2. Satisfait (e)</v>
      </c>
      <c r="AF142" t="str">
        <f>IFERROR(VLOOKUP(AF57,Tableau11[[French]:[Colonne1]],3,0),AF57)</f>
        <v>2. Satisfait (e)</v>
      </c>
      <c r="AG142" t="str">
        <f>IFERROR(VLOOKUP(AG57,Tableau11[[French]:[Colonne1]],3,0),AG57)</f>
        <v/>
      </c>
      <c r="AH142" t="str">
        <f>IFERROR(VLOOKUP(AH57,Tableau11[[French]:[Colonne1]],3,0),AH57)</f>
        <v/>
      </c>
      <c r="AI142" t="str">
        <f>IFERROR(VLOOKUP(AI57,Tableau11[[French]:[Colonne1]],3,0),AI57)</f>
        <v/>
      </c>
      <c r="AJ142" t="str">
        <f>IFERROR(VLOOKUP(AJ57,Tableau11[[French]:[Colonne1]],3,0),AJ57)</f>
        <v/>
      </c>
      <c r="AK142" t="str">
        <f>IFERROR(VLOOKUP(AK57,Tableau11[[French]:[Colonne1]],3,0),AK57)</f>
        <v/>
      </c>
      <c r="AL142" t="str">
        <f>IFERROR(VLOOKUP(AL57,Tableau11[[French]:[Colonne1]],3,0),AL57)</f>
        <v/>
      </c>
      <c r="AM142" t="str">
        <f>IFERROR(VLOOKUP(AM57,Tableau11[[French]:[Colonne1]],3,0),AM57)</f>
        <v/>
      </c>
      <c r="AN142" t="str">
        <f>IFERROR(VLOOKUP(AN57,Tableau11[[French]:[Colonne1]],3,0),AN57)</f>
        <v/>
      </c>
    </row>
    <row r="143" spans="1:40" x14ac:dyDescent="0.25">
      <c r="A143" t="str">
        <f t="shared" ref="A143:E143" si="54">A58</f>
        <v>4074302546</v>
      </c>
      <c r="B143" t="str">
        <f t="shared" si="54"/>
        <v>70678042</v>
      </c>
      <c r="C143" t="str">
        <f t="shared" si="54"/>
        <v>07/08/2015 11:33:19</v>
      </c>
      <c r="D143" t="str">
        <f t="shared" si="54"/>
        <v>07/08/2015 11:55:52</v>
      </c>
      <c r="E143" t="str">
        <f t="shared" si="54"/>
        <v>213.255.224.68</v>
      </c>
      <c r="F143" t="str">
        <f>IFERROR(VLOOKUP(F58,Tableau11[[French]:[Colonne1]],3,0),F58)</f>
        <v/>
      </c>
      <c r="G143" t="str">
        <f>IFERROR(VLOOKUP(G58,Tableau11[[French]:[Colonne1]],3,0),G58)</f>
        <v/>
      </c>
      <c r="H143" t="str">
        <f>IFERROR(VLOOKUP(H58,Tableau11[[French]:[Colonne1]],3,0),H58)</f>
        <v/>
      </c>
      <c r="I143" t="str">
        <f>IFERROR(VLOOKUP(I58,Tableau11[[French]:[Colonne1]],3,0),I58)</f>
        <v/>
      </c>
      <c r="J143" t="str">
        <f>IFERROR(VLOOKUP(J58,Tableau11[[French]:[Colonne1]],3,0),J58)</f>
        <v>3. ONG Nationale</v>
      </c>
      <c r="K143" t="str">
        <f>IFERROR(VLOOKUP(K58,Tableau11[[French]:[Colonne1]],3,0),K58)</f>
        <v/>
      </c>
      <c r="L143" t="str">
        <f>IFERROR(VLOOKUP(L58,Tableau11[[French]:[Colonne1]],3,0),L58)</f>
        <v>1. Oui</v>
      </c>
      <c r="M143" t="str">
        <f>IFERROR(VLOOKUP(M58,Tableau11[[French]:[Colonne1]],3,0),M58)</f>
        <v>Gestionnaire de programme/ Saisie de donnÃ©es</v>
      </c>
      <c r="N143" t="str">
        <f>IFERROR(VLOOKUP(N58,Tableau11[[French]:[Colonne1]],3,0),N58)</f>
        <v>3. Mensuelle</v>
      </c>
      <c r="O143" t="str">
        <f>IFERROR(VLOOKUP(O58,Tableau11[[French]:[Colonne1]],3,0),O58)</f>
        <v>3. Moyen</v>
      </c>
      <c r="P143" t="str">
        <f>IFERROR(VLOOKUP(P58,Tableau11[[French]:[Colonne1]],3,0),P58)</f>
        <v>2. Bien</v>
      </c>
      <c r="Q143" t="str">
        <f>IFERROR(VLOOKUP(Q58,Tableau11[[French]:[Colonne1]],3,0),Q58)</f>
        <v>2. Bien</v>
      </c>
      <c r="R143" t="str">
        <f>IFERROR(VLOOKUP(R58,Tableau11[[French]:[Colonne1]],3,0),R58)</f>
        <v>2. Bien</v>
      </c>
      <c r="S143" t="str">
        <f>IFERROR(VLOOKUP(S58,Tableau11[[French]:[Colonne1]],3,0),S58)</f>
        <v>1. Excellent</v>
      </c>
      <c r="T143" t="str">
        <f>IFERROR(VLOOKUP(T58,Tableau11[[French]:[Colonne1]],3,0),T58)</f>
        <v>1. Excellent</v>
      </c>
      <c r="U143" t="str">
        <f>IFERROR(VLOOKUP(U58,Tableau11[[French]:[Colonne1]],3,0),U58)</f>
        <v>4. Faible</v>
      </c>
      <c r="V143" t="str">
        <f>IFERROR(VLOOKUP(V58,Tableau11[[French]:[Colonne1]],3,0),V58)</f>
        <v>3. Moyen</v>
      </c>
      <c r="W143" t="str">
        <f>IFERROR(VLOOKUP(W58,Tableau11[[French]:[Colonne1]],3,0),W58)</f>
        <v>2. Bien</v>
      </c>
      <c r="X143" t="str">
        <f>IFERROR(VLOOKUP(X58,Tableau11[[French]:[Colonne1]],3,0),X58)</f>
        <v>2. Bien</v>
      </c>
      <c r="Y143" t="str">
        <f>IFERROR(VLOOKUP(Y58,Tableau11[[French]:[Colonne1]],3,0),Y58)</f>
        <v>3. Moyen</v>
      </c>
      <c r="Z143" t="str">
        <f>IFERROR(VLOOKUP(Z58,Tableau11[[French]:[Colonne1]],3,0),Z58)</f>
        <v>2. Bien</v>
      </c>
      <c r="AA143" t="str">
        <f>IFERROR(VLOOKUP(AA58,Tableau11[[French]:[Colonne1]],3,0),AA58)</f>
        <v>3. Insatisfait (e)</v>
      </c>
      <c r="AB143" t="str">
        <f>IFERROR(VLOOKUP(AB58,Tableau11[[French]:[Colonne1]],3,0),AB58)</f>
        <v>5. Sans commentaire</v>
      </c>
      <c r="AC143" t="str">
        <f>IFERROR(VLOOKUP(AC58,Tableau11[[French]:[Colonne1]],3,0),AC58)</f>
        <v>3. Insatisfait (e)</v>
      </c>
      <c r="AD143" t="str">
        <f>IFERROR(VLOOKUP(AD58,Tableau11[[French]:[Colonne1]],3,0),AD58)</f>
        <v>2. Satisfait (e)</v>
      </c>
      <c r="AE143" t="str">
        <f>IFERROR(VLOOKUP(AE58,Tableau11[[French]:[Colonne1]],3,0),AE58)</f>
        <v>5. Aucun</v>
      </c>
      <c r="AF143" t="str">
        <f>IFERROR(VLOOKUP(AF58,Tableau11[[French]:[Colonne1]],3,0),AF58)</f>
        <v>2. Satisfait (e)</v>
      </c>
      <c r="AG143" t="str">
        <f>IFERROR(VLOOKUP(AG58,Tableau11[[French]:[Colonne1]],3,0),AG58)</f>
        <v>Admin 3</v>
      </c>
      <c r="AH143" t="str">
        <f>IFERROR(VLOOKUP(AH58,Tableau11[[French]:[Colonne1]],3,0),AH58)</f>
        <v>Admin 3</v>
      </c>
      <c r="AI143" t="str">
        <f>IFERROR(VLOOKUP(AI58,Tableau11[[French]:[Colonne1]],3,0),AI58)</f>
        <v/>
      </c>
      <c r="AJ143" t="str">
        <f>IFERROR(VLOOKUP(AJ58,Tableau11[[French]:[Colonne1]],3,0),AJ58)</f>
        <v>2. Non</v>
      </c>
      <c r="AK143" t="str">
        <f>IFERROR(VLOOKUP(AK58,Tableau11[[French]:[Colonne1]],3,0),AK58)</f>
        <v/>
      </c>
      <c r="AL143" t="str">
        <f>IFERROR(VLOOKUP(AL58,Tableau11[[French]:[Colonne1]],3,0),AL58)</f>
        <v>Indication automatique du chemin d'accÃ¨s pour rÃ©soudre un problÃ¨me particulier ou une difficultÃ©. Exemples: indiquer le chemin d'accÃ¨s ou fournir le lien pour tÃ©lÃ©charger un prÃ©cÃ©dent rapport, le renommer et l'enristrer; comment rechercher un rapport dont on a oublier le nom alors qu'on connait le mois et le nom du projet.</v>
      </c>
      <c r="AM143" t="str">
        <f>IFERROR(VLOOKUP(AM58,Tableau11[[French]:[Colonne1]],3,0),AM58)</f>
        <v>1. En accord</v>
      </c>
      <c r="AN143" t="str">
        <f>IFERROR(VLOOKUP(AN58,Tableau11[[French]:[Colonne1]],3,0),AN58)</f>
        <v>1. En accord</v>
      </c>
    </row>
    <row r="144" spans="1:40" x14ac:dyDescent="0.25">
      <c r="A144" t="str">
        <f t="shared" ref="A144:E144" si="55">A59</f>
        <v>4074224669</v>
      </c>
      <c r="B144" t="str">
        <f t="shared" si="55"/>
        <v>70678042</v>
      </c>
      <c r="C144" t="str">
        <f t="shared" si="55"/>
        <v>07/08/2015 10:35:03</v>
      </c>
      <c r="D144" t="str">
        <f t="shared" si="55"/>
        <v>07/08/2015 10:39:14</v>
      </c>
      <c r="E144" t="str">
        <f t="shared" si="55"/>
        <v>41.188.105.121</v>
      </c>
      <c r="F144" t="str">
        <f>IFERROR(VLOOKUP(F59,Tableau11[[French]:[Colonne1]],3,0),F59)</f>
        <v/>
      </c>
      <c r="G144" t="str">
        <f>IFERROR(VLOOKUP(G59,Tableau11[[French]:[Colonne1]],3,0),G59)</f>
        <v/>
      </c>
      <c r="H144" t="str">
        <f>IFERROR(VLOOKUP(H59,Tableau11[[French]:[Colonne1]],3,0),H59)</f>
        <v/>
      </c>
      <c r="I144" t="str">
        <f>IFERROR(VLOOKUP(I59,Tableau11[[French]:[Colonne1]],3,0),I59)</f>
        <v/>
      </c>
      <c r="J144" t="str">
        <f>IFERROR(VLOOKUP(J59,Tableau11[[French]:[Colonne1]],3,0),J59)</f>
        <v>3. ONG Nationale</v>
      </c>
      <c r="K144" t="str">
        <f>IFERROR(VLOOKUP(K59,Tableau11[[French]:[Colonne1]],3,0),K59)</f>
        <v/>
      </c>
      <c r="L144" t="str">
        <f>IFERROR(VLOOKUP(L59,Tableau11[[French]:[Colonne1]],3,0),L59)</f>
        <v>1. Oui</v>
      </c>
      <c r="M144" t="str">
        <f>IFERROR(VLOOKUP(M59,Tableau11[[French]:[Colonne1]],3,0),M59)</f>
        <v>3. Je ne sais pas</v>
      </c>
      <c r="N144" t="str">
        <f>IFERROR(VLOOKUP(N59,Tableau11[[French]:[Colonne1]],3,0),N59)</f>
        <v>3. Mensuelle</v>
      </c>
      <c r="O144" t="str">
        <f>IFERROR(VLOOKUP(O59,Tableau11[[French]:[Colonne1]],3,0),O59)</f>
        <v/>
      </c>
      <c r="P144" t="str">
        <f>IFERROR(VLOOKUP(P59,Tableau11[[French]:[Colonne1]],3,0),P59)</f>
        <v/>
      </c>
      <c r="Q144" t="str">
        <f>IFERROR(VLOOKUP(Q59,Tableau11[[French]:[Colonne1]],3,0),Q59)</f>
        <v/>
      </c>
      <c r="R144" t="str">
        <f>IFERROR(VLOOKUP(R59,Tableau11[[French]:[Colonne1]],3,0),R59)</f>
        <v/>
      </c>
      <c r="S144" t="str">
        <f>IFERROR(VLOOKUP(S59,Tableau11[[French]:[Colonne1]],3,0),S59)</f>
        <v/>
      </c>
      <c r="T144" t="str">
        <f>IFERROR(VLOOKUP(T59,Tableau11[[French]:[Colonne1]],3,0),T59)</f>
        <v/>
      </c>
      <c r="U144" t="str">
        <f>IFERROR(VLOOKUP(U59,Tableau11[[French]:[Colonne1]],3,0),U59)</f>
        <v/>
      </c>
      <c r="V144" t="str">
        <f>IFERROR(VLOOKUP(V59,Tableau11[[French]:[Colonne1]],3,0),V59)</f>
        <v/>
      </c>
      <c r="W144" t="str">
        <f>IFERROR(VLOOKUP(W59,Tableau11[[French]:[Colonne1]],3,0),W59)</f>
        <v/>
      </c>
      <c r="X144" t="str">
        <f>IFERROR(VLOOKUP(X59,Tableau11[[French]:[Colonne1]],3,0),X59)</f>
        <v/>
      </c>
      <c r="Y144" t="str">
        <f>IFERROR(VLOOKUP(Y59,Tableau11[[French]:[Colonne1]],3,0),Y59)</f>
        <v/>
      </c>
      <c r="Z144" t="str">
        <f>IFERROR(VLOOKUP(Z59,Tableau11[[French]:[Colonne1]],3,0),Z59)</f>
        <v/>
      </c>
      <c r="AA144" t="str">
        <f>IFERROR(VLOOKUP(AA59,Tableau11[[French]:[Colonne1]],3,0),AA59)</f>
        <v/>
      </c>
      <c r="AB144" t="str">
        <f>IFERROR(VLOOKUP(AB59,Tableau11[[French]:[Colonne1]],3,0),AB59)</f>
        <v/>
      </c>
      <c r="AC144" t="str">
        <f>IFERROR(VLOOKUP(AC59,Tableau11[[French]:[Colonne1]],3,0),AC59)</f>
        <v/>
      </c>
      <c r="AD144" t="str">
        <f>IFERROR(VLOOKUP(AD59,Tableau11[[French]:[Colonne1]],3,0),AD59)</f>
        <v/>
      </c>
      <c r="AE144" t="str">
        <f>IFERROR(VLOOKUP(AE59,Tableau11[[French]:[Colonne1]],3,0),AE59)</f>
        <v/>
      </c>
      <c r="AF144" t="str">
        <f>IFERROR(VLOOKUP(AF59,Tableau11[[French]:[Colonne1]],3,0),AF59)</f>
        <v/>
      </c>
      <c r="AG144" t="str">
        <f>IFERROR(VLOOKUP(AG59,Tableau11[[French]:[Colonne1]],3,0),AG59)</f>
        <v/>
      </c>
      <c r="AH144" t="str">
        <f>IFERROR(VLOOKUP(AH59,Tableau11[[French]:[Colonne1]],3,0),AH59)</f>
        <v/>
      </c>
      <c r="AI144" t="str">
        <f>IFERROR(VLOOKUP(AI59,Tableau11[[French]:[Colonne1]],3,0),AI59)</f>
        <v/>
      </c>
      <c r="AJ144" t="str">
        <f>IFERROR(VLOOKUP(AJ59,Tableau11[[French]:[Colonne1]],3,0),AJ59)</f>
        <v/>
      </c>
      <c r="AK144" t="str">
        <f>IFERROR(VLOOKUP(AK59,Tableau11[[French]:[Colonne1]],3,0),AK59)</f>
        <v/>
      </c>
      <c r="AL144" t="str">
        <f>IFERROR(VLOOKUP(AL59,Tableau11[[French]:[Colonne1]],3,0),AL59)</f>
        <v/>
      </c>
      <c r="AM144" t="str">
        <f>IFERROR(VLOOKUP(AM59,Tableau11[[French]:[Colonne1]],3,0),AM59)</f>
        <v/>
      </c>
      <c r="AN144" t="str">
        <f>IFERROR(VLOOKUP(AN59,Tableau11[[French]:[Colonne1]],3,0),AN59)</f>
        <v/>
      </c>
    </row>
    <row r="145" spans="1:40" x14ac:dyDescent="0.25">
      <c r="A145" t="str">
        <f t="shared" ref="A145:E145" si="56">A60</f>
        <v>4074033810</v>
      </c>
      <c r="B145" t="str">
        <f t="shared" si="56"/>
        <v>70678042</v>
      </c>
      <c r="C145" t="str">
        <f t="shared" si="56"/>
        <v>07/08/2015 07:54:56</v>
      </c>
      <c r="D145" t="str">
        <f t="shared" si="56"/>
        <v>07/08/2015 08:02:39</v>
      </c>
      <c r="E145" t="str">
        <f t="shared" si="56"/>
        <v>195.171.121.194</v>
      </c>
      <c r="F145" t="str">
        <f>IFERROR(VLOOKUP(F60,Tableau11[[French]:[Colonne1]],3,0),F60)</f>
        <v/>
      </c>
      <c r="G145" t="str">
        <f>IFERROR(VLOOKUP(G60,Tableau11[[French]:[Colonne1]],3,0),G60)</f>
        <v/>
      </c>
      <c r="H145" t="str">
        <f>IFERROR(VLOOKUP(H60,Tableau11[[French]:[Colonne1]],3,0),H60)</f>
        <v/>
      </c>
      <c r="I145" t="str">
        <f>IFERROR(VLOOKUP(I60,Tableau11[[French]:[Colonne1]],3,0),I60)</f>
        <v/>
      </c>
      <c r="J145" t="str">
        <f>IFERROR(VLOOKUP(J60,Tableau11[[French]:[Colonne1]],3,0),J60)</f>
        <v>2. ONG Internationale</v>
      </c>
      <c r="K145" t="str">
        <f>IFERROR(VLOOKUP(K60,Tableau11[[French]:[Colonne1]],3,0),K60)</f>
        <v/>
      </c>
      <c r="L145" t="str">
        <f>IFERROR(VLOOKUP(L60,Tableau11[[French]:[Colonne1]],3,0),L60)</f>
        <v>1. Oui</v>
      </c>
      <c r="M145" t="str">
        <f>IFERROR(VLOOKUP(M60,Tableau11[[French]:[Colonne1]],3,0),M60)</f>
        <v>Chef de file sectoriel RÃ©gional</v>
      </c>
      <c r="N145" t="str">
        <f>IFERROR(VLOOKUP(N60,Tableau11[[French]:[Colonne1]],3,0),N60)</f>
        <v>2. Hebdomadaire</v>
      </c>
      <c r="O145" t="str">
        <f>IFERROR(VLOOKUP(O60,Tableau11[[French]:[Colonne1]],3,0),O60)</f>
        <v>2. Bien</v>
      </c>
      <c r="P145" t="str">
        <f>IFERROR(VLOOKUP(P60,Tableau11[[French]:[Colonne1]],3,0),P60)</f>
        <v>2. Bien</v>
      </c>
      <c r="Q145" t="str">
        <f>IFERROR(VLOOKUP(Q60,Tableau11[[French]:[Colonne1]],3,0),Q60)</f>
        <v>2. Bien</v>
      </c>
      <c r="R145" t="str">
        <f>IFERROR(VLOOKUP(R60,Tableau11[[French]:[Colonne1]],3,0),R60)</f>
        <v>2. Bien</v>
      </c>
      <c r="S145" t="str">
        <f>IFERROR(VLOOKUP(S60,Tableau11[[French]:[Colonne1]],3,0),S60)</f>
        <v>2. Bien</v>
      </c>
      <c r="T145" t="str">
        <f>IFERROR(VLOOKUP(T60,Tableau11[[French]:[Colonne1]],3,0),T60)</f>
        <v>3. Moyen</v>
      </c>
      <c r="U145" t="str">
        <f>IFERROR(VLOOKUP(U60,Tableau11[[French]:[Colonne1]],3,0),U60)</f>
        <v>MÃ©diocre</v>
      </c>
      <c r="V145" t="str">
        <f>IFERROR(VLOOKUP(V60,Tableau11[[French]:[Colonne1]],3,0),V60)</f>
        <v>2. Bien</v>
      </c>
      <c r="W145" t="str">
        <f>IFERROR(VLOOKUP(W60,Tableau11[[French]:[Colonne1]],3,0),W60)</f>
        <v>2. Bien</v>
      </c>
      <c r="X145" t="str">
        <f>IFERROR(VLOOKUP(X60,Tableau11[[French]:[Colonne1]],3,0),X60)</f>
        <v>3. Moyen</v>
      </c>
      <c r="Y145" t="str">
        <f>IFERROR(VLOOKUP(Y60,Tableau11[[French]:[Colonne1]],3,0),Y60)</f>
        <v>3. Moyen</v>
      </c>
      <c r="Z145" t="str">
        <f>IFERROR(VLOOKUP(Z60,Tableau11[[French]:[Colonne1]],3,0),Z60)</f>
        <v>2. Bien</v>
      </c>
      <c r="AA145" t="str">
        <f>IFERROR(VLOOKUP(AA60,Tableau11[[French]:[Colonne1]],3,0),AA60)</f>
        <v>2. Satisfait (e)</v>
      </c>
      <c r="AB145" t="str">
        <f>IFERROR(VLOOKUP(AB60,Tableau11[[French]:[Colonne1]],3,0),AB60)</f>
        <v>5. Aucun</v>
      </c>
      <c r="AC145" t="str">
        <f>IFERROR(VLOOKUP(AC60,Tableau11[[French]:[Colonne1]],3,0),AC60)</f>
        <v>5. Aucun</v>
      </c>
      <c r="AD145" t="str">
        <f>IFERROR(VLOOKUP(AD60,Tableau11[[French]:[Colonne1]],3,0),AD60)</f>
        <v>5. Aucun</v>
      </c>
      <c r="AE145" t="str">
        <f>IFERROR(VLOOKUP(AE60,Tableau11[[French]:[Colonne1]],3,0),AE60)</f>
        <v>5. Aucun</v>
      </c>
      <c r="AF145" t="str">
        <f>IFERROR(VLOOKUP(AF60,Tableau11[[French]:[Colonne1]],3,0),AF60)</f>
        <v>5. Aucun</v>
      </c>
      <c r="AG145" t="str">
        <f>IFERROR(VLOOKUP(AG60,Tableau11[[French]:[Colonne1]],3,0),AG60)</f>
        <v>Autre</v>
      </c>
      <c r="AH145" t="str">
        <f>IFERROR(VLOOKUP(AH60,Tableau11[[French]:[Colonne1]],3,0),AH60)</f>
        <v>Autre</v>
      </c>
      <c r="AI145" t="str">
        <f>IFERROR(VLOOKUP(AI60,Tableau11[[French]:[Colonne1]],3,0),AI60)</f>
        <v>pays</v>
      </c>
      <c r="AJ145" t="str">
        <f>IFERROR(VLOOKUP(AJ60,Tableau11[[French]:[Colonne1]],3,0),AJ60)</f>
        <v>1. Oui</v>
      </c>
      <c r="AK145" t="str">
        <f>IFERROR(VLOOKUP(AK60,Tableau11[[French]:[Colonne1]],3,0),AK60)</f>
        <v/>
      </c>
      <c r="AL145" t="str">
        <f>IFERROR(VLOOKUP(AL60,Tableau11[[French]:[Colonne1]],3,0),AL60)</f>
        <v>plus de rapidite pndant l'utilisation du site</v>
      </c>
      <c r="AM145" t="str">
        <f>IFERROR(VLOOKUP(AM60,Tableau11[[French]:[Colonne1]],3,0),AM60)</f>
        <v>1. En accord</v>
      </c>
      <c r="AN145" t="str">
        <f>IFERROR(VLOOKUP(AN60,Tableau11[[French]:[Colonne1]],3,0),AN60)</f>
        <v>1. En accord</v>
      </c>
    </row>
    <row r="146" spans="1:40" x14ac:dyDescent="0.25">
      <c r="A146" t="str">
        <f t="shared" ref="A146:E146" si="57">A61</f>
        <v>4072046921</v>
      </c>
      <c r="B146" t="str">
        <f t="shared" si="57"/>
        <v>70678042</v>
      </c>
      <c r="C146" t="str">
        <f t="shared" si="57"/>
        <v>07/07/2015 12:01:08</v>
      </c>
      <c r="D146" t="str">
        <f t="shared" si="57"/>
        <v>07/07/2015 12:05:22</v>
      </c>
      <c r="E146" t="str">
        <f t="shared" si="57"/>
        <v>196.200.49.158</v>
      </c>
      <c r="F146" t="str">
        <f>IFERROR(VLOOKUP(F61,Tableau11[[French]:[Colonne1]],3,0),F61)</f>
        <v/>
      </c>
      <c r="G146" t="str">
        <f>IFERROR(VLOOKUP(G61,Tableau11[[French]:[Colonne1]],3,0),G61)</f>
        <v/>
      </c>
      <c r="H146" t="str">
        <f>IFERROR(VLOOKUP(H61,Tableau11[[French]:[Colonne1]],3,0),H61)</f>
        <v/>
      </c>
      <c r="I146" t="str">
        <f>IFERROR(VLOOKUP(I61,Tableau11[[French]:[Colonne1]],3,0),I61)</f>
        <v/>
      </c>
      <c r="J146" t="str">
        <f>IFERROR(VLOOKUP(J61,Tableau11[[French]:[Colonne1]],3,0),J61)</f>
        <v>1. Agence onusienne</v>
      </c>
      <c r="K146" t="str">
        <f>IFERROR(VLOOKUP(K61,Tableau11[[French]:[Colonne1]],3,0),K61)</f>
        <v/>
      </c>
      <c r="L146" t="str">
        <f>IFERROR(VLOOKUP(L61,Tableau11[[French]:[Colonne1]],3,0),L61)</f>
        <v>1. Oui</v>
      </c>
      <c r="M146" t="str">
        <f>IFERROR(VLOOKUP(M61,Tableau11[[French]:[Colonne1]],3,0),M61)</f>
        <v>3. Je ne sais pas</v>
      </c>
      <c r="N146" t="str">
        <f>IFERROR(VLOOKUP(N61,Tableau11[[French]:[Colonne1]],3,0),N61)</f>
        <v>2. Hebdomadaire</v>
      </c>
      <c r="O146" t="str">
        <f>IFERROR(VLOOKUP(O61,Tableau11[[French]:[Colonne1]],3,0),O61)</f>
        <v>2. Bien</v>
      </c>
      <c r="P146" t="str">
        <f>IFERROR(VLOOKUP(P61,Tableau11[[French]:[Colonne1]],3,0),P61)</f>
        <v>2. Bien</v>
      </c>
      <c r="Q146" t="str">
        <f>IFERROR(VLOOKUP(Q61,Tableau11[[French]:[Colonne1]],3,0),Q61)</f>
        <v>2. Bien</v>
      </c>
      <c r="R146" t="str">
        <f>IFERROR(VLOOKUP(R61,Tableau11[[French]:[Colonne1]],3,0),R61)</f>
        <v>2. Bien</v>
      </c>
      <c r="S146" t="str">
        <f>IFERROR(VLOOKUP(S61,Tableau11[[French]:[Colonne1]],3,0),S61)</f>
        <v>2. Bien</v>
      </c>
      <c r="T146" t="str">
        <f>IFERROR(VLOOKUP(T61,Tableau11[[French]:[Colonne1]],3,0),T61)</f>
        <v>2. Bien</v>
      </c>
      <c r="U146" t="str">
        <f>IFERROR(VLOOKUP(U61,Tableau11[[French]:[Colonne1]],3,0),U61)</f>
        <v>2. Bien</v>
      </c>
      <c r="V146" t="str">
        <f>IFERROR(VLOOKUP(V61,Tableau11[[French]:[Colonne1]],3,0),V61)</f>
        <v>2. Bien</v>
      </c>
      <c r="W146" t="str">
        <f>IFERROR(VLOOKUP(W61,Tableau11[[French]:[Colonne1]],3,0),W61)</f>
        <v>2. Bien</v>
      </c>
      <c r="X146" t="str">
        <f>IFERROR(VLOOKUP(X61,Tableau11[[French]:[Colonne1]],3,0),X61)</f>
        <v>3. Moyen</v>
      </c>
      <c r="Y146" t="str">
        <f>IFERROR(VLOOKUP(Y61,Tableau11[[French]:[Colonne1]],3,0),Y61)</f>
        <v>2. Bien</v>
      </c>
      <c r="Z146" t="str">
        <f>IFERROR(VLOOKUP(Z61,Tableau11[[French]:[Colonne1]],3,0),Z61)</f>
        <v>2. Bien</v>
      </c>
      <c r="AA146" t="str">
        <f>IFERROR(VLOOKUP(AA61,Tableau11[[French]:[Colonne1]],3,0),AA61)</f>
        <v>2. Satisfait (e)</v>
      </c>
      <c r="AB146" t="str">
        <f>IFERROR(VLOOKUP(AB61,Tableau11[[French]:[Colonne1]],3,0),AB61)</f>
        <v>2. Satisfait (e)</v>
      </c>
      <c r="AC146" t="str">
        <f>IFERROR(VLOOKUP(AC61,Tableau11[[French]:[Colonne1]],3,0),AC61)</f>
        <v>2. Satisfait (e)</v>
      </c>
      <c r="AD146" t="str">
        <f>IFERROR(VLOOKUP(AD61,Tableau11[[French]:[Colonne1]],3,0),AD61)</f>
        <v>TrÃ¨s satisfait (e)</v>
      </c>
      <c r="AE146" t="str">
        <f>IFERROR(VLOOKUP(AE61,Tableau11[[French]:[Colonne1]],3,0),AE61)</f>
        <v>2. Satisfait (e)</v>
      </c>
      <c r="AF146" t="str">
        <f>IFERROR(VLOOKUP(AF61,Tableau11[[French]:[Colonne1]],3,0),AF61)</f>
        <v>2. Satisfait (e)</v>
      </c>
      <c r="AG146" t="str">
        <f>IFERROR(VLOOKUP(AG61,Tableau11[[French]:[Colonne1]],3,0),AG61)</f>
        <v>Admin 1</v>
      </c>
      <c r="AH146" t="str">
        <f>IFERROR(VLOOKUP(AH61,Tableau11[[French]:[Colonne1]],3,0),AH61)</f>
        <v>Admin 1</v>
      </c>
      <c r="AI146" t="str">
        <f>IFERROR(VLOOKUP(AI61,Tableau11[[French]:[Colonne1]],3,0),AI61)</f>
        <v/>
      </c>
      <c r="AJ146" t="str">
        <f>IFERROR(VLOOKUP(AJ61,Tableau11[[French]:[Colonne1]],3,0),AJ61)</f>
        <v>1. Oui</v>
      </c>
      <c r="AK146" t="str">
        <f>IFERROR(VLOOKUP(AK61,Tableau11[[French]:[Colonne1]],3,0),AK61)</f>
        <v/>
      </c>
      <c r="AL146" t="str">
        <f>IFERROR(VLOOKUP(AL61,Tableau11[[French]:[Colonne1]],3,0),AL61)</f>
        <v/>
      </c>
      <c r="AM146" t="str">
        <f>IFERROR(VLOOKUP(AM61,Tableau11[[French]:[Colonne1]],3,0),AM61)</f>
        <v>1. En accord</v>
      </c>
      <c r="AN146" t="str">
        <f>IFERROR(VLOOKUP(AN61,Tableau11[[French]:[Colonne1]],3,0),AN61)</f>
        <v>1. En accord</v>
      </c>
    </row>
    <row r="147" spans="1:40" x14ac:dyDescent="0.25">
      <c r="A147" t="str">
        <f t="shared" ref="A147:E147" si="58">A62</f>
        <v>4072046797</v>
      </c>
      <c r="B147" t="str">
        <f t="shared" si="58"/>
        <v>70678042</v>
      </c>
      <c r="C147" t="str">
        <f t="shared" si="58"/>
        <v>07/07/2015 12:00:12</v>
      </c>
      <c r="D147" t="str">
        <f t="shared" si="58"/>
        <v>07/07/2015 12:09:22</v>
      </c>
      <c r="E147" t="str">
        <f t="shared" si="58"/>
        <v>193.134.242.13</v>
      </c>
      <c r="F147" t="str">
        <f>IFERROR(VLOOKUP(F62,Tableau11[[French]:[Colonne1]],3,0),F62)</f>
        <v/>
      </c>
      <c r="G147" t="str">
        <f>IFERROR(VLOOKUP(G62,Tableau11[[French]:[Colonne1]],3,0),G62)</f>
        <v/>
      </c>
      <c r="H147" t="str">
        <f>IFERROR(VLOOKUP(H62,Tableau11[[French]:[Colonne1]],3,0),H62)</f>
        <v/>
      </c>
      <c r="I147" t="str">
        <f>IFERROR(VLOOKUP(I62,Tableau11[[French]:[Colonne1]],3,0),I62)</f>
        <v/>
      </c>
      <c r="J147" t="str">
        <f>IFERROR(VLOOKUP(J62,Tableau11[[French]:[Colonne1]],3,0),J62)</f>
        <v>1. Agence onusienne</v>
      </c>
      <c r="K147" t="str">
        <f>IFERROR(VLOOKUP(K62,Tableau11[[French]:[Colonne1]],3,0),K62)</f>
        <v/>
      </c>
      <c r="L147" t="str">
        <f>IFERROR(VLOOKUP(L62,Tableau11[[French]:[Colonne1]],3,0),L62)</f>
        <v>1. Oui</v>
      </c>
      <c r="M147" t="str">
        <f>IFERROR(VLOOKUP(M62,Tableau11[[French]:[Colonne1]],3,0),M62)</f>
        <v>Chef de file sectoriel Pays</v>
      </c>
      <c r="N147" t="str">
        <f>IFERROR(VLOOKUP(N62,Tableau11[[French]:[Colonne1]],3,0),N62)</f>
        <v>2. Hebdomadaire</v>
      </c>
      <c r="O147" t="str">
        <f>IFERROR(VLOOKUP(O62,Tableau11[[French]:[Colonne1]],3,0),O62)</f>
        <v>3. Moyen</v>
      </c>
      <c r="P147" t="str">
        <f>IFERROR(VLOOKUP(P62,Tableau11[[French]:[Colonne1]],3,0),P62)</f>
        <v>3. Moyen</v>
      </c>
      <c r="Q147" t="str">
        <f>IFERROR(VLOOKUP(Q62,Tableau11[[French]:[Colonne1]],3,0),Q62)</f>
        <v>3. Moyen</v>
      </c>
      <c r="R147" t="str">
        <f>IFERROR(VLOOKUP(R62,Tableau11[[French]:[Colonne1]],3,0),R62)</f>
        <v>3. Moyen</v>
      </c>
      <c r="S147" t="str">
        <f>IFERROR(VLOOKUP(S62,Tableau11[[French]:[Colonne1]],3,0),S62)</f>
        <v>2. Bien</v>
      </c>
      <c r="T147" t="str">
        <f>IFERROR(VLOOKUP(T62,Tableau11[[French]:[Colonne1]],3,0),T62)</f>
        <v>2. Bien</v>
      </c>
      <c r="U147" t="str">
        <f>IFERROR(VLOOKUP(U62,Tableau11[[French]:[Colonne1]],3,0),U62)</f>
        <v>2. Bien</v>
      </c>
      <c r="V147" t="str">
        <f>IFERROR(VLOOKUP(V62,Tableau11[[French]:[Colonne1]],3,0),V62)</f>
        <v>3. Moyen</v>
      </c>
      <c r="W147" t="str">
        <f>IFERROR(VLOOKUP(W62,Tableau11[[French]:[Colonne1]],3,0),W62)</f>
        <v>2. Bien</v>
      </c>
      <c r="X147" t="str">
        <f>IFERROR(VLOOKUP(X62,Tableau11[[French]:[Colonne1]],3,0),X62)</f>
        <v>2. Bien</v>
      </c>
      <c r="Y147" t="str">
        <f>IFERROR(VLOOKUP(Y62,Tableau11[[French]:[Colonne1]],3,0),Y62)</f>
        <v>MÃ©diocre</v>
      </c>
      <c r="Z147" t="str">
        <f>IFERROR(VLOOKUP(Z62,Tableau11[[French]:[Colonne1]],3,0),Z62)</f>
        <v>3. Moyen</v>
      </c>
      <c r="AA147" t="str">
        <f>IFERROR(VLOOKUP(AA62,Tableau11[[French]:[Colonne1]],3,0),AA62)</f>
        <v>5. Aucun</v>
      </c>
      <c r="AB147" t="str">
        <f>IFERROR(VLOOKUP(AB62,Tableau11[[French]:[Colonne1]],3,0),AB62)</f>
        <v>2. Satisfait (e)</v>
      </c>
      <c r="AC147" t="str">
        <f>IFERROR(VLOOKUP(AC62,Tableau11[[French]:[Colonne1]],3,0),AC62)</f>
        <v>5. Aucun</v>
      </c>
      <c r="AD147" t="str">
        <f>IFERROR(VLOOKUP(AD62,Tableau11[[French]:[Colonne1]],3,0),AD62)</f>
        <v>2. Satisfait (e)</v>
      </c>
      <c r="AE147" t="str">
        <f>IFERROR(VLOOKUP(AE62,Tableau11[[French]:[Colonne1]],3,0),AE62)</f>
        <v>5. Aucun</v>
      </c>
      <c r="AF147" t="str">
        <f>IFERROR(VLOOKUP(AF62,Tableau11[[French]:[Colonne1]],3,0),AF62)</f>
        <v>2. Satisfait (e)</v>
      </c>
      <c r="AG147" t="str">
        <f>IFERROR(VLOOKUP(AG62,Tableau11[[French]:[Colonne1]],3,0),AG62)</f>
        <v>Admin 1</v>
      </c>
      <c r="AH147" t="str">
        <f>IFERROR(VLOOKUP(AH62,Tableau11[[French]:[Colonne1]],3,0),AH62)</f>
        <v>Admin 3</v>
      </c>
      <c r="AI147" t="str">
        <f>IFERROR(VLOOKUP(AI62,Tableau11[[French]:[Colonne1]],3,0),AI62)</f>
        <v/>
      </c>
      <c r="AJ147" t="str">
        <f>IFERROR(VLOOKUP(AJ62,Tableau11[[French]:[Colonne1]],3,0),AJ62)</f>
        <v>1. Oui</v>
      </c>
      <c r="AK147" t="str">
        <f>IFERROR(VLOOKUP(AK62,Tableau11[[French]:[Colonne1]],3,0),AK62)</f>
        <v/>
      </c>
      <c r="AL147" t="str">
        <f>IFERROR(VLOOKUP(AL62,Tableau11[[French]:[Colonne1]],3,0),AL62)</f>
        <v/>
      </c>
      <c r="AM147" t="str">
        <f>IFERROR(VLOOKUP(AM62,Tableau11[[French]:[Colonne1]],3,0),AM62)</f>
        <v>3. Moyen</v>
      </c>
      <c r="AN147" t="str">
        <f>IFERROR(VLOOKUP(AN62,Tableau11[[French]:[Colonne1]],3,0),AN62)</f>
        <v>1. En accord</v>
      </c>
    </row>
    <row r="148" spans="1:40" x14ac:dyDescent="0.25">
      <c r="A148" t="str">
        <f t="shared" ref="A148:E148" si="59">A63</f>
        <v>4071996113</v>
      </c>
      <c r="B148" t="str">
        <f t="shared" si="59"/>
        <v>70678042</v>
      </c>
      <c r="C148" t="str">
        <f t="shared" si="59"/>
        <v>07/07/2015 11:30:56</v>
      </c>
      <c r="D148" t="str">
        <f t="shared" si="59"/>
        <v>07/07/2015 12:52:30</v>
      </c>
      <c r="E148" t="str">
        <f t="shared" si="59"/>
        <v>212.21.32.102</v>
      </c>
      <c r="F148" t="str">
        <f>IFERROR(VLOOKUP(F63,Tableau11[[French]:[Colonne1]],3,0),F63)</f>
        <v/>
      </c>
      <c r="G148" t="str">
        <f>IFERROR(VLOOKUP(G63,Tableau11[[French]:[Colonne1]],3,0),G63)</f>
        <v/>
      </c>
      <c r="H148" t="str">
        <f>IFERROR(VLOOKUP(H63,Tableau11[[French]:[Colonne1]],3,0),H63)</f>
        <v/>
      </c>
      <c r="I148" t="str">
        <f>IFERROR(VLOOKUP(I63,Tableau11[[French]:[Colonne1]],3,0),I63)</f>
        <v/>
      </c>
      <c r="J148" t="str">
        <f>IFERROR(VLOOKUP(J63,Tableau11[[French]:[Colonne1]],3,0),J63)</f>
        <v>1. Agence onusienne</v>
      </c>
      <c r="K148" t="str">
        <f>IFERROR(VLOOKUP(K63,Tableau11[[French]:[Colonne1]],3,0),K63)</f>
        <v/>
      </c>
      <c r="L148" t="str">
        <f>IFERROR(VLOOKUP(L63,Tableau11[[French]:[Colonne1]],3,0),L63)</f>
        <v>1. Oui</v>
      </c>
      <c r="M148" t="str">
        <f>IFERROR(VLOOKUP(M63,Tableau11[[French]:[Colonne1]],3,0),M63)</f>
        <v>3. Je ne sais pas</v>
      </c>
      <c r="N148" t="str">
        <f>IFERROR(VLOOKUP(N63,Tableau11[[French]:[Colonne1]],3,0),N63)</f>
        <v>1. Quotidienne</v>
      </c>
      <c r="O148" t="str">
        <f>IFERROR(VLOOKUP(O63,Tableau11[[French]:[Colonne1]],3,0),O63)</f>
        <v>3. Moyen</v>
      </c>
      <c r="P148" t="str">
        <f>IFERROR(VLOOKUP(P63,Tableau11[[French]:[Colonne1]],3,0),P63)</f>
        <v>2. Bien</v>
      </c>
      <c r="Q148" t="str">
        <f>IFERROR(VLOOKUP(Q63,Tableau11[[French]:[Colonne1]],3,0),Q63)</f>
        <v>2. Bien</v>
      </c>
      <c r="R148" t="str">
        <f>IFERROR(VLOOKUP(R63,Tableau11[[French]:[Colonne1]],3,0),R63)</f>
        <v>2. Bien</v>
      </c>
      <c r="S148" t="str">
        <f>IFERROR(VLOOKUP(S63,Tableau11[[French]:[Colonne1]],3,0),S63)</f>
        <v>3. Moyen</v>
      </c>
      <c r="T148" t="str">
        <f>IFERROR(VLOOKUP(T63,Tableau11[[French]:[Colonne1]],3,0),T63)</f>
        <v>2. Bien</v>
      </c>
      <c r="U148" t="str">
        <f>IFERROR(VLOOKUP(U63,Tableau11[[French]:[Colonne1]],3,0),U63)</f>
        <v>2. Bien</v>
      </c>
      <c r="V148" t="str">
        <f>IFERROR(VLOOKUP(V63,Tableau11[[French]:[Colonne1]],3,0),V63)</f>
        <v>3. Moyen</v>
      </c>
      <c r="W148" t="str">
        <f>IFERROR(VLOOKUP(W63,Tableau11[[French]:[Colonne1]],3,0),W63)</f>
        <v>2. Bien</v>
      </c>
      <c r="X148" t="str">
        <f>IFERROR(VLOOKUP(X63,Tableau11[[French]:[Colonne1]],3,0),X63)</f>
        <v>1. Excellent</v>
      </c>
      <c r="Y148" t="str">
        <f>IFERROR(VLOOKUP(Y63,Tableau11[[French]:[Colonne1]],3,0),Y63)</f>
        <v>2. Bien</v>
      </c>
      <c r="Z148" t="str">
        <f>IFERROR(VLOOKUP(Z63,Tableau11[[French]:[Colonne1]],3,0),Z63)</f>
        <v>MÃ©diocre</v>
      </c>
      <c r="AA148" t="str">
        <f>IFERROR(VLOOKUP(AA63,Tableau11[[French]:[Colonne1]],3,0),AA63)</f>
        <v>3. Insatisfait (e)</v>
      </c>
      <c r="AB148" t="str">
        <f>IFERROR(VLOOKUP(AB63,Tableau11[[French]:[Colonne1]],3,0),AB63)</f>
        <v>2. Satisfait (e)</v>
      </c>
      <c r="AC148" t="str">
        <f>IFERROR(VLOOKUP(AC63,Tableau11[[French]:[Colonne1]],3,0),AC63)</f>
        <v>5. Aucun</v>
      </c>
      <c r="AD148" t="str">
        <f>IFERROR(VLOOKUP(AD63,Tableau11[[French]:[Colonne1]],3,0),AD63)</f>
        <v>2. Satisfait (e)</v>
      </c>
      <c r="AE148" t="str">
        <f>IFERROR(VLOOKUP(AE63,Tableau11[[French]:[Colonne1]],3,0),AE63)</f>
        <v>5. Aucun</v>
      </c>
      <c r="AF148" t="str">
        <f>IFERROR(VLOOKUP(AF63,Tableau11[[French]:[Colonne1]],3,0),AF63)</f>
        <v>2. Satisfait (e)</v>
      </c>
      <c r="AG148" t="str">
        <f>IFERROR(VLOOKUP(AG63,Tableau11[[French]:[Colonne1]],3,0),AG63)</f>
        <v>Admin 2</v>
      </c>
      <c r="AH148" t="str">
        <f>IFERROR(VLOOKUP(AH63,Tableau11[[French]:[Colonne1]],3,0),AH63)</f>
        <v>Admin 3</v>
      </c>
      <c r="AI148" t="str">
        <f>IFERROR(VLOOKUP(AI63,Tableau11[[French]:[Colonne1]],3,0),AI63)</f>
        <v/>
      </c>
      <c r="AJ148" t="str">
        <f>IFERROR(VLOOKUP(AJ63,Tableau11[[French]:[Colonne1]],3,0),AJ63)</f>
        <v>1. Oui</v>
      </c>
      <c r="AK148" t="str">
        <f>IFERROR(VLOOKUP(AK63,Tableau11[[French]:[Colonne1]],3,0),AK63)</f>
        <v/>
      </c>
      <c r="AL148" t="str">
        <f>IFERROR(VLOOKUP(AL63,Tableau11[[French]:[Colonne1]],3,0),AL63)</f>
        <v xml:space="preserve">Plus de visuels : cartes, rapport facil Ã  lire et Ã  interprÃ©ter.  PossibilitÃ© d'importer en Word. </v>
      </c>
      <c r="AM148" t="str">
        <f>IFERROR(VLOOKUP(AM63,Tableau11[[French]:[Colonne1]],3,0),AM63)</f>
        <v>1. En accord</v>
      </c>
      <c r="AN148" t="str">
        <f>IFERROR(VLOOKUP(AN63,Tableau11[[French]:[Colonne1]],3,0),AN63)</f>
        <v>1. En accord</v>
      </c>
    </row>
    <row r="149" spans="1:40" x14ac:dyDescent="0.25">
      <c r="A149" t="str">
        <f t="shared" ref="A149:E149" si="60">A64</f>
        <v>4071970471</v>
      </c>
      <c r="B149" t="str">
        <f t="shared" si="60"/>
        <v>70678042</v>
      </c>
      <c r="C149" t="str">
        <f t="shared" si="60"/>
        <v>07/07/2015 11:09:22</v>
      </c>
      <c r="D149" t="str">
        <f t="shared" si="60"/>
        <v>07/07/2015 11:28:54</v>
      </c>
      <c r="E149" t="str">
        <f t="shared" si="60"/>
        <v>41.138.48.49</v>
      </c>
      <c r="F149" t="str">
        <f>IFERROR(VLOOKUP(F64,Tableau11[[French]:[Colonne1]],3,0),F64)</f>
        <v/>
      </c>
      <c r="G149" t="str">
        <f>IFERROR(VLOOKUP(G64,Tableau11[[French]:[Colonne1]],3,0),G64)</f>
        <v/>
      </c>
      <c r="H149" t="str">
        <f>IFERROR(VLOOKUP(H64,Tableau11[[French]:[Colonne1]],3,0),H64)</f>
        <v/>
      </c>
      <c r="I149" t="str">
        <f>IFERROR(VLOOKUP(I64,Tableau11[[French]:[Colonne1]],3,0),I64)</f>
        <v/>
      </c>
      <c r="J149" t="str">
        <f>IFERROR(VLOOKUP(J64,Tableau11[[French]:[Colonne1]],3,0),J64)</f>
        <v>3. ONG Nationale</v>
      </c>
      <c r="K149" t="str">
        <f>IFERROR(VLOOKUP(K64,Tableau11[[French]:[Colonne1]],3,0),K64)</f>
        <v/>
      </c>
      <c r="L149" t="str">
        <f>IFERROR(VLOOKUP(L64,Tableau11[[French]:[Colonne1]],3,0),L64)</f>
        <v>1. Oui</v>
      </c>
      <c r="M149" t="str">
        <f>IFERROR(VLOOKUP(M64,Tableau11[[French]:[Colonne1]],3,0),M64)</f>
        <v>Gestionnaire de programme/ Saisie de donnÃ©es</v>
      </c>
      <c r="N149" t="str">
        <f>IFERROR(VLOOKUP(N64,Tableau11[[French]:[Colonne1]],3,0),N64)</f>
        <v>3. Mensuelle</v>
      </c>
      <c r="O149" t="str">
        <f>IFERROR(VLOOKUP(O64,Tableau11[[French]:[Colonne1]],3,0),O64)</f>
        <v>3. Moyen</v>
      </c>
      <c r="P149" t="str">
        <f>IFERROR(VLOOKUP(P64,Tableau11[[French]:[Colonne1]],3,0),P64)</f>
        <v>2. Bien</v>
      </c>
      <c r="Q149" t="str">
        <f>IFERROR(VLOOKUP(Q64,Tableau11[[French]:[Colonne1]],3,0),Q64)</f>
        <v>2. Bien</v>
      </c>
      <c r="R149" t="str">
        <f>IFERROR(VLOOKUP(R64,Tableau11[[French]:[Colonne1]],3,0),R64)</f>
        <v>1. Excellent</v>
      </c>
      <c r="S149" t="str">
        <f>IFERROR(VLOOKUP(S64,Tableau11[[French]:[Colonne1]],3,0),S64)</f>
        <v>1. Excellent</v>
      </c>
      <c r="T149" t="str">
        <f>IFERROR(VLOOKUP(T64,Tableau11[[French]:[Colonne1]],3,0),T64)</f>
        <v>1. Excellent</v>
      </c>
      <c r="U149" t="str">
        <f>IFERROR(VLOOKUP(U64,Tableau11[[French]:[Colonne1]],3,0),U64)</f>
        <v>2. Bien</v>
      </c>
      <c r="V149" t="str">
        <f>IFERROR(VLOOKUP(V64,Tableau11[[French]:[Colonne1]],3,0),V64)</f>
        <v>2. Bien</v>
      </c>
      <c r="W149" t="str">
        <f>IFERROR(VLOOKUP(W64,Tableau11[[French]:[Colonne1]],3,0),W64)</f>
        <v>2. Bien</v>
      </c>
      <c r="X149" t="str">
        <f>IFERROR(VLOOKUP(X64,Tableau11[[French]:[Colonne1]],3,0),X64)</f>
        <v>2. Bien</v>
      </c>
      <c r="Y149" t="str">
        <f>IFERROR(VLOOKUP(Y64,Tableau11[[French]:[Colonne1]],3,0),Y64)</f>
        <v>2. Bien</v>
      </c>
      <c r="Z149" t="str">
        <f>IFERROR(VLOOKUP(Z64,Tableau11[[French]:[Colonne1]],3,0),Z64)</f>
        <v>2. Bien</v>
      </c>
      <c r="AA149" t="str">
        <f>IFERROR(VLOOKUP(AA64,Tableau11[[French]:[Colonne1]],3,0),AA64)</f>
        <v>2. Satisfait (e)</v>
      </c>
      <c r="AB149" t="str">
        <f>IFERROR(VLOOKUP(AB64,Tableau11[[French]:[Colonne1]],3,0),AB64)</f>
        <v>2. Satisfait (e)</v>
      </c>
      <c r="AC149" t="str">
        <f>IFERROR(VLOOKUP(AC64,Tableau11[[French]:[Colonne1]],3,0),AC64)</f>
        <v>5. Aucun</v>
      </c>
      <c r="AD149" t="str">
        <f>IFERROR(VLOOKUP(AD64,Tableau11[[French]:[Colonne1]],3,0),AD64)</f>
        <v>2. Satisfait (e)</v>
      </c>
      <c r="AE149" t="str">
        <f>IFERROR(VLOOKUP(AE64,Tableau11[[French]:[Colonne1]],3,0),AE64)</f>
        <v>5. Aucun</v>
      </c>
      <c r="AF149" t="str">
        <f>IFERROR(VLOOKUP(AF64,Tableau11[[French]:[Colonne1]],3,0),AF64)</f>
        <v>2. Satisfait (e)</v>
      </c>
      <c r="AG149" t="str">
        <f>IFERROR(VLOOKUP(AG64,Tableau11[[French]:[Colonne1]],3,0),AG64)</f>
        <v>Admin 2</v>
      </c>
      <c r="AH149" t="str">
        <f>IFERROR(VLOOKUP(AH64,Tableau11[[French]:[Colonne1]],3,0),AH64)</f>
        <v>Admin 2</v>
      </c>
      <c r="AI149" t="str">
        <f>IFERROR(VLOOKUP(AI64,Tableau11[[French]:[Colonne1]],3,0),AI64)</f>
        <v/>
      </c>
      <c r="AJ149" t="str">
        <f>IFERROR(VLOOKUP(AJ64,Tableau11[[French]:[Colonne1]],3,0),AJ64)</f>
        <v>1. Oui</v>
      </c>
      <c r="AK149" t="str">
        <f>IFERROR(VLOOKUP(AK64,Tableau11[[French]:[Colonne1]],3,0),AK64)</f>
        <v/>
      </c>
      <c r="AL149" t="str">
        <f>IFERROR(VLOOKUP(AL64,Tableau11[[French]:[Colonne1]],3,0),AL64)</f>
        <v>Organiser une formation sur ORS</v>
      </c>
      <c r="AM149" t="str">
        <f>IFERROR(VLOOKUP(AM64,Tableau11[[French]:[Colonne1]],3,0),AM64)</f>
        <v>3. Moyen</v>
      </c>
      <c r="AN149" t="str">
        <f>IFERROR(VLOOKUP(AN64,Tableau11[[French]:[Colonne1]],3,0),AN64)</f>
        <v>5. Sans commentaire</v>
      </c>
    </row>
    <row r="150" spans="1:40" x14ac:dyDescent="0.25">
      <c r="A150" t="str">
        <f t="shared" ref="A150:E150" si="61">A65</f>
        <v>4071844776</v>
      </c>
      <c r="B150" t="str">
        <f t="shared" si="61"/>
        <v>70678042</v>
      </c>
      <c r="C150" t="str">
        <f t="shared" si="61"/>
        <v>07/07/2015 09:42:27</v>
      </c>
      <c r="D150" t="str">
        <f t="shared" si="61"/>
        <v>07/07/2015 09:46:29</v>
      </c>
      <c r="E150" t="str">
        <f t="shared" si="61"/>
        <v>41.188.65.93</v>
      </c>
      <c r="F150" t="str">
        <f>IFERROR(VLOOKUP(F65,Tableau11[[French]:[Colonne1]],3,0),F65)</f>
        <v/>
      </c>
      <c r="G150" t="str">
        <f>IFERROR(VLOOKUP(G65,Tableau11[[French]:[Colonne1]],3,0),G65)</f>
        <v/>
      </c>
      <c r="H150" t="str">
        <f>IFERROR(VLOOKUP(H65,Tableau11[[French]:[Colonne1]],3,0),H65)</f>
        <v/>
      </c>
      <c r="I150" t="str">
        <f>IFERROR(VLOOKUP(I65,Tableau11[[French]:[Colonne1]],3,0),I65)</f>
        <v/>
      </c>
      <c r="J150" t="str">
        <f>IFERROR(VLOOKUP(J65,Tableau11[[French]:[Colonne1]],3,0),J65)</f>
        <v>1. Agence onusienne</v>
      </c>
      <c r="K150" t="str">
        <f>IFERROR(VLOOKUP(K65,Tableau11[[French]:[Colonne1]],3,0),K65)</f>
        <v/>
      </c>
      <c r="L150" t="str">
        <f>IFERROR(VLOOKUP(L65,Tableau11[[French]:[Colonne1]],3,0),L65)</f>
        <v>1. Oui</v>
      </c>
      <c r="M150" t="str">
        <f>IFERROR(VLOOKUP(M65,Tableau11[[French]:[Colonne1]],3,0),M65)</f>
        <v>Gestionnaire de programme/ Saisie de donnÃ©es</v>
      </c>
      <c r="N150" t="str">
        <f>IFERROR(VLOOKUP(N65,Tableau11[[French]:[Colonne1]],3,0),N65)</f>
        <v>1. Quotidienne</v>
      </c>
      <c r="O150" t="str">
        <f>IFERROR(VLOOKUP(O65,Tableau11[[French]:[Colonne1]],3,0),O65)</f>
        <v>1. Excellent</v>
      </c>
      <c r="P150" t="str">
        <f>IFERROR(VLOOKUP(P65,Tableau11[[French]:[Colonne1]],3,0),P65)</f>
        <v>1. Excellent</v>
      </c>
      <c r="Q150" t="str">
        <f>IFERROR(VLOOKUP(Q65,Tableau11[[French]:[Colonne1]],3,0),Q65)</f>
        <v>1. Excellent</v>
      </c>
      <c r="R150" t="str">
        <f>IFERROR(VLOOKUP(R65,Tableau11[[French]:[Colonne1]],3,0),R65)</f>
        <v>1. Excellent</v>
      </c>
      <c r="S150" t="str">
        <f>IFERROR(VLOOKUP(S65,Tableau11[[French]:[Colonne1]],3,0),S65)</f>
        <v>1. Excellent</v>
      </c>
      <c r="T150" t="str">
        <f>IFERROR(VLOOKUP(T65,Tableau11[[French]:[Colonne1]],3,0),T65)</f>
        <v>1. Excellent</v>
      </c>
      <c r="U150" t="str">
        <f>IFERROR(VLOOKUP(U65,Tableau11[[French]:[Colonne1]],3,0),U65)</f>
        <v>1. Excellent</v>
      </c>
      <c r="V150" t="str">
        <f>IFERROR(VLOOKUP(V65,Tableau11[[French]:[Colonne1]],3,0),V65)</f>
        <v>1. Excellent</v>
      </c>
      <c r="W150" t="str">
        <f>IFERROR(VLOOKUP(W65,Tableau11[[French]:[Colonne1]],3,0),W65)</f>
        <v>1. Excellent</v>
      </c>
      <c r="X150" t="str">
        <f>IFERROR(VLOOKUP(X65,Tableau11[[French]:[Colonne1]],3,0),X65)</f>
        <v>1. Excellent</v>
      </c>
      <c r="Y150" t="str">
        <f>IFERROR(VLOOKUP(Y65,Tableau11[[French]:[Colonne1]],3,0),Y65)</f>
        <v>1. Excellent</v>
      </c>
      <c r="Z150" t="str">
        <f>IFERROR(VLOOKUP(Z65,Tableau11[[French]:[Colonne1]],3,0),Z65)</f>
        <v>1. Excellent</v>
      </c>
      <c r="AA150" t="str">
        <f>IFERROR(VLOOKUP(AA65,Tableau11[[French]:[Colonne1]],3,0),AA65)</f>
        <v/>
      </c>
      <c r="AB150" t="str">
        <f>IFERROR(VLOOKUP(AB65,Tableau11[[French]:[Colonne1]],3,0),AB65)</f>
        <v/>
      </c>
      <c r="AC150" t="str">
        <f>IFERROR(VLOOKUP(AC65,Tableau11[[French]:[Colonne1]],3,0),AC65)</f>
        <v/>
      </c>
      <c r="AD150" t="str">
        <f>IFERROR(VLOOKUP(AD65,Tableau11[[French]:[Colonne1]],3,0),AD65)</f>
        <v/>
      </c>
      <c r="AE150" t="str">
        <f>IFERROR(VLOOKUP(AE65,Tableau11[[French]:[Colonne1]],3,0),AE65)</f>
        <v/>
      </c>
      <c r="AF150" t="str">
        <f>IFERROR(VLOOKUP(AF65,Tableau11[[French]:[Colonne1]],3,0),AF65)</f>
        <v/>
      </c>
      <c r="AG150" t="str">
        <f>IFERROR(VLOOKUP(AG65,Tableau11[[French]:[Colonne1]],3,0),AG65)</f>
        <v/>
      </c>
      <c r="AH150" t="str">
        <f>IFERROR(VLOOKUP(AH65,Tableau11[[French]:[Colonne1]],3,0),AH65)</f>
        <v/>
      </c>
      <c r="AI150" t="str">
        <f>IFERROR(VLOOKUP(AI65,Tableau11[[French]:[Colonne1]],3,0),AI65)</f>
        <v/>
      </c>
      <c r="AJ150" t="str">
        <f>IFERROR(VLOOKUP(AJ65,Tableau11[[French]:[Colonne1]],3,0),AJ65)</f>
        <v/>
      </c>
      <c r="AK150" t="str">
        <f>IFERROR(VLOOKUP(AK65,Tableau11[[French]:[Colonne1]],3,0),AK65)</f>
        <v/>
      </c>
      <c r="AL150" t="str">
        <f>IFERROR(VLOOKUP(AL65,Tableau11[[French]:[Colonne1]],3,0),AL65)</f>
        <v/>
      </c>
      <c r="AM150" t="str">
        <f>IFERROR(VLOOKUP(AM65,Tableau11[[French]:[Colonne1]],3,0),AM65)</f>
        <v/>
      </c>
      <c r="AN150" t="str">
        <f>IFERROR(VLOOKUP(AN65,Tableau11[[French]:[Colonne1]],3,0),AN65)</f>
        <v/>
      </c>
    </row>
    <row r="151" spans="1:40" x14ac:dyDescent="0.25">
      <c r="A151" t="str">
        <f t="shared" ref="A151:E151" si="62">A66</f>
        <v>4071825541</v>
      </c>
      <c r="B151" t="str">
        <f t="shared" si="62"/>
        <v>70678042</v>
      </c>
      <c r="C151" t="str">
        <f t="shared" si="62"/>
        <v>07/07/2015 09:27:53</v>
      </c>
      <c r="D151" t="str">
        <f t="shared" si="62"/>
        <v>07/07/2015 09:33:11</v>
      </c>
      <c r="E151" t="str">
        <f t="shared" si="62"/>
        <v>196.207.243.162</v>
      </c>
      <c r="F151" t="str">
        <f>IFERROR(VLOOKUP(F66,Tableau11[[French]:[Colonne1]],3,0),F66)</f>
        <v/>
      </c>
      <c r="G151" t="str">
        <f>IFERROR(VLOOKUP(G66,Tableau11[[French]:[Colonne1]],3,0),G66)</f>
        <v/>
      </c>
      <c r="H151" t="str">
        <f>IFERROR(VLOOKUP(H66,Tableau11[[French]:[Colonne1]],3,0),H66)</f>
        <v/>
      </c>
      <c r="I151" t="str">
        <f>IFERROR(VLOOKUP(I66,Tableau11[[French]:[Colonne1]],3,0),I66)</f>
        <v/>
      </c>
      <c r="J151" t="str">
        <f>IFERROR(VLOOKUP(J66,Tableau11[[French]:[Colonne1]],3,0),J66)</f>
        <v>1. Agence onusienne</v>
      </c>
      <c r="K151" t="str">
        <f>IFERROR(VLOOKUP(K66,Tableau11[[French]:[Colonne1]],3,0),K66)</f>
        <v/>
      </c>
      <c r="L151" t="str">
        <f>IFERROR(VLOOKUP(L66,Tableau11[[French]:[Colonne1]],3,0),L66)</f>
        <v>1. Oui</v>
      </c>
      <c r="M151" t="str">
        <f>IFERROR(VLOOKUP(M66,Tableau11[[French]:[Colonne1]],3,0),M66)</f>
        <v>Chef de file sectoriel RÃ©gional</v>
      </c>
      <c r="N151" t="str">
        <f>IFERROR(VLOOKUP(N66,Tableau11[[French]:[Colonne1]],3,0),N66)</f>
        <v>3. Mensuelle</v>
      </c>
      <c r="O151" t="str">
        <f>IFERROR(VLOOKUP(O66,Tableau11[[French]:[Colonne1]],3,0),O66)</f>
        <v>3. Moyen</v>
      </c>
      <c r="P151" t="str">
        <f>IFERROR(VLOOKUP(P66,Tableau11[[French]:[Colonne1]],3,0),P66)</f>
        <v>MÃ©diocre</v>
      </c>
      <c r="Q151" t="str">
        <f>IFERROR(VLOOKUP(Q66,Tableau11[[French]:[Colonne1]],3,0),Q66)</f>
        <v>2. Bien</v>
      </c>
      <c r="R151" t="str">
        <f>IFERROR(VLOOKUP(R66,Tableau11[[French]:[Colonne1]],3,0),R66)</f>
        <v>MÃ©diocre</v>
      </c>
      <c r="S151" t="str">
        <f>IFERROR(VLOOKUP(S66,Tableau11[[French]:[Colonne1]],3,0),S66)</f>
        <v>3. Moyen</v>
      </c>
      <c r="T151" t="str">
        <f>IFERROR(VLOOKUP(T66,Tableau11[[French]:[Colonne1]],3,0),T66)</f>
        <v>2. Bien</v>
      </c>
      <c r="U151" t="str">
        <f>IFERROR(VLOOKUP(U66,Tableau11[[French]:[Colonne1]],3,0),U66)</f>
        <v>3. Moyen</v>
      </c>
      <c r="V151" t="str">
        <f>IFERROR(VLOOKUP(V66,Tableau11[[French]:[Colonne1]],3,0),V66)</f>
        <v>MÃ©diocre</v>
      </c>
      <c r="W151" t="str">
        <f>IFERROR(VLOOKUP(W66,Tableau11[[French]:[Colonne1]],3,0),W66)</f>
        <v>2. Bien</v>
      </c>
      <c r="X151" t="str">
        <f>IFERROR(VLOOKUP(X66,Tableau11[[French]:[Colonne1]],3,0),X66)</f>
        <v>MÃ©diocre</v>
      </c>
      <c r="Y151" t="str">
        <f>IFERROR(VLOOKUP(Y66,Tableau11[[French]:[Colonne1]],3,0),Y66)</f>
        <v>MÃ©diocre</v>
      </c>
      <c r="Z151" t="str">
        <f>IFERROR(VLOOKUP(Z66,Tableau11[[French]:[Colonne1]],3,0),Z66)</f>
        <v>3. Moyen</v>
      </c>
      <c r="AA151" t="str">
        <f>IFERROR(VLOOKUP(AA66,Tableau11[[French]:[Colonne1]],3,0),AA66)</f>
        <v>5. Aucun</v>
      </c>
      <c r="AB151" t="str">
        <f>IFERROR(VLOOKUP(AB66,Tableau11[[French]:[Colonne1]],3,0),AB66)</f>
        <v>5. Aucun</v>
      </c>
      <c r="AC151" t="str">
        <f>IFERROR(VLOOKUP(AC66,Tableau11[[French]:[Colonne1]],3,0),AC66)</f>
        <v>5. Aucun</v>
      </c>
      <c r="AD151" t="str">
        <f>IFERROR(VLOOKUP(AD66,Tableau11[[French]:[Colonne1]],3,0),AD66)</f>
        <v>5. Aucun</v>
      </c>
      <c r="AE151" t="str">
        <f>IFERROR(VLOOKUP(AE66,Tableau11[[French]:[Colonne1]],3,0),AE66)</f>
        <v>5. Aucun</v>
      </c>
      <c r="AF151" t="str">
        <f>IFERROR(VLOOKUP(AF66,Tableau11[[French]:[Colonne1]],3,0),AF66)</f>
        <v>3. Insatisfait (e)</v>
      </c>
      <c r="AG151" t="str">
        <f>IFERROR(VLOOKUP(AG66,Tableau11[[French]:[Colonne1]],3,0),AG66)</f>
        <v>Autre</v>
      </c>
      <c r="AH151" t="str">
        <f>IFERROR(VLOOKUP(AH66,Tableau11[[French]:[Colonne1]],3,0),AH66)</f>
        <v>Autre</v>
      </c>
      <c r="AI151" t="str">
        <f>IFERROR(VLOOKUP(AI66,Tableau11[[French]:[Colonne1]],3,0),AI66)</f>
        <v>Admin 0</v>
      </c>
      <c r="AJ151" t="str">
        <f>IFERROR(VLOOKUP(AJ66,Tableau11[[French]:[Colonne1]],3,0),AJ66)</f>
        <v>1. Oui</v>
      </c>
      <c r="AK151" t="str">
        <f>IFERROR(VLOOKUP(AK66,Tableau11[[French]:[Colonne1]],3,0),AK66)</f>
        <v/>
      </c>
      <c r="AL151" t="str">
        <f>IFERROR(VLOOKUP(AL66,Tableau11[[French]:[Colonne1]],3,0),AL66)</f>
        <v>Avoir une interface intuitive  Lien indicateurs nationaux et rÃ©gionaux  Adherence et participation des acteurs qui ont des projets dans l'appel Ã  ORS</v>
      </c>
      <c r="AM151" t="str">
        <f>IFERROR(VLOOKUP(AM66,Tableau11[[French]:[Colonne1]],3,0),AM66)</f>
        <v>En dÃ©saccord</v>
      </c>
      <c r="AN151" t="str">
        <f>IFERROR(VLOOKUP(AN66,Tableau11[[French]:[Colonne1]],3,0),AN66)</f>
        <v>En dÃ©saccord</v>
      </c>
    </row>
    <row r="152" spans="1:40" x14ac:dyDescent="0.25">
      <c r="A152" t="str">
        <f t="shared" ref="A152:E152" si="63">A67</f>
        <v>4071821503</v>
      </c>
      <c r="B152" t="str">
        <f t="shared" si="63"/>
        <v>70678042</v>
      </c>
      <c r="C152" t="str">
        <f t="shared" si="63"/>
        <v>07/07/2015 09:23:42</v>
      </c>
      <c r="D152" t="str">
        <f t="shared" si="63"/>
        <v>07/07/2015 09:26:26</v>
      </c>
      <c r="E152" t="str">
        <f t="shared" si="63"/>
        <v>41.244.243.219</v>
      </c>
      <c r="F152" t="str">
        <f>IFERROR(VLOOKUP(F67,Tableau11[[French]:[Colonne1]],3,0),F67)</f>
        <v/>
      </c>
      <c r="G152" t="str">
        <f>IFERROR(VLOOKUP(G67,Tableau11[[French]:[Colonne1]],3,0),G67)</f>
        <v/>
      </c>
      <c r="H152" t="str">
        <f>IFERROR(VLOOKUP(H67,Tableau11[[French]:[Colonne1]],3,0),H67)</f>
        <v/>
      </c>
      <c r="I152" t="str">
        <f>IFERROR(VLOOKUP(I67,Tableau11[[French]:[Colonne1]],3,0),I67)</f>
        <v/>
      </c>
      <c r="J152" t="str">
        <f>IFERROR(VLOOKUP(J67,Tableau11[[French]:[Colonne1]],3,0),J67)</f>
        <v>1. Agence onusienne</v>
      </c>
      <c r="K152" t="str">
        <f>IFERROR(VLOOKUP(K67,Tableau11[[French]:[Colonne1]],3,0),K67)</f>
        <v/>
      </c>
      <c r="L152" t="str">
        <f>IFERROR(VLOOKUP(L67,Tableau11[[French]:[Colonne1]],3,0),L67)</f>
        <v>1. Oui</v>
      </c>
      <c r="M152" t="str">
        <f>IFERROR(VLOOKUP(M67,Tableau11[[French]:[Colonne1]],3,0),M67)</f>
        <v>Gestionnaire de programme/ Saisie de donnÃ©es</v>
      </c>
      <c r="N152" t="str">
        <f>IFERROR(VLOOKUP(N67,Tableau11[[French]:[Colonne1]],3,0),N67)</f>
        <v>2. Hebdomadaire</v>
      </c>
      <c r="O152" t="str">
        <f>IFERROR(VLOOKUP(O67,Tableau11[[French]:[Colonne1]],3,0),O67)</f>
        <v>2. Bien</v>
      </c>
      <c r="P152" t="str">
        <f>IFERROR(VLOOKUP(P67,Tableau11[[French]:[Colonne1]],3,0),P67)</f>
        <v>2. Bien</v>
      </c>
      <c r="Q152" t="str">
        <f>IFERROR(VLOOKUP(Q67,Tableau11[[French]:[Colonne1]],3,0),Q67)</f>
        <v>2. Bien</v>
      </c>
      <c r="R152" t="str">
        <f>IFERROR(VLOOKUP(R67,Tableau11[[French]:[Colonne1]],3,0),R67)</f>
        <v>2. Bien</v>
      </c>
      <c r="S152" t="str">
        <f>IFERROR(VLOOKUP(S67,Tableau11[[French]:[Colonne1]],3,0),S67)</f>
        <v>1. Excellent</v>
      </c>
      <c r="T152" t="str">
        <f>IFERROR(VLOOKUP(T67,Tableau11[[French]:[Colonne1]],3,0),T67)</f>
        <v>2. Bien</v>
      </c>
      <c r="U152" t="str">
        <f>IFERROR(VLOOKUP(U67,Tableau11[[French]:[Colonne1]],3,0),U67)</f>
        <v>2. Bien</v>
      </c>
      <c r="V152" t="str">
        <f>IFERROR(VLOOKUP(V67,Tableau11[[French]:[Colonne1]],3,0),V67)</f>
        <v>2. Bien</v>
      </c>
      <c r="W152" t="str">
        <f>IFERROR(VLOOKUP(W67,Tableau11[[French]:[Colonne1]],3,0),W67)</f>
        <v>2. Bien</v>
      </c>
      <c r="X152" t="str">
        <f>IFERROR(VLOOKUP(X67,Tableau11[[French]:[Colonne1]],3,0),X67)</f>
        <v>2. Bien</v>
      </c>
      <c r="Y152" t="str">
        <f>IFERROR(VLOOKUP(Y67,Tableau11[[French]:[Colonne1]],3,0),Y67)</f>
        <v>2. Bien</v>
      </c>
      <c r="Z152" t="str">
        <f>IFERROR(VLOOKUP(Z67,Tableau11[[French]:[Colonne1]],3,0),Z67)</f>
        <v>2. Bien</v>
      </c>
      <c r="AA152" t="str">
        <f>IFERROR(VLOOKUP(AA67,Tableau11[[French]:[Colonne1]],3,0),AA67)</f>
        <v/>
      </c>
      <c r="AB152" t="str">
        <f>IFERROR(VLOOKUP(AB67,Tableau11[[French]:[Colonne1]],3,0),AB67)</f>
        <v/>
      </c>
      <c r="AC152" t="str">
        <f>IFERROR(VLOOKUP(AC67,Tableau11[[French]:[Colonne1]],3,0),AC67)</f>
        <v/>
      </c>
      <c r="AD152" t="str">
        <f>IFERROR(VLOOKUP(AD67,Tableau11[[French]:[Colonne1]],3,0),AD67)</f>
        <v/>
      </c>
      <c r="AE152" t="str">
        <f>IFERROR(VLOOKUP(AE67,Tableau11[[French]:[Colonne1]],3,0),AE67)</f>
        <v/>
      </c>
      <c r="AF152" t="str">
        <f>IFERROR(VLOOKUP(AF67,Tableau11[[French]:[Colonne1]],3,0),AF67)</f>
        <v/>
      </c>
      <c r="AG152" t="str">
        <f>IFERROR(VLOOKUP(AG67,Tableau11[[French]:[Colonne1]],3,0),AG67)</f>
        <v/>
      </c>
      <c r="AH152" t="str">
        <f>IFERROR(VLOOKUP(AH67,Tableau11[[French]:[Colonne1]],3,0),AH67)</f>
        <v/>
      </c>
      <c r="AI152" t="str">
        <f>IFERROR(VLOOKUP(AI67,Tableau11[[French]:[Colonne1]],3,0),AI67)</f>
        <v/>
      </c>
      <c r="AJ152" t="str">
        <f>IFERROR(VLOOKUP(AJ67,Tableau11[[French]:[Colonne1]],3,0),AJ67)</f>
        <v/>
      </c>
      <c r="AK152" t="str">
        <f>IFERROR(VLOOKUP(AK67,Tableau11[[French]:[Colonne1]],3,0),AK67)</f>
        <v/>
      </c>
      <c r="AL152" t="str">
        <f>IFERROR(VLOOKUP(AL67,Tableau11[[French]:[Colonne1]],3,0),AL67)</f>
        <v/>
      </c>
      <c r="AM152" t="str">
        <f>IFERROR(VLOOKUP(AM67,Tableau11[[French]:[Colonne1]],3,0),AM67)</f>
        <v/>
      </c>
      <c r="AN152" t="str">
        <f>IFERROR(VLOOKUP(AN67,Tableau11[[French]:[Colonne1]],3,0),AN67)</f>
        <v/>
      </c>
    </row>
    <row r="153" spans="1:40" x14ac:dyDescent="0.25">
      <c r="A153" t="str">
        <f t="shared" ref="A153:E153" si="64">A68</f>
        <v>4071740243</v>
      </c>
      <c r="B153" t="str">
        <f t="shared" si="64"/>
        <v>70678042</v>
      </c>
      <c r="C153" t="str">
        <f t="shared" si="64"/>
        <v>07/07/2015 08:09:44</v>
      </c>
      <c r="D153" t="str">
        <f t="shared" si="64"/>
        <v>07/07/2015 08:18:41</v>
      </c>
      <c r="E153" t="str">
        <f t="shared" si="64"/>
        <v>41.188.65.93</v>
      </c>
      <c r="F153" t="str">
        <f>IFERROR(VLOOKUP(F68,Tableau11[[French]:[Colonne1]],3,0),F68)</f>
        <v/>
      </c>
      <c r="G153" t="str">
        <f>IFERROR(VLOOKUP(G68,Tableau11[[French]:[Colonne1]],3,0),G68)</f>
        <v/>
      </c>
      <c r="H153" t="str">
        <f>IFERROR(VLOOKUP(H68,Tableau11[[French]:[Colonne1]],3,0),H68)</f>
        <v/>
      </c>
      <c r="I153" t="str">
        <f>IFERROR(VLOOKUP(I68,Tableau11[[French]:[Colonne1]],3,0),I68)</f>
        <v/>
      </c>
      <c r="J153" t="str">
        <f>IFERROR(VLOOKUP(J68,Tableau11[[French]:[Colonne1]],3,0),J68)</f>
        <v>1. Agence onusienne</v>
      </c>
      <c r="K153" t="str">
        <f>IFERROR(VLOOKUP(K68,Tableau11[[French]:[Colonne1]],3,0),K68)</f>
        <v/>
      </c>
      <c r="L153" t="str">
        <f>IFERROR(VLOOKUP(L68,Tableau11[[French]:[Colonne1]],3,0),L68)</f>
        <v>1. Oui</v>
      </c>
      <c r="M153" t="str">
        <f>IFERROR(VLOOKUP(M68,Tableau11[[French]:[Colonne1]],3,0),M68)</f>
        <v>3. Je ne sais pas</v>
      </c>
      <c r="N153" t="str">
        <f>IFERROR(VLOOKUP(N68,Tableau11[[French]:[Colonne1]],3,0),N68)</f>
        <v>2. Hebdomadaire</v>
      </c>
      <c r="O153" t="str">
        <f>IFERROR(VLOOKUP(O68,Tableau11[[French]:[Colonne1]],3,0),O68)</f>
        <v/>
      </c>
      <c r="P153" t="str">
        <f>IFERROR(VLOOKUP(P68,Tableau11[[French]:[Colonne1]],3,0),P68)</f>
        <v/>
      </c>
      <c r="Q153" t="str">
        <f>IFERROR(VLOOKUP(Q68,Tableau11[[French]:[Colonne1]],3,0),Q68)</f>
        <v/>
      </c>
      <c r="R153" t="str">
        <f>IFERROR(VLOOKUP(R68,Tableau11[[French]:[Colonne1]],3,0),R68)</f>
        <v/>
      </c>
      <c r="S153" t="str">
        <f>IFERROR(VLOOKUP(S68,Tableau11[[French]:[Colonne1]],3,0),S68)</f>
        <v/>
      </c>
      <c r="T153" t="str">
        <f>IFERROR(VLOOKUP(T68,Tableau11[[French]:[Colonne1]],3,0),T68)</f>
        <v/>
      </c>
      <c r="U153" t="str">
        <f>IFERROR(VLOOKUP(U68,Tableau11[[French]:[Colonne1]],3,0),U68)</f>
        <v/>
      </c>
      <c r="V153" t="str">
        <f>IFERROR(VLOOKUP(V68,Tableau11[[French]:[Colonne1]],3,0),V68)</f>
        <v/>
      </c>
      <c r="W153" t="str">
        <f>IFERROR(VLOOKUP(W68,Tableau11[[French]:[Colonne1]],3,0),W68)</f>
        <v/>
      </c>
      <c r="X153" t="str">
        <f>IFERROR(VLOOKUP(X68,Tableau11[[French]:[Colonne1]],3,0),X68)</f>
        <v/>
      </c>
      <c r="Y153" t="str">
        <f>IFERROR(VLOOKUP(Y68,Tableau11[[French]:[Colonne1]],3,0),Y68)</f>
        <v/>
      </c>
      <c r="Z153" t="str">
        <f>IFERROR(VLOOKUP(Z68,Tableau11[[French]:[Colonne1]],3,0),Z68)</f>
        <v/>
      </c>
      <c r="AA153" t="str">
        <f>IFERROR(VLOOKUP(AA68,Tableau11[[French]:[Colonne1]],3,0),AA68)</f>
        <v/>
      </c>
      <c r="AB153" t="str">
        <f>IFERROR(VLOOKUP(AB68,Tableau11[[French]:[Colonne1]],3,0),AB68)</f>
        <v/>
      </c>
      <c r="AC153" t="str">
        <f>IFERROR(VLOOKUP(AC68,Tableau11[[French]:[Colonne1]],3,0),AC68)</f>
        <v/>
      </c>
      <c r="AD153" t="str">
        <f>IFERROR(VLOOKUP(AD68,Tableau11[[French]:[Colonne1]],3,0),AD68)</f>
        <v/>
      </c>
      <c r="AE153" t="str">
        <f>IFERROR(VLOOKUP(AE68,Tableau11[[French]:[Colonne1]],3,0),AE68)</f>
        <v/>
      </c>
      <c r="AF153" t="str">
        <f>IFERROR(VLOOKUP(AF68,Tableau11[[French]:[Colonne1]],3,0),AF68)</f>
        <v/>
      </c>
      <c r="AG153" t="str">
        <f>IFERROR(VLOOKUP(AG68,Tableau11[[French]:[Colonne1]],3,0),AG68)</f>
        <v/>
      </c>
      <c r="AH153" t="str">
        <f>IFERROR(VLOOKUP(AH68,Tableau11[[French]:[Colonne1]],3,0),AH68)</f>
        <v/>
      </c>
      <c r="AI153" t="str">
        <f>IFERROR(VLOOKUP(AI68,Tableau11[[French]:[Colonne1]],3,0),AI68)</f>
        <v/>
      </c>
      <c r="AJ153" t="str">
        <f>IFERROR(VLOOKUP(AJ68,Tableau11[[French]:[Colonne1]],3,0),AJ68)</f>
        <v/>
      </c>
      <c r="AK153" t="str">
        <f>IFERROR(VLOOKUP(AK68,Tableau11[[French]:[Colonne1]],3,0),AK68)</f>
        <v/>
      </c>
      <c r="AL153" t="str">
        <f>IFERROR(VLOOKUP(AL68,Tableau11[[French]:[Colonne1]],3,0),AL68)</f>
        <v/>
      </c>
      <c r="AM153" t="str">
        <f>IFERROR(VLOOKUP(AM68,Tableau11[[French]:[Colonne1]],3,0),AM68)</f>
        <v/>
      </c>
      <c r="AN153" t="str">
        <f>IFERROR(VLOOKUP(AN68,Tableau11[[French]:[Colonne1]],3,0),AN68)</f>
        <v/>
      </c>
    </row>
    <row r="154" spans="1:40" x14ac:dyDescent="0.25">
      <c r="A154" t="str">
        <f t="shared" ref="A154:E154" si="65">A69</f>
        <v>4071710412</v>
      </c>
      <c r="B154" t="str">
        <f t="shared" si="65"/>
        <v>70678042</v>
      </c>
      <c r="C154" t="str">
        <f t="shared" si="65"/>
        <v>07/07/2015 07:54:07</v>
      </c>
      <c r="D154" t="str">
        <f t="shared" si="65"/>
        <v>07/07/2015 08:04:40</v>
      </c>
      <c r="E154" t="str">
        <f t="shared" si="65"/>
        <v>193.220.123.108</v>
      </c>
      <c r="F154" t="str">
        <f>IFERROR(VLOOKUP(F69,Tableau11[[French]:[Colonne1]],3,0),F69)</f>
        <v/>
      </c>
      <c r="G154" t="str">
        <f>IFERROR(VLOOKUP(G69,Tableau11[[French]:[Colonne1]],3,0),G69)</f>
        <v/>
      </c>
      <c r="H154" t="str">
        <f>IFERROR(VLOOKUP(H69,Tableau11[[French]:[Colonne1]],3,0),H69)</f>
        <v/>
      </c>
      <c r="I154" t="str">
        <f>IFERROR(VLOOKUP(I69,Tableau11[[French]:[Colonne1]],3,0),I69)</f>
        <v/>
      </c>
      <c r="J154" t="str">
        <f>IFERROR(VLOOKUP(J69,Tableau11[[French]:[Colonne1]],3,0),J69)</f>
        <v>1. Agence onusienne</v>
      </c>
      <c r="K154" t="str">
        <f>IFERROR(VLOOKUP(K69,Tableau11[[French]:[Colonne1]],3,0),K69)</f>
        <v/>
      </c>
      <c r="L154" t="str">
        <f>IFERROR(VLOOKUP(L69,Tableau11[[French]:[Colonne1]],3,0),L69)</f>
        <v>1. Oui</v>
      </c>
      <c r="M154" t="str">
        <f>IFERROR(VLOOKUP(M69,Tableau11[[French]:[Colonne1]],3,0),M69)</f>
        <v>3. Je ne sais pas</v>
      </c>
      <c r="N154" t="str">
        <f>IFERROR(VLOOKUP(N69,Tableau11[[French]:[Colonne1]],3,0),N69)</f>
        <v>1. Quotidienne</v>
      </c>
      <c r="O154" t="str">
        <f>IFERROR(VLOOKUP(O69,Tableau11[[French]:[Colonne1]],3,0),O69)</f>
        <v>2. Bien</v>
      </c>
      <c r="P154" t="str">
        <f>IFERROR(VLOOKUP(P69,Tableau11[[French]:[Colonne1]],3,0),P69)</f>
        <v>3. Moyen</v>
      </c>
      <c r="Q154" t="str">
        <f>IFERROR(VLOOKUP(Q69,Tableau11[[French]:[Colonne1]],3,0),Q69)</f>
        <v>3. Moyen</v>
      </c>
      <c r="R154" t="str">
        <f>IFERROR(VLOOKUP(R69,Tableau11[[French]:[Colonne1]],3,0),R69)</f>
        <v>2. Bien</v>
      </c>
      <c r="S154" t="str">
        <f>IFERROR(VLOOKUP(S69,Tableau11[[French]:[Colonne1]],3,0),S69)</f>
        <v>2. Bien</v>
      </c>
      <c r="T154" t="str">
        <f>IFERROR(VLOOKUP(T69,Tableau11[[French]:[Colonne1]],3,0),T69)</f>
        <v>3. Moyen</v>
      </c>
      <c r="U154" t="str">
        <f>IFERROR(VLOOKUP(U69,Tableau11[[French]:[Colonne1]],3,0),U69)</f>
        <v>3. Moyen</v>
      </c>
      <c r="V154" t="str">
        <f>IFERROR(VLOOKUP(V69,Tableau11[[French]:[Colonne1]],3,0),V69)</f>
        <v>2. Bien</v>
      </c>
      <c r="W154" t="str">
        <f>IFERROR(VLOOKUP(W69,Tableau11[[French]:[Colonne1]],3,0),W69)</f>
        <v>1. Excellent</v>
      </c>
      <c r="X154" t="str">
        <f>IFERROR(VLOOKUP(X69,Tableau11[[French]:[Colonne1]],3,0),X69)</f>
        <v>2. Bien</v>
      </c>
      <c r="Y154" t="str">
        <f>IFERROR(VLOOKUP(Y69,Tableau11[[French]:[Colonne1]],3,0),Y69)</f>
        <v>2. Bien</v>
      </c>
      <c r="Z154" t="str">
        <f>IFERROR(VLOOKUP(Z69,Tableau11[[French]:[Colonne1]],3,0),Z69)</f>
        <v>3. Moyen</v>
      </c>
      <c r="AA154" t="str">
        <f>IFERROR(VLOOKUP(AA69,Tableau11[[French]:[Colonne1]],3,0),AA69)</f>
        <v>2. Satisfait (e)</v>
      </c>
      <c r="AB154" t="str">
        <f>IFERROR(VLOOKUP(AB69,Tableau11[[French]:[Colonne1]],3,0),AB69)</f>
        <v>2. Satisfait (e)</v>
      </c>
      <c r="AC154" t="str">
        <f>IFERROR(VLOOKUP(AC69,Tableau11[[French]:[Colonne1]],3,0),AC69)</f>
        <v>5. Aucun</v>
      </c>
      <c r="AD154" t="str">
        <f>IFERROR(VLOOKUP(AD69,Tableau11[[French]:[Colonne1]],3,0),AD69)</f>
        <v>3. Insatisfait (e)</v>
      </c>
      <c r="AE154" t="str">
        <f>IFERROR(VLOOKUP(AE69,Tableau11[[French]:[Colonne1]],3,0),AE69)</f>
        <v>5. Aucun</v>
      </c>
      <c r="AF154" t="str">
        <f>IFERROR(VLOOKUP(AF69,Tableau11[[French]:[Colonne1]],3,0),AF69)</f>
        <v>5. Aucun</v>
      </c>
      <c r="AG154" t="str">
        <f>IFERROR(VLOOKUP(AG69,Tableau11[[French]:[Colonne1]],3,0),AG69)</f>
        <v>Admin 2</v>
      </c>
      <c r="AH154" t="str">
        <f>IFERROR(VLOOKUP(AH69,Tableau11[[French]:[Colonne1]],3,0),AH69)</f>
        <v>Admin 2</v>
      </c>
      <c r="AI154" t="str">
        <f>IFERROR(VLOOKUP(AI69,Tableau11[[French]:[Colonne1]],3,0),AI69)</f>
        <v/>
      </c>
      <c r="AJ154" t="str">
        <f>IFERROR(VLOOKUP(AJ69,Tableau11[[French]:[Colonne1]],3,0),AJ69)</f>
        <v>1. Oui</v>
      </c>
      <c r="AK154" t="str">
        <f>IFERROR(VLOOKUP(AK69,Tableau11[[French]:[Colonne1]],3,0),AK69)</f>
        <v/>
      </c>
      <c r="AL154" t="str">
        <f>IFERROR(VLOOKUP(AL69,Tableau11[[French]:[Colonne1]],3,0),AL69)</f>
        <v>Mieux choisir les indicateurs de performence des clusters</v>
      </c>
      <c r="AM154" t="str">
        <f>IFERROR(VLOOKUP(AM69,Tableau11[[French]:[Colonne1]],3,0),AM69)</f>
        <v>3. Moyen</v>
      </c>
      <c r="AN154" t="str">
        <f>IFERROR(VLOOKUP(AN69,Tableau11[[French]:[Colonne1]],3,0),AN69)</f>
        <v>1. En accord</v>
      </c>
    </row>
    <row r="155" spans="1:40" x14ac:dyDescent="0.25">
      <c r="A155" t="str">
        <f t="shared" ref="A155:E155" si="66">A70</f>
        <v>4071707049</v>
      </c>
      <c r="B155" t="str">
        <f t="shared" si="66"/>
        <v>70678042</v>
      </c>
      <c r="C155" t="str">
        <f t="shared" si="66"/>
        <v>07/07/2015 07:36:19</v>
      </c>
      <c r="D155" t="str">
        <f t="shared" si="66"/>
        <v>07/13/2015 11:23:26</v>
      </c>
      <c r="E155" t="str">
        <f t="shared" si="66"/>
        <v>154.66.161.163</v>
      </c>
      <c r="F155" t="str">
        <f>IFERROR(VLOOKUP(F70,Tableau11[[French]:[Colonne1]],3,0),F70)</f>
        <v/>
      </c>
      <c r="G155" t="str">
        <f>IFERROR(VLOOKUP(G70,Tableau11[[French]:[Colonne1]],3,0),G70)</f>
        <v/>
      </c>
      <c r="H155" t="str">
        <f>IFERROR(VLOOKUP(H70,Tableau11[[French]:[Colonne1]],3,0),H70)</f>
        <v/>
      </c>
      <c r="I155" t="str">
        <f>IFERROR(VLOOKUP(I70,Tableau11[[French]:[Colonne1]],3,0),I70)</f>
        <v/>
      </c>
      <c r="J155" t="str">
        <f>IFERROR(VLOOKUP(J70,Tableau11[[French]:[Colonne1]],3,0),J70)</f>
        <v>3. ONG Nationale</v>
      </c>
      <c r="K155" t="str">
        <f>IFERROR(VLOOKUP(K70,Tableau11[[French]:[Colonne1]],3,0),K70)</f>
        <v/>
      </c>
      <c r="L155" t="str">
        <f>IFERROR(VLOOKUP(L70,Tableau11[[French]:[Colonne1]],3,0),L70)</f>
        <v>1. Oui</v>
      </c>
      <c r="M155" t="str">
        <f>IFERROR(VLOOKUP(M70,Tableau11[[French]:[Colonne1]],3,0),M70)</f>
        <v>3. Je ne sais pas</v>
      </c>
      <c r="N155" t="str">
        <f>IFERROR(VLOOKUP(N70,Tableau11[[French]:[Colonne1]],3,0),N70)</f>
        <v>3. Mensuelle</v>
      </c>
      <c r="O155" t="str">
        <f>IFERROR(VLOOKUP(O70,Tableau11[[French]:[Colonne1]],3,0),O70)</f>
        <v>2. Bien</v>
      </c>
      <c r="P155" t="str">
        <f>IFERROR(VLOOKUP(P70,Tableau11[[French]:[Colonne1]],3,0),P70)</f>
        <v>2. Bien</v>
      </c>
      <c r="Q155" t="str">
        <f>IFERROR(VLOOKUP(Q70,Tableau11[[French]:[Colonne1]],3,0),Q70)</f>
        <v>2. Bien</v>
      </c>
      <c r="R155" t="str">
        <f>IFERROR(VLOOKUP(R70,Tableau11[[French]:[Colonne1]],3,0),R70)</f>
        <v>2. Bien</v>
      </c>
      <c r="S155" t="str">
        <f>IFERROR(VLOOKUP(S70,Tableau11[[French]:[Colonne1]],3,0),S70)</f>
        <v>2. Bien</v>
      </c>
      <c r="T155" t="str">
        <f>IFERROR(VLOOKUP(T70,Tableau11[[French]:[Colonne1]],3,0),T70)</f>
        <v>2. Bien</v>
      </c>
      <c r="U155" t="str">
        <f>IFERROR(VLOOKUP(U70,Tableau11[[French]:[Colonne1]],3,0),U70)</f>
        <v>2. Bien</v>
      </c>
      <c r="V155" t="str">
        <f>IFERROR(VLOOKUP(V70,Tableau11[[French]:[Colonne1]],3,0),V70)</f>
        <v>2. Bien</v>
      </c>
      <c r="W155" t="str">
        <f>IFERROR(VLOOKUP(W70,Tableau11[[French]:[Colonne1]],3,0),W70)</f>
        <v>2. Bien</v>
      </c>
      <c r="X155" t="str">
        <f>IFERROR(VLOOKUP(X70,Tableau11[[French]:[Colonne1]],3,0),X70)</f>
        <v>2. Bien</v>
      </c>
      <c r="Y155" t="str">
        <f>IFERROR(VLOOKUP(Y70,Tableau11[[French]:[Colonne1]],3,0),Y70)</f>
        <v>2. Bien</v>
      </c>
      <c r="Z155" t="str">
        <f>IFERROR(VLOOKUP(Z70,Tableau11[[French]:[Colonne1]],3,0),Z70)</f>
        <v>2. Bien</v>
      </c>
      <c r="AA155" t="str">
        <f>IFERROR(VLOOKUP(AA70,Tableau11[[French]:[Colonne1]],3,0),AA70)</f>
        <v>2. Satisfait (e)</v>
      </c>
      <c r="AB155" t="str">
        <f>IFERROR(VLOOKUP(AB70,Tableau11[[French]:[Colonne1]],3,0),AB70)</f>
        <v>2. Satisfait (e)</v>
      </c>
      <c r="AC155" t="str">
        <f>IFERROR(VLOOKUP(AC70,Tableau11[[French]:[Colonne1]],3,0),AC70)</f>
        <v>2. Satisfait (e)</v>
      </c>
      <c r="AD155" t="str">
        <f>IFERROR(VLOOKUP(AD70,Tableau11[[French]:[Colonne1]],3,0),AD70)</f>
        <v>2. Satisfait (e)</v>
      </c>
      <c r="AE155" t="str">
        <f>IFERROR(VLOOKUP(AE70,Tableau11[[French]:[Colonne1]],3,0),AE70)</f>
        <v>2. Satisfait (e)</v>
      </c>
      <c r="AF155" t="str">
        <f>IFERROR(VLOOKUP(AF70,Tableau11[[French]:[Colonne1]],3,0),AF70)</f>
        <v>2. Satisfait (e)</v>
      </c>
      <c r="AG155" t="str">
        <f>IFERROR(VLOOKUP(AG70,Tableau11[[French]:[Colonne1]],3,0),AG70)</f>
        <v>Admin 3</v>
      </c>
      <c r="AH155" t="str">
        <f>IFERROR(VLOOKUP(AH70,Tableau11[[French]:[Colonne1]],3,0),AH70)</f>
        <v>Admin 3</v>
      </c>
      <c r="AI155" t="str">
        <f>IFERROR(VLOOKUP(AI70,Tableau11[[French]:[Colonne1]],3,0),AI70)</f>
        <v/>
      </c>
      <c r="AJ155" t="str">
        <f>IFERROR(VLOOKUP(AJ70,Tableau11[[French]:[Colonne1]],3,0),AJ70)</f>
        <v>1. Oui</v>
      </c>
      <c r="AK155" t="str">
        <f>IFERROR(VLOOKUP(AK70,Tableau11[[French]:[Colonne1]],3,0),AK70)</f>
        <v/>
      </c>
      <c r="AL155" t="str">
        <f>IFERROR(VLOOKUP(AL70,Tableau11[[French]:[Colonne1]],3,0),AL70)</f>
        <v/>
      </c>
      <c r="AM155" t="str">
        <f>IFERROR(VLOOKUP(AM70,Tableau11[[French]:[Colonne1]],3,0),AM70)</f>
        <v>3. Moyen</v>
      </c>
      <c r="AN155" t="str">
        <f>IFERROR(VLOOKUP(AN70,Tableau11[[French]:[Colonne1]],3,0),AN70)</f>
        <v>3. Moyen</v>
      </c>
    </row>
    <row r="156" spans="1:40" x14ac:dyDescent="0.25">
      <c r="A156" t="str">
        <f t="shared" ref="A156:E156" si="67">A71</f>
        <v>4071682141</v>
      </c>
      <c r="B156" t="str">
        <f t="shared" si="67"/>
        <v>70678042</v>
      </c>
      <c r="C156" t="str">
        <f t="shared" si="67"/>
        <v>07/07/2015 07:31:49</v>
      </c>
      <c r="D156" t="str">
        <f t="shared" si="67"/>
        <v>07/07/2015 07:44:17</v>
      </c>
      <c r="E156" t="str">
        <f t="shared" si="67"/>
        <v>213.255.224.68</v>
      </c>
      <c r="F156" t="str">
        <f>IFERROR(VLOOKUP(F71,Tableau11[[French]:[Colonne1]],3,0),F71)</f>
        <v/>
      </c>
      <c r="G156" t="str">
        <f>IFERROR(VLOOKUP(G71,Tableau11[[French]:[Colonne1]],3,0),G71)</f>
        <v/>
      </c>
      <c r="H156" t="str">
        <f>IFERROR(VLOOKUP(H71,Tableau11[[French]:[Colonne1]],3,0),H71)</f>
        <v/>
      </c>
      <c r="I156" t="str">
        <f>IFERROR(VLOOKUP(I71,Tableau11[[French]:[Colonne1]],3,0),I71)</f>
        <v/>
      </c>
      <c r="J156" t="str">
        <f>IFERROR(VLOOKUP(J71,Tableau11[[French]:[Colonne1]],3,0),J71)</f>
        <v>2. ONG Internationale</v>
      </c>
      <c r="K156" t="str">
        <f>IFERROR(VLOOKUP(K71,Tableau11[[French]:[Colonne1]],3,0),K71)</f>
        <v/>
      </c>
      <c r="L156" t="str">
        <f>IFERROR(VLOOKUP(L71,Tableau11[[French]:[Colonne1]],3,0),L71)</f>
        <v>2. Non</v>
      </c>
      <c r="M156" t="str">
        <f>IFERROR(VLOOKUP(M71,Tableau11[[French]:[Colonne1]],3,0),M71)</f>
        <v>Gestionnaire de programme/ Saisie de donnÃ©es</v>
      </c>
      <c r="N156" t="str">
        <f>IFERROR(VLOOKUP(N71,Tableau11[[French]:[Colonne1]],3,0),N71)</f>
        <v>2. Hebdomadaire</v>
      </c>
      <c r="O156" t="str">
        <f>IFERROR(VLOOKUP(O71,Tableau11[[French]:[Colonne1]],3,0),O71)</f>
        <v>3. Moyen</v>
      </c>
      <c r="P156" t="str">
        <f>IFERROR(VLOOKUP(P71,Tableau11[[French]:[Colonne1]],3,0),P71)</f>
        <v>2. Bien</v>
      </c>
      <c r="Q156" t="str">
        <f>IFERROR(VLOOKUP(Q71,Tableau11[[French]:[Colonne1]],3,0),Q71)</f>
        <v>2. Bien</v>
      </c>
      <c r="R156" t="str">
        <f>IFERROR(VLOOKUP(R71,Tableau11[[French]:[Colonne1]],3,0),R71)</f>
        <v>3. Moyen</v>
      </c>
      <c r="S156" t="str">
        <f>IFERROR(VLOOKUP(S71,Tableau11[[French]:[Colonne1]],3,0),S71)</f>
        <v>3. Moyen</v>
      </c>
      <c r="T156" t="str">
        <f>IFERROR(VLOOKUP(T71,Tableau11[[French]:[Colonne1]],3,0),T71)</f>
        <v>MÃ©diocre</v>
      </c>
      <c r="U156" t="str">
        <f>IFERROR(VLOOKUP(U71,Tableau11[[French]:[Colonne1]],3,0),U71)</f>
        <v>3. Moyen</v>
      </c>
      <c r="V156" t="str">
        <f>IFERROR(VLOOKUP(V71,Tableau11[[French]:[Colonne1]],3,0),V71)</f>
        <v>3. Moyen</v>
      </c>
      <c r="W156" t="str">
        <f>IFERROR(VLOOKUP(W71,Tableau11[[French]:[Colonne1]],3,0),W71)</f>
        <v>2. Bien</v>
      </c>
      <c r="X156" t="str">
        <f>IFERROR(VLOOKUP(X71,Tableau11[[French]:[Colonne1]],3,0),X71)</f>
        <v>2. Bien</v>
      </c>
      <c r="Y156" t="str">
        <f>IFERROR(VLOOKUP(Y71,Tableau11[[French]:[Colonne1]],3,0),Y71)</f>
        <v>3. Moyen</v>
      </c>
      <c r="Z156" t="str">
        <f>IFERROR(VLOOKUP(Z71,Tableau11[[French]:[Colonne1]],3,0),Z71)</f>
        <v>2. Bien</v>
      </c>
      <c r="AA156" t="str">
        <f>IFERROR(VLOOKUP(AA71,Tableau11[[French]:[Colonne1]],3,0),AA71)</f>
        <v>TrÃ¨s insatisfait (e)</v>
      </c>
      <c r="AB156" t="str">
        <f>IFERROR(VLOOKUP(AB71,Tableau11[[French]:[Colonne1]],3,0),AB71)</f>
        <v>3. Insatisfait (e)</v>
      </c>
      <c r="AC156" t="str">
        <f>IFERROR(VLOOKUP(AC71,Tableau11[[French]:[Colonne1]],3,0),AC71)</f>
        <v>5. Aucun</v>
      </c>
      <c r="AD156" t="str">
        <f>IFERROR(VLOOKUP(AD71,Tableau11[[French]:[Colonne1]],3,0),AD71)</f>
        <v>TrÃ¨s insatisfait (e)</v>
      </c>
      <c r="AE156" t="str">
        <f>IFERROR(VLOOKUP(AE71,Tableau11[[French]:[Colonne1]],3,0),AE71)</f>
        <v>5. Sans commentaire</v>
      </c>
      <c r="AF156" t="str">
        <f>IFERROR(VLOOKUP(AF71,Tableau11[[French]:[Colonne1]],3,0),AF71)</f>
        <v>TrÃ¨s insatisfait (e)</v>
      </c>
      <c r="AG156" t="str">
        <f>IFERROR(VLOOKUP(AG71,Tableau11[[French]:[Colonne1]],3,0),AG71)</f>
        <v>Admin 1</v>
      </c>
      <c r="AH156" t="str">
        <f>IFERROR(VLOOKUP(AH71,Tableau11[[French]:[Colonne1]],3,0),AH71)</f>
        <v>Admin 1</v>
      </c>
      <c r="AI156" t="str">
        <f>IFERROR(VLOOKUP(AI71,Tableau11[[French]:[Colonne1]],3,0),AI71)</f>
        <v/>
      </c>
      <c r="AJ156" t="str">
        <f>IFERROR(VLOOKUP(AJ71,Tableau11[[French]:[Colonne1]],3,0),AJ71)</f>
        <v>1. Oui</v>
      </c>
      <c r="AK156" t="str">
        <f>IFERROR(VLOOKUP(AK71,Tableau11[[French]:[Colonne1]],3,0),AK71)</f>
        <v/>
      </c>
      <c r="AL156" t="str">
        <f>IFERROR(VLOOKUP(AL71,Tableau11[[French]:[Colonne1]],3,0),AL71)</f>
        <v>Rendre accessible, facile et comprÃ©hensible le systÃ¨me ORS Ã  tous les utilisateurs.</v>
      </c>
      <c r="AM156" t="str">
        <f>IFERROR(VLOOKUP(AM71,Tableau11[[French]:[Colonne1]],3,0),AM71)</f>
        <v>1. En accord</v>
      </c>
      <c r="AN156" t="str">
        <f>IFERROR(VLOOKUP(AN71,Tableau11[[French]:[Colonne1]],3,0),AN71)</f>
        <v>En dÃ©saccord</v>
      </c>
    </row>
    <row r="157" spans="1:40" x14ac:dyDescent="0.25">
      <c r="A157" t="str">
        <f t="shared" ref="A157:E157" si="68">A72</f>
        <v>4071670359</v>
      </c>
      <c r="B157" t="str">
        <f t="shared" si="68"/>
        <v>70678042</v>
      </c>
      <c r="C157" t="str">
        <f t="shared" si="68"/>
        <v>07/07/2015 07:21:43</v>
      </c>
      <c r="D157" t="str">
        <f t="shared" si="68"/>
        <v>07/07/2015 07:28:02</v>
      </c>
      <c r="E157" t="str">
        <f t="shared" si="68"/>
        <v>193.220.123.98</v>
      </c>
      <c r="F157" t="str">
        <f>IFERROR(VLOOKUP(F72,Tableau11[[French]:[Colonne1]],3,0),F72)</f>
        <v/>
      </c>
      <c r="G157" t="str">
        <f>IFERROR(VLOOKUP(G72,Tableau11[[French]:[Colonne1]],3,0),G72)</f>
        <v/>
      </c>
      <c r="H157" t="str">
        <f>IFERROR(VLOOKUP(H72,Tableau11[[French]:[Colonne1]],3,0),H72)</f>
        <v/>
      </c>
      <c r="I157" t="str">
        <f>IFERROR(VLOOKUP(I72,Tableau11[[French]:[Colonne1]],3,0),I72)</f>
        <v/>
      </c>
      <c r="J157" t="str">
        <f>IFERROR(VLOOKUP(J72,Tableau11[[French]:[Colonne1]],3,0),J72)</f>
        <v>1. Agence onusienne</v>
      </c>
      <c r="K157" t="str">
        <f>IFERROR(VLOOKUP(K72,Tableau11[[French]:[Colonne1]],3,0),K72)</f>
        <v/>
      </c>
      <c r="L157" t="str">
        <f>IFERROR(VLOOKUP(L72,Tableau11[[French]:[Colonne1]],3,0),L72)</f>
        <v>1. Oui</v>
      </c>
      <c r="M157" t="str">
        <f>IFERROR(VLOOKUP(M72,Tableau11[[French]:[Colonne1]],3,0),M72)</f>
        <v>Chef de file sectoriel Pays</v>
      </c>
      <c r="N157" t="str">
        <f>IFERROR(VLOOKUP(N72,Tableau11[[French]:[Colonne1]],3,0),N72)</f>
        <v>1. Quotidienne</v>
      </c>
      <c r="O157" t="str">
        <f>IFERROR(VLOOKUP(O72,Tableau11[[French]:[Colonne1]],3,0),O72)</f>
        <v>2. Bien</v>
      </c>
      <c r="P157" t="str">
        <f>IFERROR(VLOOKUP(P72,Tableau11[[French]:[Colonne1]],3,0),P72)</f>
        <v>3. Moyen</v>
      </c>
      <c r="Q157" t="str">
        <f>IFERROR(VLOOKUP(Q72,Tableau11[[French]:[Colonne1]],3,0),Q72)</f>
        <v>2. Bien</v>
      </c>
      <c r="R157" t="str">
        <f>IFERROR(VLOOKUP(R72,Tableau11[[French]:[Colonne1]],3,0),R72)</f>
        <v>2. Bien</v>
      </c>
      <c r="S157" t="str">
        <f>IFERROR(VLOOKUP(S72,Tableau11[[French]:[Colonne1]],3,0),S72)</f>
        <v>MÃ©diocre</v>
      </c>
      <c r="T157" t="str">
        <f>IFERROR(VLOOKUP(T72,Tableau11[[French]:[Colonne1]],3,0),T72)</f>
        <v>2. Bien</v>
      </c>
      <c r="U157" t="str">
        <f>IFERROR(VLOOKUP(U72,Tableau11[[French]:[Colonne1]],3,0),U72)</f>
        <v>2. Bien</v>
      </c>
      <c r="V157" t="str">
        <f>IFERROR(VLOOKUP(V72,Tableau11[[French]:[Colonne1]],3,0),V72)</f>
        <v>2. Bien</v>
      </c>
      <c r="W157" t="str">
        <f>IFERROR(VLOOKUP(W72,Tableau11[[French]:[Colonne1]],3,0),W72)</f>
        <v>2. Bien</v>
      </c>
      <c r="X157" t="str">
        <f>IFERROR(VLOOKUP(X72,Tableau11[[French]:[Colonne1]],3,0),X72)</f>
        <v>2. Bien</v>
      </c>
      <c r="Y157" t="str">
        <f>IFERROR(VLOOKUP(Y72,Tableau11[[French]:[Colonne1]],3,0),Y72)</f>
        <v>2. Bien</v>
      </c>
      <c r="Z157" t="str">
        <f>IFERROR(VLOOKUP(Z72,Tableau11[[French]:[Colonne1]],3,0),Z72)</f>
        <v>3. Moyen</v>
      </c>
      <c r="AA157" t="str">
        <f>IFERROR(VLOOKUP(AA72,Tableau11[[French]:[Colonne1]],3,0),AA72)</f>
        <v>2. Satisfait (e)</v>
      </c>
      <c r="AB157" t="str">
        <f>IFERROR(VLOOKUP(AB72,Tableau11[[French]:[Colonne1]],3,0),AB72)</f>
        <v>2. Satisfait (e)</v>
      </c>
      <c r="AC157" t="str">
        <f>IFERROR(VLOOKUP(AC72,Tableau11[[French]:[Colonne1]],3,0),AC72)</f>
        <v>2. Satisfait (e)</v>
      </c>
      <c r="AD157" t="str">
        <f>IFERROR(VLOOKUP(AD72,Tableau11[[French]:[Colonne1]],3,0),AD72)</f>
        <v>2. Satisfait (e)</v>
      </c>
      <c r="AE157" t="str">
        <f>IFERROR(VLOOKUP(AE72,Tableau11[[French]:[Colonne1]],3,0),AE72)</f>
        <v>2. Satisfait (e)</v>
      </c>
      <c r="AF157" t="str">
        <f>IFERROR(VLOOKUP(AF72,Tableau11[[French]:[Colonne1]],3,0),AF72)</f>
        <v>2. Satisfait (e)</v>
      </c>
      <c r="AG157" t="str">
        <f>IFERROR(VLOOKUP(AG72,Tableau11[[French]:[Colonne1]],3,0),AG72)</f>
        <v>Admin 2</v>
      </c>
      <c r="AH157" t="str">
        <f>IFERROR(VLOOKUP(AH72,Tableau11[[French]:[Colonne1]],3,0),AH72)</f>
        <v>Admin 2</v>
      </c>
      <c r="AI157" t="str">
        <f>IFERROR(VLOOKUP(AI72,Tableau11[[French]:[Colonne1]],3,0),AI72)</f>
        <v/>
      </c>
      <c r="AJ157" t="str">
        <f>IFERROR(VLOOKUP(AJ72,Tableau11[[French]:[Colonne1]],3,0),AJ72)</f>
        <v>2. Non</v>
      </c>
      <c r="AK157" t="str">
        <f>IFERROR(VLOOKUP(AK72,Tableau11[[French]:[Colonne1]],3,0),AK72)</f>
        <v/>
      </c>
      <c r="AL157" t="str">
        <f>IFERROR(VLOOKUP(AL72,Tableau11[[French]:[Colonne1]],3,0),AL72)</f>
        <v>Ameliorer les requetes pour une meilleure analyse, plutot que de laisser le soin au bureau regional de nous envoyer des statistiques.</v>
      </c>
      <c r="AM157" t="str">
        <f>IFERROR(VLOOKUP(AM72,Tableau11[[French]:[Colonne1]],3,0),AM72)</f>
        <v>1. En accord</v>
      </c>
      <c r="AN157" t="str">
        <f>IFERROR(VLOOKUP(AN72,Tableau11[[French]:[Colonne1]],3,0),AN72)</f>
        <v>3. Moyen</v>
      </c>
    </row>
    <row r="158" spans="1:40" x14ac:dyDescent="0.25">
      <c r="A158" t="str">
        <f t="shared" ref="A158:E158" si="69">A73</f>
        <v>4071634642</v>
      </c>
      <c r="B158" t="str">
        <f t="shared" si="69"/>
        <v>70678042</v>
      </c>
      <c r="C158" t="str">
        <f t="shared" si="69"/>
        <v>07/07/2015 06:43:04</v>
      </c>
      <c r="D158" t="str">
        <f t="shared" si="69"/>
        <v>07/07/2015 06:56:05</v>
      </c>
      <c r="E158" t="str">
        <f t="shared" si="69"/>
        <v>212.21.56.14</v>
      </c>
      <c r="F158" t="str">
        <f>IFERROR(VLOOKUP(F73,Tableau11[[French]:[Colonne1]],3,0),F73)</f>
        <v/>
      </c>
      <c r="G158" t="str">
        <f>IFERROR(VLOOKUP(G73,Tableau11[[French]:[Colonne1]],3,0),G73)</f>
        <v/>
      </c>
      <c r="H158" t="str">
        <f>IFERROR(VLOOKUP(H73,Tableau11[[French]:[Colonne1]],3,0),H73)</f>
        <v/>
      </c>
      <c r="I158" t="str">
        <f>IFERROR(VLOOKUP(I73,Tableau11[[French]:[Colonne1]],3,0),I73)</f>
        <v/>
      </c>
      <c r="J158" t="str">
        <f>IFERROR(VLOOKUP(J73,Tableau11[[French]:[Colonne1]],3,0),J73)</f>
        <v>1. Agence onusienne</v>
      </c>
      <c r="K158" t="str">
        <f>IFERROR(VLOOKUP(K73,Tableau11[[French]:[Colonne1]],3,0),K73)</f>
        <v/>
      </c>
      <c r="L158" t="str">
        <f>IFERROR(VLOOKUP(L73,Tableau11[[French]:[Colonne1]],3,0),L73)</f>
        <v>2. Non</v>
      </c>
      <c r="M158" t="str">
        <f>IFERROR(VLOOKUP(M73,Tableau11[[French]:[Colonne1]],3,0),M73)</f>
        <v>Gestionnaire de programme/ Saisie de donnÃ©es</v>
      </c>
      <c r="N158" t="str">
        <f>IFERROR(VLOOKUP(N73,Tableau11[[French]:[Colonne1]],3,0),N73)</f>
        <v>3. Mensuelle</v>
      </c>
      <c r="O158" t="str">
        <f>IFERROR(VLOOKUP(O73,Tableau11[[French]:[Colonne1]],3,0),O73)</f>
        <v>2. Bien</v>
      </c>
      <c r="P158" t="str">
        <f>IFERROR(VLOOKUP(P73,Tableau11[[French]:[Colonne1]],3,0),P73)</f>
        <v>2. Bien</v>
      </c>
      <c r="Q158" t="str">
        <f>IFERROR(VLOOKUP(Q73,Tableau11[[French]:[Colonne1]],3,0),Q73)</f>
        <v>3. Moyen</v>
      </c>
      <c r="R158" t="str">
        <f>IFERROR(VLOOKUP(R73,Tableau11[[French]:[Colonne1]],3,0),R73)</f>
        <v>2. Bien</v>
      </c>
      <c r="S158" t="str">
        <f>IFERROR(VLOOKUP(S73,Tableau11[[French]:[Colonne1]],3,0),S73)</f>
        <v>3. Moyen</v>
      </c>
      <c r="T158" t="str">
        <f>IFERROR(VLOOKUP(T73,Tableau11[[French]:[Colonne1]],3,0),T73)</f>
        <v>2. Bien</v>
      </c>
      <c r="U158" t="str">
        <f>IFERROR(VLOOKUP(U73,Tableau11[[French]:[Colonne1]],3,0),U73)</f>
        <v>2. Bien</v>
      </c>
      <c r="V158" t="str">
        <f>IFERROR(VLOOKUP(V73,Tableau11[[French]:[Colonne1]],3,0),V73)</f>
        <v>2. Bien</v>
      </c>
      <c r="W158" t="str">
        <f>IFERROR(VLOOKUP(W73,Tableau11[[French]:[Colonne1]],3,0),W73)</f>
        <v>3. Moyen</v>
      </c>
      <c r="X158" t="str">
        <f>IFERROR(VLOOKUP(X73,Tableau11[[French]:[Colonne1]],3,0),X73)</f>
        <v>3. Moyen</v>
      </c>
      <c r="Y158" t="str">
        <f>IFERROR(VLOOKUP(Y73,Tableau11[[French]:[Colonne1]],3,0),Y73)</f>
        <v>2. Bien</v>
      </c>
      <c r="Z158" t="str">
        <f>IFERROR(VLOOKUP(Z73,Tableau11[[French]:[Colonne1]],3,0),Z73)</f>
        <v>2. Bien</v>
      </c>
      <c r="AA158" t="str">
        <f>IFERROR(VLOOKUP(AA73,Tableau11[[French]:[Colonne1]],3,0),AA73)</f>
        <v>2. Satisfait (e)</v>
      </c>
      <c r="AB158" t="str">
        <f>IFERROR(VLOOKUP(AB73,Tableau11[[French]:[Colonne1]],3,0),AB73)</f>
        <v>5. Sans commentaire</v>
      </c>
      <c r="AC158" t="str">
        <f>IFERROR(VLOOKUP(AC73,Tableau11[[French]:[Colonne1]],3,0),AC73)</f>
        <v>2. Satisfait (e)</v>
      </c>
      <c r="AD158" t="str">
        <f>IFERROR(VLOOKUP(AD73,Tableau11[[French]:[Colonne1]],3,0),AD73)</f>
        <v>5. Sans commentaire</v>
      </c>
      <c r="AE158" t="str">
        <f>IFERROR(VLOOKUP(AE73,Tableau11[[French]:[Colonne1]],3,0),AE73)</f>
        <v>2. Satisfait (e)</v>
      </c>
      <c r="AF158" t="str">
        <f>IFERROR(VLOOKUP(AF73,Tableau11[[French]:[Colonne1]],3,0),AF73)</f>
        <v>2. Satisfait (e)</v>
      </c>
      <c r="AG158" t="str">
        <f>IFERROR(VLOOKUP(AG73,Tableau11[[French]:[Colonne1]],3,0),AG73)</f>
        <v>Admin 1</v>
      </c>
      <c r="AH158" t="str">
        <f>IFERROR(VLOOKUP(AH73,Tableau11[[French]:[Colonne1]],3,0),AH73)</f>
        <v>Admin 2</v>
      </c>
      <c r="AI158" t="str">
        <f>IFERROR(VLOOKUP(AI73,Tableau11[[French]:[Colonne1]],3,0),AI73)</f>
        <v/>
      </c>
      <c r="AJ158" t="str">
        <f>IFERROR(VLOOKUP(AJ73,Tableau11[[French]:[Colonne1]],3,0),AJ73)</f>
        <v>2. Non</v>
      </c>
      <c r="AK158" t="str">
        <f>IFERROR(VLOOKUP(AK73,Tableau11[[French]:[Colonne1]],3,0),AK73)</f>
        <v/>
      </c>
      <c r="AL158" t="str">
        <f>IFERROR(VLOOKUP(AL73,Tableau11[[French]:[Colonne1]],3,0),AL73)</f>
        <v/>
      </c>
      <c r="AM158" t="str">
        <f>IFERROR(VLOOKUP(AM73,Tableau11[[French]:[Colonne1]],3,0),AM73)</f>
        <v>1. En accord</v>
      </c>
      <c r="AN158" t="str">
        <f>IFERROR(VLOOKUP(AN73,Tableau11[[French]:[Colonne1]],3,0),AN73)</f>
        <v>1. En accord</v>
      </c>
    </row>
    <row r="159" spans="1:40" x14ac:dyDescent="0.25">
      <c r="A159" t="str">
        <f t="shared" ref="A159:E159" si="70">A74</f>
        <v>4071631878</v>
      </c>
      <c r="B159" t="str">
        <f t="shared" si="70"/>
        <v>70678042</v>
      </c>
      <c r="C159" t="str">
        <f t="shared" si="70"/>
        <v>07/07/2015 06:43:29</v>
      </c>
      <c r="D159" t="str">
        <f t="shared" si="70"/>
        <v>07/07/2015 06:44:56</v>
      </c>
      <c r="E159" t="str">
        <f t="shared" si="70"/>
        <v>41.211.127.30</v>
      </c>
      <c r="F159" t="str">
        <f>IFERROR(VLOOKUP(F74,Tableau11[[French]:[Colonne1]],3,0),F74)</f>
        <v/>
      </c>
      <c r="G159" t="str">
        <f>IFERROR(VLOOKUP(G74,Tableau11[[French]:[Colonne1]],3,0),G74)</f>
        <v/>
      </c>
      <c r="H159" t="str">
        <f>IFERROR(VLOOKUP(H74,Tableau11[[French]:[Colonne1]],3,0),H74)</f>
        <v/>
      </c>
      <c r="I159" t="str">
        <f>IFERROR(VLOOKUP(I74,Tableau11[[French]:[Colonne1]],3,0),I74)</f>
        <v/>
      </c>
      <c r="J159" t="str">
        <f>IFERROR(VLOOKUP(J74,Tableau11[[French]:[Colonne1]],3,0),J74)</f>
        <v>2. ONG Internationale</v>
      </c>
      <c r="K159" t="str">
        <f>IFERROR(VLOOKUP(K74,Tableau11[[French]:[Colonne1]],3,0),K74)</f>
        <v/>
      </c>
      <c r="L159" t="str">
        <f>IFERROR(VLOOKUP(L74,Tableau11[[French]:[Colonne1]],3,0),L74)</f>
        <v>2. Non</v>
      </c>
      <c r="M159" t="str">
        <f>IFERROR(VLOOKUP(M74,Tableau11[[French]:[Colonne1]],3,0),M74)</f>
        <v>3. Je ne sais pas</v>
      </c>
      <c r="N159" t="str">
        <f>IFERROR(VLOOKUP(N74,Tableau11[[French]:[Colonne1]],3,0),N74)</f>
        <v>5. Annuelle</v>
      </c>
      <c r="O159" t="str">
        <f>IFERROR(VLOOKUP(O74,Tableau11[[French]:[Colonne1]],3,0),O74)</f>
        <v/>
      </c>
      <c r="P159" t="str">
        <f>IFERROR(VLOOKUP(P74,Tableau11[[French]:[Colonne1]],3,0),P74)</f>
        <v/>
      </c>
      <c r="Q159" t="str">
        <f>IFERROR(VLOOKUP(Q74,Tableau11[[French]:[Colonne1]],3,0),Q74)</f>
        <v/>
      </c>
      <c r="R159" t="str">
        <f>IFERROR(VLOOKUP(R74,Tableau11[[French]:[Colonne1]],3,0),R74)</f>
        <v/>
      </c>
      <c r="S159" t="str">
        <f>IFERROR(VLOOKUP(S74,Tableau11[[French]:[Colonne1]],3,0),S74)</f>
        <v/>
      </c>
      <c r="T159" t="str">
        <f>IFERROR(VLOOKUP(T74,Tableau11[[French]:[Colonne1]],3,0),T74)</f>
        <v/>
      </c>
      <c r="U159" t="str">
        <f>IFERROR(VLOOKUP(U74,Tableau11[[French]:[Colonne1]],3,0),U74)</f>
        <v/>
      </c>
      <c r="V159" t="str">
        <f>IFERROR(VLOOKUP(V74,Tableau11[[French]:[Colonne1]],3,0),V74)</f>
        <v/>
      </c>
      <c r="W159" t="str">
        <f>IFERROR(VLOOKUP(W74,Tableau11[[French]:[Colonne1]],3,0),W74)</f>
        <v/>
      </c>
      <c r="X159" t="str">
        <f>IFERROR(VLOOKUP(X74,Tableau11[[French]:[Colonne1]],3,0),X74)</f>
        <v/>
      </c>
      <c r="Y159" t="str">
        <f>IFERROR(VLOOKUP(Y74,Tableau11[[French]:[Colonne1]],3,0),Y74)</f>
        <v/>
      </c>
      <c r="Z159" t="str">
        <f>IFERROR(VLOOKUP(Z74,Tableau11[[French]:[Colonne1]],3,0),Z74)</f>
        <v/>
      </c>
      <c r="AA159" t="str">
        <f>IFERROR(VLOOKUP(AA74,Tableau11[[French]:[Colonne1]],3,0),AA74)</f>
        <v/>
      </c>
      <c r="AB159" t="str">
        <f>IFERROR(VLOOKUP(AB74,Tableau11[[French]:[Colonne1]],3,0),AB74)</f>
        <v/>
      </c>
      <c r="AC159" t="str">
        <f>IFERROR(VLOOKUP(AC74,Tableau11[[French]:[Colonne1]],3,0),AC74)</f>
        <v/>
      </c>
      <c r="AD159" t="str">
        <f>IFERROR(VLOOKUP(AD74,Tableau11[[French]:[Colonne1]],3,0),AD74)</f>
        <v/>
      </c>
      <c r="AE159" t="str">
        <f>IFERROR(VLOOKUP(AE74,Tableau11[[French]:[Colonne1]],3,0),AE74)</f>
        <v/>
      </c>
      <c r="AF159" t="str">
        <f>IFERROR(VLOOKUP(AF74,Tableau11[[French]:[Colonne1]],3,0),AF74)</f>
        <v/>
      </c>
      <c r="AG159" t="str">
        <f>IFERROR(VLOOKUP(AG74,Tableau11[[French]:[Colonne1]],3,0),AG74)</f>
        <v/>
      </c>
      <c r="AH159" t="str">
        <f>IFERROR(VLOOKUP(AH74,Tableau11[[French]:[Colonne1]],3,0),AH74)</f>
        <v/>
      </c>
      <c r="AI159" t="str">
        <f>IFERROR(VLOOKUP(AI74,Tableau11[[French]:[Colonne1]],3,0),AI74)</f>
        <v/>
      </c>
      <c r="AJ159" t="str">
        <f>IFERROR(VLOOKUP(AJ74,Tableau11[[French]:[Colonne1]],3,0),AJ74)</f>
        <v/>
      </c>
      <c r="AK159" t="str">
        <f>IFERROR(VLOOKUP(AK74,Tableau11[[French]:[Colonne1]],3,0),AK74)</f>
        <v/>
      </c>
      <c r="AL159" t="str">
        <f>IFERROR(VLOOKUP(AL74,Tableau11[[French]:[Colonne1]],3,0),AL74)</f>
        <v/>
      </c>
      <c r="AM159" t="str">
        <f>IFERROR(VLOOKUP(AM74,Tableau11[[French]:[Colonne1]],3,0),AM74)</f>
        <v/>
      </c>
      <c r="AN159" t="str">
        <f>IFERROR(VLOOKUP(AN74,Tableau11[[French]:[Colonne1]],3,0),AN74)</f>
        <v/>
      </c>
    </row>
    <row r="160" spans="1:40" x14ac:dyDescent="0.25">
      <c r="A160" t="str">
        <f t="shared" ref="A160:E160" si="71">A75</f>
        <v>4071618005</v>
      </c>
      <c r="B160" t="str">
        <f t="shared" si="71"/>
        <v>70678042</v>
      </c>
      <c r="C160" t="str">
        <f t="shared" si="71"/>
        <v>07/07/2015 06:29:36</v>
      </c>
      <c r="D160" t="str">
        <f t="shared" si="71"/>
        <v>07/07/2015 06:36:58</v>
      </c>
      <c r="E160" t="str">
        <f t="shared" si="71"/>
        <v>154.72.166.92</v>
      </c>
      <c r="F160" t="str">
        <f>IFERROR(VLOOKUP(F75,Tableau11[[French]:[Colonne1]],3,0),F75)</f>
        <v/>
      </c>
      <c r="G160" t="str">
        <f>IFERROR(VLOOKUP(G75,Tableau11[[French]:[Colonne1]],3,0),G75)</f>
        <v/>
      </c>
      <c r="H160" t="str">
        <f>IFERROR(VLOOKUP(H75,Tableau11[[French]:[Colonne1]],3,0),H75)</f>
        <v/>
      </c>
      <c r="I160" t="str">
        <f>IFERROR(VLOOKUP(I75,Tableau11[[French]:[Colonne1]],3,0),I75)</f>
        <v/>
      </c>
      <c r="J160" t="str">
        <f>IFERROR(VLOOKUP(J75,Tableau11[[French]:[Colonne1]],3,0),J75)</f>
        <v>1. Agence onusienne</v>
      </c>
      <c r="K160" t="str">
        <f>IFERROR(VLOOKUP(K75,Tableau11[[French]:[Colonne1]],3,0),K75)</f>
        <v/>
      </c>
      <c r="L160" t="str">
        <f>IFERROR(VLOOKUP(L75,Tableau11[[French]:[Colonne1]],3,0),L75)</f>
        <v>1. Oui</v>
      </c>
      <c r="M160" t="str">
        <f>IFERROR(VLOOKUP(M75,Tableau11[[French]:[Colonne1]],3,0),M75)</f>
        <v>Gestionnaire de programme/ Saisie de donnÃ©es</v>
      </c>
      <c r="N160" t="str">
        <f>IFERROR(VLOOKUP(N75,Tableau11[[French]:[Colonne1]],3,0),N75)</f>
        <v>3. Mensuelle</v>
      </c>
      <c r="O160" t="str">
        <f>IFERROR(VLOOKUP(O75,Tableau11[[French]:[Colonne1]],3,0),O75)</f>
        <v>2. Bien</v>
      </c>
      <c r="P160" t="str">
        <f>IFERROR(VLOOKUP(P75,Tableau11[[French]:[Colonne1]],3,0),P75)</f>
        <v>2. Bien</v>
      </c>
      <c r="Q160" t="str">
        <f>IFERROR(VLOOKUP(Q75,Tableau11[[French]:[Colonne1]],3,0),Q75)</f>
        <v>2. Bien</v>
      </c>
      <c r="R160" t="str">
        <f>IFERROR(VLOOKUP(R75,Tableau11[[French]:[Colonne1]],3,0),R75)</f>
        <v>2. Bien</v>
      </c>
      <c r="S160" t="str">
        <f>IFERROR(VLOOKUP(S75,Tableau11[[French]:[Colonne1]],3,0),S75)</f>
        <v>2. Bien</v>
      </c>
      <c r="T160" t="str">
        <f>IFERROR(VLOOKUP(T75,Tableau11[[French]:[Colonne1]],3,0),T75)</f>
        <v>1. Excellent</v>
      </c>
      <c r="U160" t="str">
        <f>IFERROR(VLOOKUP(U75,Tableau11[[French]:[Colonne1]],3,0),U75)</f>
        <v>1. Excellent</v>
      </c>
      <c r="V160" t="str">
        <f>IFERROR(VLOOKUP(V75,Tableau11[[French]:[Colonne1]],3,0),V75)</f>
        <v>1. Excellent</v>
      </c>
      <c r="W160" t="str">
        <f>IFERROR(VLOOKUP(W75,Tableau11[[French]:[Colonne1]],3,0),W75)</f>
        <v>1. Excellent</v>
      </c>
      <c r="X160" t="str">
        <f>IFERROR(VLOOKUP(X75,Tableau11[[French]:[Colonne1]],3,0),X75)</f>
        <v>1. Excellent</v>
      </c>
      <c r="Y160" t="str">
        <f>IFERROR(VLOOKUP(Y75,Tableau11[[French]:[Colonne1]],3,0),Y75)</f>
        <v>2. Bien</v>
      </c>
      <c r="Z160" t="str">
        <f>IFERROR(VLOOKUP(Z75,Tableau11[[French]:[Colonne1]],3,0),Z75)</f>
        <v>2. Bien</v>
      </c>
      <c r="AA160" t="str">
        <f>IFERROR(VLOOKUP(AA75,Tableau11[[French]:[Colonne1]],3,0),AA75)</f>
        <v>2. Satisfait (e)</v>
      </c>
      <c r="AB160" t="str">
        <f>IFERROR(VLOOKUP(AB75,Tableau11[[French]:[Colonne1]],3,0),AB75)</f>
        <v>5. Aucun</v>
      </c>
      <c r="AC160" t="str">
        <f>IFERROR(VLOOKUP(AC75,Tableau11[[French]:[Colonne1]],3,0),AC75)</f>
        <v>2. Satisfait (e)</v>
      </c>
      <c r="AD160" t="str">
        <f>IFERROR(VLOOKUP(AD75,Tableau11[[French]:[Colonne1]],3,0),AD75)</f>
        <v>2. Satisfait (e)</v>
      </c>
      <c r="AE160" t="str">
        <f>IFERROR(VLOOKUP(AE75,Tableau11[[French]:[Colonne1]],3,0),AE75)</f>
        <v>5. Aucun</v>
      </c>
      <c r="AF160" t="str">
        <f>IFERROR(VLOOKUP(AF75,Tableau11[[French]:[Colonne1]],3,0),AF75)</f>
        <v>2. Satisfait (e)</v>
      </c>
      <c r="AG160" t="str">
        <f>IFERROR(VLOOKUP(AG75,Tableau11[[French]:[Colonne1]],3,0),AG75)</f>
        <v>Admin 3</v>
      </c>
      <c r="AH160" t="str">
        <f>IFERROR(VLOOKUP(AH75,Tableau11[[French]:[Colonne1]],3,0),AH75)</f>
        <v>Admin 3</v>
      </c>
      <c r="AI160" t="str">
        <f>IFERROR(VLOOKUP(AI75,Tableau11[[French]:[Colonne1]],3,0),AI75)</f>
        <v/>
      </c>
      <c r="AJ160" t="str">
        <f>IFERROR(VLOOKUP(AJ75,Tableau11[[French]:[Colonne1]],3,0),AJ75)</f>
        <v>1. Oui</v>
      </c>
      <c r="AK160" t="str">
        <f>IFERROR(VLOOKUP(AK75,Tableau11[[French]:[Colonne1]],3,0),AK75)</f>
        <v/>
      </c>
      <c r="AL160" t="str">
        <f>IFERROR(VLOOKUP(AL75,Tableau11[[French]:[Colonne1]],3,0),AL75)</f>
        <v>formation de tous les staffs susceptibles d'utiliser des donnÃ©es des differents programmes</v>
      </c>
      <c r="AM160" t="str">
        <f>IFERROR(VLOOKUP(AM75,Tableau11[[French]:[Colonne1]],3,0),AM75)</f>
        <v>3. Moyen</v>
      </c>
      <c r="AN160" t="str">
        <f>IFERROR(VLOOKUP(AN75,Tableau11[[French]:[Colonne1]],3,0),AN75)</f>
        <v>1. En accord</v>
      </c>
    </row>
    <row r="161" spans="1:40" x14ac:dyDescent="0.25">
      <c r="A161" t="str">
        <f t="shared" ref="A161:E161" si="72">A76</f>
        <v>4071093422</v>
      </c>
      <c r="B161" t="str">
        <f t="shared" si="72"/>
        <v>70678042</v>
      </c>
      <c r="C161" t="str">
        <f t="shared" si="72"/>
        <v>07/06/2015 22:19:15</v>
      </c>
      <c r="D161" t="str">
        <f t="shared" si="72"/>
        <v>07/06/2015 22:27:26</v>
      </c>
      <c r="E161" t="str">
        <f t="shared" si="72"/>
        <v>41.202.219.182</v>
      </c>
      <c r="F161" t="str">
        <f>IFERROR(VLOOKUP(F76,Tableau11[[French]:[Colonne1]],3,0),F76)</f>
        <v/>
      </c>
      <c r="G161" t="str">
        <f>IFERROR(VLOOKUP(G76,Tableau11[[French]:[Colonne1]],3,0),G76)</f>
        <v/>
      </c>
      <c r="H161" t="str">
        <f>IFERROR(VLOOKUP(H76,Tableau11[[French]:[Colonne1]],3,0),H76)</f>
        <v/>
      </c>
      <c r="I161" t="str">
        <f>IFERROR(VLOOKUP(I76,Tableau11[[French]:[Colonne1]],3,0),I76)</f>
        <v/>
      </c>
      <c r="J161" t="str">
        <f>IFERROR(VLOOKUP(J76,Tableau11[[French]:[Colonne1]],3,0),J76)</f>
        <v>2. ONG Internationale</v>
      </c>
      <c r="K161" t="str">
        <f>IFERROR(VLOOKUP(K76,Tableau11[[French]:[Colonne1]],3,0),K76)</f>
        <v/>
      </c>
      <c r="L161" t="str">
        <f>IFERROR(VLOOKUP(L76,Tableau11[[French]:[Colonne1]],3,0),L76)</f>
        <v>1. Oui</v>
      </c>
      <c r="M161" t="str">
        <f>IFERROR(VLOOKUP(M76,Tableau11[[French]:[Colonne1]],3,0),M76)</f>
        <v>Gestionnaire de programme/ Saisie de donnÃ©es</v>
      </c>
      <c r="N161" t="str">
        <f>IFERROR(VLOOKUP(N76,Tableau11[[French]:[Colonne1]],3,0),N76)</f>
        <v>2. Hebdomadaire</v>
      </c>
      <c r="O161" t="str">
        <f>IFERROR(VLOOKUP(O76,Tableau11[[French]:[Colonne1]],3,0),O76)</f>
        <v>2. Bien</v>
      </c>
      <c r="P161" t="str">
        <f>IFERROR(VLOOKUP(P76,Tableau11[[French]:[Colonne1]],3,0),P76)</f>
        <v>3. Moyen</v>
      </c>
      <c r="Q161" t="str">
        <f>IFERROR(VLOOKUP(Q76,Tableau11[[French]:[Colonne1]],3,0),Q76)</f>
        <v>3. Moyen</v>
      </c>
      <c r="R161" t="str">
        <f>IFERROR(VLOOKUP(R76,Tableau11[[French]:[Colonne1]],3,0),R76)</f>
        <v>2. Bien</v>
      </c>
      <c r="S161" t="str">
        <f>IFERROR(VLOOKUP(S76,Tableau11[[French]:[Colonne1]],3,0),S76)</f>
        <v>3. Moyen</v>
      </c>
      <c r="T161" t="str">
        <f>IFERROR(VLOOKUP(T76,Tableau11[[French]:[Colonne1]],3,0),T76)</f>
        <v>2. Bien</v>
      </c>
      <c r="U161" t="str">
        <f>IFERROR(VLOOKUP(U76,Tableau11[[French]:[Colonne1]],3,0),U76)</f>
        <v>3. Moyen</v>
      </c>
      <c r="V161" t="str">
        <f>IFERROR(VLOOKUP(V76,Tableau11[[French]:[Colonne1]],3,0),V76)</f>
        <v>2. Bien</v>
      </c>
      <c r="W161" t="str">
        <f>IFERROR(VLOOKUP(W76,Tableau11[[French]:[Colonne1]],3,0),W76)</f>
        <v>3. Moyen</v>
      </c>
      <c r="X161" t="str">
        <f>IFERROR(VLOOKUP(X76,Tableau11[[French]:[Colonne1]],3,0),X76)</f>
        <v>2. Bien</v>
      </c>
      <c r="Y161" t="str">
        <f>IFERROR(VLOOKUP(Y76,Tableau11[[French]:[Colonne1]],3,0),Y76)</f>
        <v>1. Excellent</v>
      </c>
      <c r="Z161" t="str">
        <f>IFERROR(VLOOKUP(Z76,Tableau11[[French]:[Colonne1]],3,0),Z76)</f>
        <v>2. Bien</v>
      </c>
      <c r="AA161" t="str">
        <f>IFERROR(VLOOKUP(AA76,Tableau11[[French]:[Colonne1]],3,0),AA76)</f>
        <v>2. Satisfait (e)</v>
      </c>
      <c r="AB161" t="str">
        <f>IFERROR(VLOOKUP(AB76,Tableau11[[French]:[Colonne1]],3,0),AB76)</f>
        <v>2. Satisfait (e)</v>
      </c>
      <c r="AC161" t="str">
        <f>IFERROR(VLOOKUP(AC76,Tableau11[[French]:[Colonne1]],3,0),AC76)</f>
        <v>2. Satisfait (e)</v>
      </c>
      <c r="AD161" t="str">
        <f>IFERROR(VLOOKUP(AD76,Tableau11[[French]:[Colonne1]],3,0),AD76)</f>
        <v>2. Satisfait (e)</v>
      </c>
      <c r="AE161" t="str">
        <f>IFERROR(VLOOKUP(AE76,Tableau11[[French]:[Colonne1]],3,0),AE76)</f>
        <v>2. Satisfait (e)</v>
      </c>
      <c r="AF161" t="str">
        <f>IFERROR(VLOOKUP(AF76,Tableau11[[French]:[Colonne1]],3,0),AF76)</f>
        <v>2. Satisfait (e)</v>
      </c>
      <c r="AG161" t="str">
        <f>IFERROR(VLOOKUP(AG76,Tableau11[[French]:[Colonne1]],3,0),AG76)</f>
        <v>Admin 2</v>
      </c>
      <c r="AH161" t="str">
        <f>IFERROR(VLOOKUP(AH76,Tableau11[[French]:[Colonne1]],3,0),AH76)</f>
        <v>Admin 3</v>
      </c>
      <c r="AI161" t="str">
        <f>IFERROR(VLOOKUP(AI76,Tableau11[[French]:[Colonne1]],3,0),AI76)</f>
        <v/>
      </c>
      <c r="AJ161" t="str">
        <f>IFERROR(VLOOKUP(AJ76,Tableau11[[French]:[Colonne1]],3,0),AJ76)</f>
        <v>1. Oui</v>
      </c>
      <c r="AK161" t="str">
        <f>IFERROR(VLOOKUP(AK76,Tableau11[[French]:[Colonne1]],3,0),AK76)</f>
        <v/>
      </c>
      <c r="AL161" t="str">
        <f>IFERROR(VLOOKUP(AL76,Tableau11[[French]:[Colonne1]],3,0),AL76)</f>
        <v xml:space="preserve">Amener toutes les ONG et les Agences des Nations Unies Ã  s'interesser au rapportage en ligne. </v>
      </c>
      <c r="AM161" t="str">
        <f>IFERROR(VLOOKUP(AM76,Tableau11[[French]:[Colonne1]],3,0),AM76)</f>
        <v>1. En accord</v>
      </c>
      <c r="AN161" t="str">
        <f>IFERROR(VLOOKUP(AN76,Tableau11[[French]:[Colonne1]],3,0),AN76)</f>
        <v>1. En accord</v>
      </c>
    </row>
    <row r="162" spans="1:40" x14ac:dyDescent="0.25">
      <c r="A162" t="str">
        <f t="shared" ref="A162:E162" si="73">A77</f>
        <v>4071014955</v>
      </c>
      <c r="B162" t="str">
        <f t="shared" si="73"/>
        <v>70678042</v>
      </c>
      <c r="C162" t="str">
        <f t="shared" si="73"/>
        <v>07/06/2015 21:29:30</v>
      </c>
      <c r="D162" t="str">
        <f t="shared" si="73"/>
        <v>07/06/2015 21:34:24</v>
      </c>
      <c r="E162" t="str">
        <f t="shared" si="73"/>
        <v>195.76.232.154</v>
      </c>
      <c r="F162" t="str">
        <f>IFERROR(VLOOKUP(F77,Tableau11[[French]:[Colonne1]],3,0),F77)</f>
        <v/>
      </c>
      <c r="G162" t="str">
        <f>IFERROR(VLOOKUP(G77,Tableau11[[French]:[Colonne1]],3,0),G77)</f>
        <v/>
      </c>
      <c r="H162" t="str">
        <f>IFERROR(VLOOKUP(H77,Tableau11[[French]:[Colonne1]],3,0),H77)</f>
        <v/>
      </c>
      <c r="I162" t="str">
        <f>IFERROR(VLOOKUP(I77,Tableau11[[French]:[Colonne1]],3,0),I77)</f>
        <v/>
      </c>
      <c r="J162" t="str">
        <f>IFERROR(VLOOKUP(J77,Tableau11[[French]:[Colonne1]],3,0),J77)</f>
        <v>1. Agence onusienne</v>
      </c>
      <c r="K162" t="str">
        <f>IFERROR(VLOOKUP(K77,Tableau11[[French]:[Colonne1]],3,0),K77)</f>
        <v/>
      </c>
      <c r="L162" t="str">
        <f>IFERROR(VLOOKUP(L77,Tableau11[[French]:[Colonne1]],3,0),L77)</f>
        <v>1. Oui</v>
      </c>
      <c r="M162" t="str">
        <f>IFERROR(VLOOKUP(M77,Tableau11[[French]:[Colonne1]],3,0),M77)</f>
        <v>Chef de file sectoriel Pays</v>
      </c>
      <c r="N162" t="str">
        <f>IFERROR(VLOOKUP(N77,Tableau11[[French]:[Colonne1]],3,0),N77)</f>
        <v>3. Mensuelle</v>
      </c>
      <c r="O162" t="str">
        <f>IFERROR(VLOOKUP(O77,Tableau11[[French]:[Colonne1]],3,0),O77)</f>
        <v>3. Moyen</v>
      </c>
      <c r="P162" t="str">
        <f>IFERROR(VLOOKUP(P77,Tableau11[[French]:[Colonne1]],3,0),P77)</f>
        <v>3. Moyen</v>
      </c>
      <c r="Q162" t="str">
        <f>IFERROR(VLOOKUP(Q77,Tableau11[[French]:[Colonne1]],3,0),Q77)</f>
        <v>MÃ©diocre</v>
      </c>
      <c r="R162" t="str">
        <f>IFERROR(VLOOKUP(R77,Tableau11[[French]:[Colonne1]],3,0),R77)</f>
        <v>3. Moyen</v>
      </c>
      <c r="S162" t="str">
        <f>IFERROR(VLOOKUP(S77,Tableau11[[French]:[Colonne1]],3,0),S77)</f>
        <v>2. Bien</v>
      </c>
      <c r="T162" t="str">
        <f>IFERROR(VLOOKUP(T77,Tableau11[[French]:[Colonne1]],3,0),T77)</f>
        <v>3. Moyen</v>
      </c>
      <c r="U162" t="str">
        <f>IFERROR(VLOOKUP(U77,Tableau11[[French]:[Colonne1]],3,0),U77)</f>
        <v>2. Bien</v>
      </c>
      <c r="V162" t="str">
        <f>IFERROR(VLOOKUP(V77,Tableau11[[French]:[Colonne1]],3,0),V77)</f>
        <v>2. Bien</v>
      </c>
      <c r="W162" t="str">
        <f>IFERROR(VLOOKUP(W77,Tableau11[[French]:[Colonne1]],3,0),W77)</f>
        <v>2. Bien</v>
      </c>
      <c r="X162" t="str">
        <f>IFERROR(VLOOKUP(X77,Tableau11[[French]:[Colonne1]],3,0),X77)</f>
        <v>3. Moyen</v>
      </c>
      <c r="Y162" t="str">
        <f>IFERROR(VLOOKUP(Y77,Tableau11[[French]:[Colonne1]],3,0),Y77)</f>
        <v>2. Bien</v>
      </c>
      <c r="Z162" t="str">
        <f>IFERROR(VLOOKUP(Z77,Tableau11[[French]:[Colonne1]],3,0),Z77)</f>
        <v>3. Moyen</v>
      </c>
      <c r="AA162" t="str">
        <f>IFERROR(VLOOKUP(AA77,Tableau11[[French]:[Colonne1]],3,0),AA77)</f>
        <v>2. Satisfait (e)</v>
      </c>
      <c r="AB162" t="str">
        <f>IFERROR(VLOOKUP(AB77,Tableau11[[French]:[Colonne1]],3,0),AB77)</f>
        <v>5. Aucun</v>
      </c>
      <c r="AC162" t="str">
        <f>IFERROR(VLOOKUP(AC77,Tableau11[[French]:[Colonne1]],3,0),AC77)</f>
        <v>2. Satisfait (e)</v>
      </c>
      <c r="AD162" t="str">
        <f>IFERROR(VLOOKUP(AD77,Tableau11[[French]:[Colonne1]],3,0),AD77)</f>
        <v>5. Aucun</v>
      </c>
      <c r="AE162" t="str">
        <f>IFERROR(VLOOKUP(AE77,Tableau11[[French]:[Colonne1]],3,0),AE77)</f>
        <v>TrÃ¨s satisfait (e)</v>
      </c>
      <c r="AF162" t="str">
        <f>IFERROR(VLOOKUP(AF77,Tableau11[[French]:[Colonne1]],3,0),AF77)</f>
        <v>2. Satisfait (e)</v>
      </c>
      <c r="AG162" t="str">
        <f>IFERROR(VLOOKUP(AG77,Tableau11[[French]:[Colonne1]],3,0),AG77)</f>
        <v>Admin 2</v>
      </c>
      <c r="AH162" t="str">
        <f>IFERROR(VLOOKUP(AH77,Tableau11[[French]:[Colonne1]],3,0),AH77)</f>
        <v>Admin 2</v>
      </c>
      <c r="AI162" t="str">
        <f>IFERROR(VLOOKUP(AI77,Tableau11[[French]:[Colonne1]],3,0),AI77)</f>
        <v/>
      </c>
      <c r="AJ162" t="str">
        <f>IFERROR(VLOOKUP(AJ77,Tableau11[[French]:[Colonne1]],3,0),AJ77)</f>
        <v>1. Oui</v>
      </c>
      <c r="AK162" t="str">
        <f>IFERROR(VLOOKUP(AK77,Tableau11[[French]:[Colonne1]],3,0),AK77)</f>
        <v/>
      </c>
      <c r="AL162" t="str">
        <f>IFERROR(VLOOKUP(AL77,Tableau11[[French]:[Colonne1]],3,0),AL77)</f>
        <v>Il faut adapter les indicateurs d'education ... pour des valeurs tipe.... moyennes (example= repas,... et ameliorer les cumulatives). OCHA devrait pas demander plusieurs fois l'info aux Cluster uniquement la prendre de ORS</v>
      </c>
      <c r="AM162" t="str">
        <f>IFERROR(VLOOKUP(AM77,Tableau11[[French]:[Colonne1]],3,0),AM77)</f>
        <v>1. En accord</v>
      </c>
      <c r="AN162" t="str">
        <f>IFERROR(VLOOKUP(AN77,Tableau11[[French]:[Colonne1]],3,0),AN77)</f>
        <v>3. Moyen</v>
      </c>
    </row>
    <row r="163" spans="1:40" x14ac:dyDescent="0.25">
      <c r="A163" t="str">
        <f t="shared" ref="A163:E163" si="74">A78</f>
        <v>4070736576</v>
      </c>
      <c r="B163" t="str">
        <f t="shared" si="74"/>
        <v>70678042</v>
      </c>
      <c r="C163" t="str">
        <f t="shared" si="74"/>
        <v>07/06/2015 19:12:56</v>
      </c>
      <c r="D163" t="str">
        <f t="shared" si="74"/>
        <v>07/06/2015 19:17:46</v>
      </c>
      <c r="E163" t="str">
        <f t="shared" si="74"/>
        <v>154.72.166.158</v>
      </c>
      <c r="F163" t="str">
        <f>IFERROR(VLOOKUP(F78,Tableau11[[French]:[Colonne1]],3,0),F78)</f>
        <v/>
      </c>
      <c r="G163" t="str">
        <f>IFERROR(VLOOKUP(G78,Tableau11[[French]:[Colonne1]],3,0),G78)</f>
        <v/>
      </c>
      <c r="H163" t="str">
        <f>IFERROR(VLOOKUP(H78,Tableau11[[French]:[Colonne1]],3,0),H78)</f>
        <v/>
      </c>
      <c r="I163" t="str">
        <f>IFERROR(VLOOKUP(I78,Tableau11[[French]:[Colonne1]],3,0),I78)</f>
        <v/>
      </c>
      <c r="J163" t="str">
        <f>IFERROR(VLOOKUP(J78,Tableau11[[French]:[Colonne1]],3,0),J78)</f>
        <v>3. ONG Nationale</v>
      </c>
      <c r="K163" t="str">
        <f>IFERROR(VLOOKUP(K78,Tableau11[[French]:[Colonne1]],3,0),K78)</f>
        <v/>
      </c>
      <c r="L163" t="str">
        <f>IFERROR(VLOOKUP(L78,Tableau11[[French]:[Colonne1]],3,0),L78)</f>
        <v>1. Oui</v>
      </c>
      <c r="M163" t="str">
        <f>IFERROR(VLOOKUP(M78,Tableau11[[French]:[Colonne1]],3,0),M78)</f>
        <v>Gestionnaire de programme/ Saisie de donnÃ©es</v>
      </c>
      <c r="N163" t="str">
        <f>IFERROR(VLOOKUP(N78,Tableau11[[French]:[Colonne1]],3,0),N78)</f>
        <v>5. Annuelle</v>
      </c>
      <c r="O163" t="str">
        <f>IFERROR(VLOOKUP(O78,Tableau11[[French]:[Colonne1]],3,0),O78)</f>
        <v>3. Moyen</v>
      </c>
      <c r="P163" t="str">
        <f>IFERROR(VLOOKUP(P78,Tableau11[[French]:[Colonne1]],3,0),P78)</f>
        <v>3. Moyen</v>
      </c>
      <c r="Q163" t="str">
        <f>IFERROR(VLOOKUP(Q78,Tableau11[[French]:[Colonne1]],3,0),Q78)</f>
        <v>3. Moyen</v>
      </c>
      <c r="R163" t="str">
        <f>IFERROR(VLOOKUP(R78,Tableau11[[French]:[Colonne1]],3,0),R78)</f>
        <v>3. Moyen</v>
      </c>
      <c r="S163" t="str">
        <f>IFERROR(VLOOKUP(S78,Tableau11[[French]:[Colonne1]],3,0),S78)</f>
        <v>2. Bien</v>
      </c>
      <c r="T163" t="str">
        <f>IFERROR(VLOOKUP(T78,Tableau11[[French]:[Colonne1]],3,0),T78)</f>
        <v>2. Bien</v>
      </c>
      <c r="U163" t="str">
        <f>IFERROR(VLOOKUP(U78,Tableau11[[French]:[Colonne1]],3,0),U78)</f>
        <v>4. Faible</v>
      </c>
      <c r="V163" t="str">
        <f>IFERROR(VLOOKUP(V78,Tableau11[[French]:[Colonne1]],3,0),V78)</f>
        <v>3. Moyen</v>
      </c>
      <c r="W163" t="str">
        <f>IFERROR(VLOOKUP(W78,Tableau11[[French]:[Colonne1]],3,0),W78)</f>
        <v>3. Moyen</v>
      </c>
      <c r="X163" t="str">
        <f>IFERROR(VLOOKUP(X78,Tableau11[[French]:[Colonne1]],3,0),X78)</f>
        <v>3. Moyen</v>
      </c>
      <c r="Y163" t="str">
        <f>IFERROR(VLOOKUP(Y78,Tableau11[[French]:[Colonne1]],3,0),Y78)</f>
        <v>3. Moyen</v>
      </c>
      <c r="Z163" t="str">
        <f>IFERROR(VLOOKUP(Z78,Tableau11[[French]:[Colonne1]],3,0),Z78)</f>
        <v>3. Moyen</v>
      </c>
      <c r="AA163" t="str">
        <f>IFERROR(VLOOKUP(AA78,Tableau11[[French]:[Colonne1]],3,0),AA78)</f>
        <v/>
      </c>
      <c r="AB163" t="str">
        <f>IFERROR(VLOOKUP(AB78,Tableau11[[French]:[Colonne1]],3,0),AB78)</f>
        <v/>
      </c>
      <c r="AC163" t="str">
        <f>IFERROR(VLOOKUP(AC78,Tableau11[[French]:[Colonne1]],3,0),AC78)</f>
        <v/>
      </c>
      <c r="AD163" t="str">
        <f>IFERROR(VLOOKUP(AD78,Tableau11[[French]:[Colonne1]],3,0),AD78)</f>
        <v/>
      </c>
      <c r="AE163" t="str">
        <f>IFERROR(VLOOKUP(AE78,Tableau11[[French]:[Colonne1]],3,0),AE78)</f>
        <v/>
      </c>
      <c r="AF163" t="str">
        <f>IFERROR(VLOOKUP(AF78,Tableau11[[French]:[Colonne1]],3,0),AF78)</f>
        <v/>
      </c>
      <c r="AG163" t="str">
        <f>IFERROR(VLOOKUP(AG78,Tableau11[[French]:[Colonne1]],3,0),AG78)</f>
        <v/>
      </c>
      <c r="AH163" t="str">
        <f>IFERROR(VLOOKUP(AH78,Tableau11[[French]:[Colonne1]],3,0),AH78)</f>
        <v/>
      </c>
      <c r="AI163" t="str">
        <f>IFERROR(VLOOKUP(AI78,Tableau11[[French]:[Colonne1]],3,0),AI78)</f>
        <v/>
      </c>
      <c r="AJ163" t="str">
        <f>IFERROR(VLOOKUP(AJ78,Tableau11[[French]:[Colonne1]],3,0),AJ78)</f>
        <v/>
      </c>
      <c r="AK163" t="str">
        <f>IFERROR(VLOOKUP(AK78,Tableau11[[French]:[Colonne1]],3,0),AK78)</f>
        <v/>
      </c>
      <c r="AL163" t="str">
        <f>IFERROR(VLOOKUP(AL78,Tableau11[[French]:[Colonne1]],3,0),AL78)</f>
        <v/>
      </c>
      <c r="AM163" t="str">
        <f>IFERROR(VLOOKUP(AM78,Tableau11[[French]:[Colonne1]],3,0),AM78)</f>
        <v/>
      </c>
      <c r="AN163" t="str">
        <f>IFERROR(VLOOKUP(AN78,Tableau11[[French]:[Colonne1]],3,0),AN78)</f>
        <v/>
      </c>
    </row>
    <row r="164" spans="1:40" x14ac:dyDescent="0.25">
      <c r="A164" t="str">
        <f t="shared" ref="A164:E164" si="75">A79</f>
        <v>4070671238</v>
      </c>
      <c r="B164" t="str">
        <f t="shared" si="75"/>
        <v>70678042</v>
      </c>
      <c r="C164" t="str">
        <f t="shared" si="75"/>
        <v>07/06/2015 18:11:07</v>
      </c>
      <c r="D164" t="str">
        <f t="shared" si="75"/>
        <v>07/06/2015 18:58:41</v>
      </c>
      <c r="E164" t="str">
        <f t="shared" si="75"/>
        <v>213.175.139.26</v>
      </c>
      <c r="F164" t="str">
        <f>IFERROR(VLOOKUP(F79,Tableau11[[French]:[Colonne1]],3,0),F79)</f>
        <v/>
      </c>
      <c r="G164" t="str">
        <f>IFERROR(VLOOKUP(G79,Tableau11[[French]:[Colonne1]],3,0),G79)</f>
        <v/>
      </c>
      <c r="H164" t="str">
        <f>IFERROR(VLOOKUP(H79,Tableau11[[French]:[Colonne1]],3,0),H79)</f>
        <v/>
      </c>
      <c r="I164" t="str">
        <f>IFERROR(VLOOKUP(I79,Tableau11[[French]:[Colonne1]],3,0),I79)</f>
        <v/>
      </c>
      <c r="J164" t="str">
        <f>IFERROR(VLOOKUP(J79,Tableau11[[French]:[Colonne1]],3,0),J79)</f>
        <v>2. ONG Internationale</v>
      </c>
      <c r="K164" t="str">
        <f>IFERROR(VLOOKUP(K79,Tableau11[[French]:[Colonne1]],3,0),K79)</f>
        <v/>
      </c>
      <c r="L164" t="str">
        <f>IFERROR(VLOOKUP(L79,Tableau11[[French]:[Colonne1]],3,0),L79)</f>
        <v>3. Je ne sais pas</v>
      </c>
      <c r="M164" t="str">
        <f>IFERROR(VLOOKUP(M79,Tableau11[[French]:[Colonne1]],3,0),M79)</f>
        <v>3. Je ne sais pas</v>
      </c>
      <c r="N164" t="str">
        <f>IFERROR(VLOOKUP(N79,Tableau11[[French]:[Colonne1]],3,0),N79)</f>
        <v>3. Mensuelle</v>
      </c>
      <c r="O164" t="str">
        <f>IFERROR(VLOOKUP(O79,Tableau11[[French]:[Colonne1]],3,0),O79)</f>
        <v>1. Excellent</v>
      </c>
      <c r="P164" t="str">
        <f>IFERROR(VLOOKUP(P79,Tableau11[[French]:[Colonne1]],3,0),P79)</f>
        <v>2. Bien</v>
      </c>
      <c r="Q164" t="str">
        <f>IFERROR(VLOOKUP(Q79,Tableau11[[French]:[Colonne1]],3,0),Q79)</f>
        <v>2. Bien</v>
      </c>
      <c r="R164" t="str">
        <f>IFERROR(VLOOKUP(R79,Tableau11[[French]:[Colonne1]],3,0),R79)</f>
        <v>3. Moyen</v>
      </c>
      <c r="S164" t="str">
        <f>IFERROR(VLOOKUP(S79,Tableau11[[French]:[Colonne1]],3,0),S79)</f>
        <v>2. Bien</v>
      </c>
      <c r="T164" t="str">
        <f>IFERROR(VLOOKUP(T79,Tableau11[[French]:[Colonne1]],3,0),T79)</f>
        <v>2. Bien</v>
      </c>
      <c r="U164" t="str">
        <f>IFERROR(VLOOKUP(U79,Tableau11[[French]:[Colonne1]],3,0),U79)</f>
        <v>3. Moyen</v>
      </c>
      <c r="V164" t="str">
        <f>IFERROR(VLOOKUP(V79,Tableau11[[French]:[Colonne1]],3,0),V79)</f>
        <v>2. Bien</v>
      </c>
      <c r="W164" t="str">
        <f>IFERROR(VLOOKUP(W79,Tableau11[[French]:[Colonne1]],3,0),W79)</f>
        <v>3. Moyen</v>
      </c>
      <c r="X164" t="str">
        <f>IFERROR(VLOOKUP(X79,Tableau11[[French]:[Colonne1]],3,0),X79)</f>
        <v>2. Bien</v>
      </c>
      <c r="Y164" t="str">
        <f>IFERROR(VLOOKUP(Y79,Tableau11[[French]:[Colonne1]],3,0),Y79)</f>
        <v>2. Bien</v>
      </c>
      <c r="Z164" t="str">
        <f>IFERROR(VLOOKUP(Z79,Tableau11[[French]:[Colonne1]],3,0),Z79)</f>
        <v>2. Bien</v>
      </c>
      <c r="AA164" t="str">
        <f>IFERROR(VLOOKUP(AA79,Tableau11[[French]:[Colonne1]],3,0),AA79)</f>
        <v>5. Aucun</v>
      </c>
      <c r="AB164" t="str">
        <f>IFERROR(VLOOKUP(AB79,Tableau11[[French]:[Colonne1]],3,0),AB79)</f>
        <v>5. Aucun</v>
      </c>
      <c r="AC164" t="str">
        <f>IFERROR(VLOOKUP(AC79,Tableau11[[French]:[Colonne1]],3,0),AC79)</f>
        <v>5. Aucun</v>
      </c>
      <c r="AD164" t="str">
        <f>IFERROR(VLOOKUP(AD79,Tableau11[[French]:[Colonne1]],3,0),AD79)</f>
        <v>5. Aucun</v>
      </c>
      <c r="AE164" t="str">
        <f>IFERROR(VLOOKUP(AE79,Tableau11[[French]:[Colonne1]],3,0),AE79)</f>
        <v>3. Insatisfait (e)</v>
      </c>
      <c r="AF164" t="str">
        <f>IFERROR(VLOOKUP(AF79,Tableau11[[French]:[Colonne1]],3,0),AF79)</f>
        <v>5. Aucun</v>
      </c>
      <c r="AG164" t="str">
        <f>IFERROR(VLOOKUP(AG79,Tableau11[[French]:[Colonne1]],3,0),AG79)</f>
        <v>Admin 2</v>
      </c>
      <c r="AH164" t="str">
        <f>IFERROR(VLOOKUP(AH79,Tableau11[[French]:[Colonne1]],3,0),AH79)</f>
        <v>Admin 2</v>
      </c>
      <c r="AI164" t="str">
        <f>IFERROR(VLOOKUP(AI79,Tableau11[[French]:[Colonne1]],3,0),AI79)</f>
        <v/>
      </c>
      <c r="AJ164" t="str">
        <f>IFERROR(VLOOKUP(AJ79,Tableau11[[French]:[Colonne1]],3,0),AJ79)</f>
        <v>2. Non</v>
      </c>
      <c r="AK164" t="str">
        <f>IFERROR(VLOOKUP(AK79,Tableau11[[French]:[Colonne1]],3,0),AK79)</f>
        <v/>
      </c>
      <c r="AL164" t="str">
        <f>IFERROR(VLOOKUP(AL79,Tableau11[[French]:[Colonne1]],3,0),AL79)</f>
        <v/>
      </c>
      <c r="AM164" t="str">
        <f>IFERROR(VLOOKUP(AM79,Tableau11[[French]:[Colonne1]],3,0),AM79)</f>
        <v>1. En accord</v>
      </c>
      <c r="AN164" t="str">
        <f>IFERROR(VLOOKUP(AN79,Tableau11[[French]:[Colonne1]],3,0),AN79)</f>
        <v>1. En accord</v>
      </c>
    </row>
    <row r="165" spans="1:40" x14ac:dyDescent="0.25">
      <c r="A165" t="str">
        <f t="shared" ref="A165:E165" si="76">A80</f>
        <v>4070534220</v>
      </c>
      <c r="B165" t="str">
        <f t="shared" si="76"/>
        <v>70678042</v>
      </c>
      <c r="C165" t="str">
        <f t="shared" si="76"/>
        <v>07/06/2015 17:39:01</v>
      </c>
      <c r="D165" t="str">
        <f t="shared" si="76"/>
        <v>07/06/2015 17:46:19</v>
      </c>
      <c r="E165" t="str">
        <f t="shared" si="76"/>
        <v>2.228.230.158</v>
      </c>
      <c r="F165" t="str">
        <f>IFERROR(VLOOKUP(F80,Tableau11[[French]:[Colonne1]],3,0),F80)</f>
        <v/>
      </c>
      <c r="G165" t="str">
        <f>IFERROR(VLOOKUP(G80,Tableau11[[French]:[Colonne1]],3,0),G80)</f>
        <v/>
      </c>
      <c r="H165" t="str">
        <f>IFERROR(VLOOKUP(H80,Tableau11[[French]:[Colonne1]],3,0),H80)</f>
        <v/>
      </c>
      <c r="I165" t="str">
        <f>IFERROR(VLOOKUP(I80,Tableau11[[French]:[Colonne1]],3,0),I80)</f>
        <v/>
      </c>
      <c r="J165" t="str">
        <f>IFERROR(VLOOKUP(J80,Tableau11[[French]:[Colonne1]],3,0),J80)</f>
        <v>1. Agence onusienne</v>
      </c>
      <c r="K165" t="str">
        <f>IFERROR(VLOOKUP(K80,Tableau11[[French]:[Colonne1]],3,0),K80)</f>
        <v/>
      </c>
      <c r="L165" t="str">
        <f>IFERROR(VLOOKUP(L80,Tableau11[[French]:[Colonne1]],3,0),L80)</f>
        <v>1. Oui</v>
      </c>
      <c r="M165" t="str">
        <f>IFERROR(VLOOKUP(M80,Tableau11[[French]:[Colonne1]],3,0),M80)</f>
        <v>Chef de file sectoriel Pays</v>
      </c>
      <c r="N165" t="str">
        <f>IFERROR(VLOOKUP(N80,Tableau11[[French]:[Colonne1]],3,0),N80)</f>
        <v>4. Trimestrielle</v>
      </c>
      <c r="O165" t="str">
        <f>IFERROR(VLOOKUP(O80,Tableau11[[French]:[Colonne1]],3,0),O80)</f>
        <v>3. Moyen</v>
      </c>
      <c r="P165" t="str">
        <f>IFERROR(VLOOKUP(P80,Tableau11[[French]:[Colonne1]],3,0),P80)</f>
        <v>2. Bien</v>
      </c>
      <c r="Q165" t="str">
        <f>IFERROR(VLOOKUP(Q80,Tableau11[[French]:[Colonne1]],3,0),Q80)</f>
        <v>3. Moyen</v>
      </c>
      <c r="R165" t="str">
        <f>IFERROR(VLOOKUP(R80,Tableau11[[French]:[Colonne1]],3,0),R80)</f>
        <v>2. Bien</v>
      </c>
      <c r="S165" t="str">
        <f>IFERROR(VLOOKUP(S80,Tableau11[[French]:[Colonne1]],3,0),S80)</f>
        <v>MÃ©diocre</v>
      </c>
      <c r="T165" t="str">
        <f>IFERROR(VLOOKUP(T80,Tableau11[[French]:[Colonne1]],3,0),T80)</f>
        <v>3. Moyen</v>
      </c>
      <c r="U165" t="str">
        <f>IFERROR(VLOOKUP(U80,Tableau11[[French]:[Colonne1]],3,0),U80)</f>
        <v>3. Moyen</v>
      </c>
      <c r="V165" t="str">
        <f>IFERROR(VLOOKUP(V80,Tableau11[[French]:[Colonne1]],3,0),V80)</f>
        <v>2. Bien</v>
      </c>
      <c r="W165" t="str">
        <f>IFERROR(VLOOKUP(W80,Tableau11[[French]:[Colonne1]],3,0),W80)</f>
        <v>2. Bien</v>
      </c>
      <c r="X165" t="str">
        <f>IFERROR(VLOOKUP(X80,Tableau11[[French]:[Colonne1]],3,0),X80)</f>
        <v>3. Moyen</v>
      </c>
      <c r="Y165" t="str">
        <f>IFERROR(VLOOKUP(Y80,Tableau11[[French]:[Colonne1]],3,0),Y80)</f>
        <v>2. Bien</v>
      </c>
      <c r="Z165" t="str">
        <f>IFERROR(VLOOKUP(Z80,Tableau11[[French]:[Colonne1]],3,0),Z80)</f>
        <v>3. Moyen</v>
      </c>
      <c r="AA165" t="str">
        <f>IFERROR(VLOOKUP(AA80,Tableau11[[French]:[Colonne1]],3,0),AA80)</f>
        <v>2. Satisfait (e)</v>
      </c>
      <c r="AB165" t="str">
        <f>IFERROR(VLOOKUP(AB80,Tableau11[[French]:[Colonne1]],3,0),AB80)</f>
        <v>5. Sans commentaire</v>
      </c>
      <c r="AC165" t="str">
        <f>IFERROR(VLOOKUP(AC80,Tableau11[[French]:[Colonne1]],3,0),AC80)</f>
        <v>5. Aucun</v>
      </c>
      <c r="AD165" t="str">
        <f>IFERROR(VLOOKUP(AD80,Tableau11[[French]:[Colonne1]],3,0),AD80)</f>
        <v>5. Aucun</v>
      </c>
      <c r="AE165" t="str">
        <f>IFERROR(VLOOKUP(AE80,Tableau11[[French]:[Colonne1]],3,0),AE80)</f>
        <v>5. Aucun</v>
      </c>
      <c r="AF165" t="str">
        <f>IFERROR(VLOOKUP(AF80,Tableau11[[French]:[Colonne1]],3,0),AF80)</f>
        <v>5. Aucun</v>
      </c>
      <c r="AG165" t="str">
        <f>IFERROR(VLOOKUP(AG80,Tableau11[[French]:[Colonne1]],3,0),AG80)</f>
        <v>Admin 1</v>
      </c>
      <c r="AH165" t="str">
        <f>IFERROR(VLOOKUP(AH80,Tableau11[[French]:[Colonne1]],3,0),AH80)</f>
        <v>Admin 1</v>
      </c>
      <c r="AI165" t="str">
        <f>IFERROR(VLOOKUP(AI80,Tableau11[[French]:[Colonne1]],3,0),AI80)</f>
        <v/>
      </c>
      <c r="AJ165" t="str">
        <f>IFERROR(VLOOKUP(AJ80,Tableau11[[French]:[Colonne1]],3,0),AJ80)</f>
        <v>2. Non</v>
      </c>
      <c r="AK165" t="str">
        <f>IFERROR(VLOOKUP(AK80,Tableau11[[French]:[Colonne1]],3,0),AK80)</f>
        <v/>
      </c>
      <c r="AL165" t="str">
        <f>IFERROR(VLOOKUP(AL80,Tableau11[[French]:[Colonne1]],3,0),AL80)</f>
        <v/>
      </c>
      <c r="AM165" t="str">
        <f>IFERROR(VLOOKUP(AM80,Tableau11[[French]:[Colonne1]],3,0),AM80)</f>
        <v>5. Sans commentaire</v>
      </c>
      <c r="AN165" t="str">
        <f>IFERROR(VLOOKUP(AN80,Tableau11[[French]:[Colonne1]],3,0),AN80)</f>
        <v>5. Sans commentaire</v>
      </c>
    </row>
    <row r="166" spans="1:40" x14ac:dyDescent="0.25">
      <c r="A166" t="str">
        <f t="shared" ref="A166:E166" si="77">A81</f>
        <v>4070324089</v>
      </c>
      <c r="B166" t="str">
        <f t="shared" si="77"/>
        <v>70678042</v>
      </c>
      <c r="C166" t="str">
        <f t="shared" si="77"/>
        <v>07/06/2015 15:53:19</v>
      </c>
      <c r="D166" t="str">
        <f t="shared" si="77"/>
        <v>07/06/2015 16:29:24</v>
      </c>
      <c r="E166" t="str">
        <f t="shared" si="77"/>
        <v>197.155.135.109</v>
      </c>
      <c r="F166" t="str">
        <f>IFERROR(VLOOKUP(F81,Tableau11[[French]:[Colonne1]],3,0),F81)</f>
        <v/>
      </c>
      <c r="G166" t="str">
        <f>IFERROR(VLOOKUP(G81,Tableau11[[French]:[Colonne1]],3,0),G81)</f>
        <v/>
      </c>
      <c r="H166" t="str">
        <f>IFERROR(VLOOKUP(H81,Tableau11[[French]:[Colonne1]],3,0),H81)</f>
        <v/>
      </c>
      <c r="I166" t="str">
        <f>IFERROR(VLOOKUP(I81,Tableau11[[French]:[Colonne1]],3,0),I81)</f>
        <v/>
      </c>
      <c r="J166" t="str">
        <f>IFERROR(VLOOKUP(J81,Tableau11[[French]:[Colonne1]],3,0),J81)</f>
        <v>2. ONG Internationale</v>
      </c>
      <c r="K166" t="str">
        <f>IFERROR(VLOOKUP(K81,Tableau11[[French]:[Colonne1]],3,0),K81)</f>
        <v/>
      </c>
      <c r="L166" t="str">
        <f>IFERROR(VLOOKUP(L81,Tableau11[[French]:[Colonne1]],3,0),L81)</f>
        <v>1. Oui</v>
      </c>
      <c r="M166" t="str">
        <f>IFERROR(VLOOKUP(M81,Tableau11[[French]:[Colonne1]],3,0),M81)</f>
        <v>Gestionnaire de programme/ Saisie de donnÃ©es</v>
      </c>
      <c r="N166" t="str">
        <f>IFERROR(VLOOKUP(N81,Tableau11[[French]:[Colonne1]],3,0),N81)</f>
        <v>3. Mensuelle</v>
      </c>
      <c r="O166" t="str">
        <f>IFERROR(VLOOKUP(O81,Tableau11[[French]:[Colonne1]],3,0),O81)</f>
        <v>1. Excellent</v>
      </c>
      <c r="P166" t="str">
        <f>IFERROR(VLOOKUP(P81,Tableau11[[French]:[Colonne1]],3,0),P81)</f>
        <v>3. Moyen</v>
      </c>
      <c r="Q166" t="str">
        <f>IFERROR(VLOOKUP(Q81,Tableau11[[French]:[Colonne1]],3,0),Q81)</f>
        <v>MÃ©diocre</v>
      </c>
      <c r="R166" t="str">
        <f>IFERROR(VLOOKUP(R81,Tableau11[[French]:[Colonne1]],3,0),R81)</f>
        <v>3. Moyen</v>
      </c>
      <c r="S166" t="str">
        <f>IFERROR(VLOOKUP(S81,Tableau11[[French]:[Colonne1]],3,0),S81)</f>
        <v>2. Bien</v>
      </c>
      <c r="T166" t="str">
        <f>IFERROR(VLOOKUP(T81,Tableau11[[French]:[Colonne1]],3,0),T81)</f>
        <v>MÃ©diocre</v>
      </c>
      <c r="U166" t="str">
        <f>IFERROR(VLOOKUP(U81,Tableau11[[French]:[Colonne1]],3,0),U81)</f>
        <v>3. Moyen</v>
      </c>
      <c r="V166" t="str">
        <f>IFERROR(VLOOKUP(V81,Tableau11[[French]:[Colonne1]],3,0),V81)</f>
        <v>3. Moyen</v>
      </c>
      <c r="W166" t="str">
        <f>IFERROR(VLOOKUP(W81,Tableau11[[French]:[Colonne1]],3,0),W81)</f>
        <v>2. Bien</v>
      </c>
      <c r="X166" t="str">
        <f>IFERROR(VLOOKUP(X81,Tableau11[[French]:[Colonne1]],3,0),X81)</f>
        <v>3. Moyen</v>
      </c>
      <c r="Y166" t="str">
        <f>IFERROR(VLOOKUP(Y81,Tableau11[[French]:[Colonne1]],3,0),Y81)</f>
        <v>MÃ©diocre</v>
      </c>
      <c r="Z166" t="str">
        <f>IFERROR(VLOOKUP(Z81,Tableau11[[French]:[Colonne1]],3,0),Z81)</f>
        <v>MÃ©diocre</v>
      </c>
      <c r="AA166" t="str">
        <f>IFERROR(VLOOKUP(AA81,Tableau11[[French]:[Colonne1]],3,0),AA81)</f>
        <v>3. Insatisfait (e)</v>
      </c>
      <c r="AB166" t="str">
        <f>IFERROR(VLOOKUP(AB81,Tableau11[[French]:[Colonne1]],3,0),AB81)</f>
        <v>2. Satisfait (e)</v>
      </c>
      <c r="AC166" t="str">
        <f>IFERROR(VLOOKUP(AC81,Tableau11[[French]:[Colonne1]],3,0),AC81)</f>
        <v>3. Insatisfait (e)</v>
      </c>
      <c r="AD166" t="str">
        <f>IFERROR(VLOOKUP(AD81,Tableau11[[French]:[Colonne1]],3,0),AD81)</f>
        <v>3. Insatisfait (e)</v>
      </c>
      <c r="AE166" t="str">
        <f>IFERROR(VLOOKUP(AE81,Tableau11[[French]:[Colonne1]],3,0),AE81)</f>
        <v>3. Insatisfait (e)</v>
      </c>
      <c r="AF166" t="str">
        <f>IFERROR(VLOOKUP(AF81,Tableau11[[French]:[Colonne1]],3,0),AF81)</f>
        <v>3. Insatisfait (e)</v>
      </c>
      <c r="AG166" t="str">
        <f>IFERROR(VLOOKUP(AG81,Tableau11[[French]:[Colonne1]],3,0),AG81)</f>
        <v>Admin 2</v>
      </c>
      <c r="AH166" t="str">
        <f>IFERROR(VLOOKUP(AH81,Tableau11[[French]:[Colonne1]],3,0),AH81)</f>
        <v>Admin 2</v>
      </c>
      <c r="AI166" t="str">
        <f>IFERROR(VLOOKUP(AI81,Tableau11[[French]:[Colonne1]],3,0),AI81)</f>
        <v/>
      </c>
      <c r="AJ166" t="str">
        <f>IFERROR(VLOOKUP(AJ81,Tableau11[[French]:[Colonne1]],3,0),AJ81)</f>
        <v>1. Oui</v>
      </c>
      <c r="AK166" t="str">
        <f>IFERROR(VLOOKUP(AK81,Tableau11[[French]:[Colonne1]],3,0),AK81)</f>
        <v/>
      </c>
      <c r="AL166" t="str">
        <f>IFERROR(VLOOKUP(AL81,Tableau11[[French]:[Colonne1]],3,0),AL81)</f>
        <v>Specifier davantage les indicateurs des differents projets sur ORS.  Ajouter des onglets pour alerte des indicateurs a atteindre avant la fin du projet.</v>
      </c>
      <c r="AM166" t="str">
        <f>IFERROR(VLOOKUP(AM81,Tableau11[[French]:[Colonne1]],3,0),AM81)</f>
        <v>En dÃ©saccord</v>
      </c>
      <c r="AN166" t="str">
        <f>IFERROR(VLOOKUP(AN81,Tableau11[[French]:[Colonne1]],3,0),AN81)</f>
        <v>En dÃ©saccord</v>
      </c>
    </row>
    <row r="167" spans="1:40" x14ac:dyDescent="0.25">
      <c r="A167" t="str">
        <f t="shared" ref="A167:E167" si="78">A82</f>
        <v>4070267028</v>
      </c>
      <c r="B167" t="str">
        <f t="shared" si="78"/>
        <v>70678042</v>
      </c>
      <c r="C167" t="str">
        <f t="shared" si="78"/>
        <v>07/06/2015 15:37:23</v>
      </c>
      <c r="D167" t="str">
        <f t="shared" si="78"/>
        <v>07/06/2015 15:48:08</v>
      </c>
      <c r="E167" t="str">
        <f t="shared" si="78"/>
        <v>197.155.135.111</v>
      </c>
      <c r="F167" t="str">
        <f>IFERROR(VLOOKUP(F82,Tableau11[[French]:[Colonne1]],3,0),F82)</f>
        <v/>
      </c>
      <c r="G167" t="str">
        <f>IFERROR(VLOOKUP(G82,Tableau11[[French]:[Colonne1]],3,0),G82)</f>
        <v/>
      </c>
      <c r="H167" t="str">
        <f>IFERROR(VLOOKUP(H82,Tableau11[[French]:[Colonne1]],3,0),H82)</f>
        <v/>
      </c>
      <c r="I167" t="str">
        <f>IFERROR(VLOOKUP(I82,Tableau11[[French]:[Colonne1]],3,0),I82)</f>
        <v/>
      </c>
      <c r="J167" t="str">
        <f>IFERROR(VLOOKUP(J82,Tableau11[[French]:[Colonne1]],3,0),J82)</f>
        <v>Autre (veuillez spÃ©cifier)</v>
      </c>
      <c r="K167" t="str">
        <f>IFERROR(VLOOKUP(K82,Tableau11[[French]:[Colonne1]],3,0),K82)</f>
        <v>Mouvement Croix-Rouge</v>
      </c>
      <c r="L167" t="str">
        <f>IFERROR(VLOOKUP(L82,Tableau11[[French]:[Colonne1]],3,0),L82)</f>
        <v>1. Oui</v>
      </c>
      <c r="M167" t="str">
        <f>IFERROR(VLOOKUP(M82,Tableau11[[French]:[Colonne1]],3,0),M82)</f>
        <v>Gestionnaire de programme/ Saisie de donnÃ©es</v>
      </c>
      <c r="N167" t="str">
        <f>IFERROR(VLOOKUP(N82,Tableau11[[French]:[Colonne1]],3,0),N82)</f>
        <v>5. Annuelle</v>
      </c>
      <c r="O167" t="str">
        <f>IFERROR(VLOOKUP(O82,Tableau11[[French]:[Colonne1]],3,0),O82)</f>
        <v>2. Bien</v>
      </c>
      <c r="P167" t="str">
        <f>IFERROR(VLOOKUP(P82,Tableau11[[French]:[Colonne1]],3,0),P82)</f>
        <v>2. Bien</v>
      </c>
      <c r="Q167" t="str">
        <f>IFERROR(VLOOKUP(Q82,Tableau11[[French]:[Colonne1]],3,0),Q82)</f>
        <v>2. Bien</v>
      </c>
      <c r="R167" t="str">
        <f>IFERROR(VLOOKUP(R82,Tableau11[[French]:[Colonne1]],3,0),R82)</f>
        <v>2. Bien</v>
      </c>
      <c r="S167" t="str">
        <f>IFERROR(VLOOKUP(S82,Tableau11[[French]:[Colonne1]],3,0),S82)</f>
        <v>2. Bien</v>
      </c>
      <c r="T167" t="str">
        <f>IFERROR(VLOOKUP(T82,Tableau11[[French]:[Colonne1]],3,0),T82)</f>
        <v>3. Moyen</v>
      </c>
      <c r="U167" t="str">
        <f>IFERROR(VLOOKUP(U82,Tableau11[[French]:[Colonne1]],3,0),U82)</f>
        <v>2. Bien</v>
      </c>
      <c r="V167" t="str">
        <f>IFERROR(VLOOKUP(V82,Tableau11[[French]:[Colonne1]],3,0),V82)</f>
        <v>2. Bien</v>
      </c>
      <c r="W167" t="str">
        <f>IFERROR(VLOOKUP(W82,Tableau11[[French]:[Colonne1]],3,0),W82)</f>
        <v>2. Bien</v>
      </c>
      <c r="X167" t="str">
        <f>IFERROR(VLOOKUP(X82,Tableau11[[French]:[Colonne1]],3,0),X82)</f>
        <v>2. Bien</v>
      </c>
      <c r="Y167" t="str">
        <f>IFERROR(VLOOKUP(Y82,Tableau11[[French]:[Colonne1]],3,0),Y82)</f>
        <v>2. Bien</v>
      </c>
      <c r="Z167" t="str">
        <f>IFERROR(VLOOKUP(Z82,Tableau11[[French]:[Colonne1]],3,0),Z82)</f>
        <v>2. Bien</v>
      </c>
      <c r="AA167" t="str">
        <f>IFERROR(VLOOKUP(AA82,Tableau11[[French]:[Colonne1]],3,0),AA82)</f>
        <v>2. Satisfait (e)</v>
      </c>
      <c r="AB167" t="str">
        <f>IFERROR(VLOOKUP(AB82,Tableau11[[French]:[Colonne1]],3,0),AB82)</f>
        <v>5. Aucun</v>
      </c>
      <c r="AC167" t="str">
        <f>IFERROR(VLOOKUP(AC82,Tableau11[[French]:[Colonne1]],3,0),AC82)</f>
        <v>5. Aucun</v>
      </c>
      <c r="AD167" t="str">
        <f>IFERROR(VLOOKUP(AD82,Tableau11[[French]:[Colonne1]],3,0),AD82)</f>
        <v>2. Satisfait (e)</v>
      </c>
      <c r="AE167" t="str">
        <f>IFERROR(VLOOKUP(AE82,Tableau11[[French]:[Colonne1]],3,0),AE82)</f>
        <v>5. Aucun</v>
      </c>
      <c r="AF167" t="str">
        <f>IFERROR(VLOOKUP(AF82,Tableau11[[French]:[Colonne1]],3,0),AF82)</f>
        <v>2. Satisfait (e)</v>
      </c>
      <c r="AG167" t="str">
        <f>IFERROR(VLOOKUP(AG82,Tableau11[[French]:[Colonne1]],3,0),AG82)</f>
        <v>Admin 1</v>
      </c>
      <c r="AH167" t="str">
        <f>IFERROR(VLOOKUP(AH82,Tableau11[[French]:[Colonne1]],3,0),AH82)</f>
        <v>Admin 1</v>
      </c>
      <c r="AI167" t="str">
        <f>IFERROR(VLOOKUP(AI82,Tableau11[[French]:[Colonne1]],3,0),AI82)</f>
        <v/>
      </c>
      <c r="AJ167" t="str">
        <f>IFERROR(VLOOKUP(AJ82,Tableau11[[French]:[Colonne1]],3,0),AJ82)</f>
        <v>1. Oui</v>
      </c>
      <c r="AK167" t="str">
        <f>IFERROR(VLOOKUP(AK82,Tableau11[[French]:[Colonne1]],3,0),AK82)</f>
        <v/>
      </c>
      <c r="AL167" t="str">
        <f>IFERROR(VLOOKUP(AL82,Tableau11[[French]:[Colonne1]],3,0),AL82)</f>
        <v/>
      </c>
      <c r="AM167" t="str">
        <f>IFERROR(VLOOKUP(AM82,Tableau11[[French]:[Colonne1]],3,0),AM82)</f>
        <v>5. Sans commentaire</v>
      </c>
      <c r="AN167" t="str">
        <f>IFERROR(VLOOKUP(AN82,Tableau11[[French]:[Colonne1]],3,0),AN82)</f>
        <v>1. En accord</v>
      </c>
    </row>
    <row r="168" spans="1:40" x14ac:dyDescent="0.25">
      <c r="A168" t="str">
        <f t="shared" ref="A168:E168" si="79">A83</f>
        <v>4070248941</v>
      </c>
      <c r="B168" t="str">
        <f t="shared" si="79"/>
        <v>70678042</v>
      </c>
      <c r="C168" t="str">
        <f t="shared" si="79"/>
        <v>07/06/2015 15:29:52</v>
      </c>
      <c r="D168" t="str">
        <f t="shared" si="79"/>
        <v>07/06/2015 16:49:57</v>
      </c>
      <c r="E168" t="str">
        <f t="shared" si="79"/>
        <v>196.200.49.158</v>
      </c>
      <c r="F168" t="str">
        <f>IFERROR(VLOOKUP(F83,Tableau11[[French]:[Colonne1]],3,0),F83)</f>
        <v/>
      </c>
      <c r="G168" t="str">
        <f>IFERROR(VLOOKUP(G83,Tableau11[[French]:[Colonne1]],3,0),G83)</f>
        <v/>
      </c>
      <c r="H168" t="str">
        <f>IFERROR(VLOOKUP(H83,Tableau11[[French]:[Colonne1]],3,0),H83)</f>
        <v/>
      </c>
      <c r="I168" t="str">
        <f>IFERROR(VLOOKUP(I83,Tableau11[[French]:[Colonne1]],3,0),I83)</f>
        <v/>
      </c>
      <c r="J168" t="str">
        <f>IFERROR(VLOOKUP(J83,Tableau11[[French]:[Colonne1]],3,0),J83)</f>
        <v>1. Agence onusienne</v>
      </c>
      <c r="K168" t="str">
        <f>IFERROR(VLOOKUP(K83,Tableau11[[French]:[Colonne1]],3,0),K83)</f>
        <v/>
      </c>
      <c r="L168" t="str">
        <f>IFERROR(VLOOKUP(L83,Tableau11[[French]:[Colonne1]],3,0),L83)</f>
        <v>1. Oui</v>
      </c>
      <c r="M168" t="str">
        <f>IFERROR(VLOOKUP(M83,Tableau11[[French]:[Colonne1]],3,0),M83)</f>
        <v>Chef de file sectoriel Pays</v>
      </c>
      <c r="N168" t="str">
        <f>IFERROR(VLOOKUP(N83,Tableau11[[French]:[Colonne1]],3,0),N83)</f>
        <v>1. Quotidienne</v>
      </c>
      <c r="O168" t="str">
        <f>IFERROR(VLOOKUP(O83,Tableau11[[French]:[Colonne1]],3,0),O83)</f>
        <v>3. Moyen</v>
      </c>
      <c r="P168" t="str">
        <f>IFERROR(VLOOKUP(P83,Tableau11[[French]:[Colonne1]],3,0),P83)</f>
        <v>3. Moyen</v>
      </c>
      <c r="Q168" t="str">
        <f>IFERROR(VLOOKUP(Q83,Tableau11[[French]:[Colonne1]],3,0),Q83)</f>
        <v>2. Bien</v>
      </c>
      <c r="R168" t="str">
        <f>IFERROR(VLOOKUP(R83,Tableau11[[French]:[Colonne1]],3,0),R83)</f>
        <v>2. Bien</v>
      </c>
      <c r="S168" t="str">
        <f>IFERROR(VLOOKUP(S83,Tableau11[[French]:[Colonne1]],3,0),S83)</f>
        <v>2. Bien</v>
      </c>
      <c r="T168" t="str">
        <f>IFERROR(VLOOKUP(T83,Tableau11[[French]:[Colonne1]],3,0),T83)</f>
        <v>MÃ©diocre</v>
      </c>
      <c r="U168" t="str">
        <f>IFERROR(VLOOKUP(U83,Tableau11[[French]:[Colonne1]],3,0),U83)</f>
        <v>3. Moyen</v>
      </c>
      <c r="V168" t="str">
        <f>IFERROR(VLOOKUP(V83,Tableau11[[French]:[Colonne1]],3,0),V83)</f>
        <v>2. Bien</v>
      </c>
      <c r="W168" t="str">
        <f>IFERROR(VLOOKUP(W83,Tableau11[[French]:[Colonne1]],3,0),W83)</f>
        <v>1. Excellent</v>
      </c>
      <c r="X168" t="str">
        <f>IFERROR(VLOOKUP(X83,Tableau11[[French]:[Colonne1]],3,0),X83)</f>
        <v>3. Moyen</v>
      </c>
      <c r="Y168" t="str">
        <f>IFERROR(VLOOKUP(Y83,Tableau11[[French]:[Colonne1]],3,0),Y83)</f>
        <v>2. Bien</v>
      </c>
      <c r="Z168" t="str">
        <f>IFERROR(VLOOKUP(Z83,Tableau11[[French]:[Colonne1]],3,0),Z83)</f>
        <v>3. Moyen</v>
      </c>
      <c r="AA168" t="str">
        <f>IFERROR(VLOOKUP(AA83,Tableau11[[French]:[Colonne1]],3,0),AA83)</f>
        <v>3. Insatisfait (e)</v>
      </c>
      <c r="AB168" t="str">
        <f>IFERROR(VLOOKUP(AB83,Tableau11[[French]:[Colonne1]],3,0),AB83)</f>
        <v>5. Sans commentaire</v>
      </c>
      <c r="AC168" t="str">
        <f>IFERROR(VLOOKUP(AC83,Tableau11[[French]:[Colonne1]],3,0),AC83)</f>
        <v>3. Insatisfait (e)</v>
      </c>
      <c r="AD168" t="str">
        <f>IFERROR(VLOOKUP(AD83,Tableau11[[French]:[Colonne1]],3,0),AD83)</f>
        <v>5. Sans commentaire</v>
      </c>
      <c r="AE168" t="str">
        <f>IFERROR(VLOOKUP(AE83,Tableau11[[French]:[Colonne1]],3,0),AE83)</f>
        <v>5. Sans commentaire</v>
      </c>
      <c r="AF168" t="str">
        <f>IFERROR(VLOOKUP(AF83,Tableau11[[French]:[Colonne1]],3,0),AF83)</f>
        <v>2. Satisfait (e)</v>
      </c>
      <c r="AG168" t="str">
        <f>IFERROR(VLOOKUP(AG83,Tableau11[[French]:[Colonne1]],3,0),AG83)</f>
        <v>Admin 2</v>
      </c>
      <c r="AH168" t="str">
        <f>IFERROR(VLOOKUP(AH83,Tableau11[[French]:[Colonne1]],3,0),AH83)</f>
        <v>Admin 2</v>
      </c>
      <c r="AI168" t="str">
        <f>IFERROR(VLOOKUP(AI83,Tableau11[[French]:[Colonne1]],3,0),AI83)</f>
        <v/>
      </c>
      <c r="AJ168" t="str">
        <f>IFERROR(VLOOKUP(AJ83,Tableau11[[French]:[Colonne1]],3,0),AJ83)</f>
        <v>1. Oui</v>
      </c>
      <c r="AK168" t="str">
        <f>IFERROR(VLOOKUP(AK83,Tableau11[[French]:[Colonne1]],3,0),AK83)</f>
        <v/>
      </c>
      <c r="AL168" t="str">
        <f>IFERROR(VLOOKUP(AL83,Tableau11[[French]:[Colonne1]],3,0),AL83)</f>
        <v xml:space="preserve">1- Faire en sorte que les messages soient personnalisÃ©s. Par exemple, lorsqu'on saisi un texte dans un champ numÃ©rique, le message doit Ãªtre du type: "Veuillez saisir un chiffre" et non simplement "Erreur".  2- Banir l'affichage des messages gÃ©nÃ©rÃ©s par le systÃ¨me (erreur SQL Serveur). Cela agace les utilisateurs. En somme personnaliser les messages pour que les utilisateurs soient orientÃ©s.  3- Le dÃ©ploiement de tout nouveau systÃ¨me engendre de la reticence. ORS ne fait pas exception. Il convient donc d'Ãªtre plus pro-actif au quotidien pour rÃ©pondre aux demandes des utilisateurs. Cela nÃ©cessite bien entendu qu'il y ait une Ã©quipe de gestion des tickets. MÃªme si une demande n'est pas traitÃ©, les utilisateurs doivent avoir des retours sur le statut de leur demande.  4- Toute Ã©volution (sauf si elle est trop Ã©vidente) doit faire l'objet d'Ã©change avec les points focaux des pays. Cela reduira considÃ©rablement le sentinent de rejet de l'outil.  </v>
      </c>
      <c r="AM168" t="str">
        <f>IFERROR(VLOOKUP(AM83,Tableau11[[French]:[Colonne1]],3,0),AM83)</f>
        <v>1. En accord</v>
      </c>
      <c r="AN168" t="str">
        <f>IFERROR(VLOOKUP(AN83,Tableau11[[French]:[Colonne1]],3,0),AN83)</f>
        <v>1. En accord</v>
      </c>
    </row>
    <row r="169" spans="1:40" x14ac:dyDescent="0.25">
      <c r="A169" t="str">
        <f t="shared" ref="A169:E169" si="80">A84</f>
        <v>4070247058</v>
      </c>
      <c r="B169" t="str">
        <f t="shared" si="80"/>
        <v>70678042</v>
      </c>
      <c r="C169" t="str">
        <f t="shared" si="80"/>
        <v>07/06/2015 15:28:46</v>
      </c>
      <c r="D169" t="str">
        <f t="shared" si="80"/>
        <v>07/13/2015 17:11:45</v>
      </c>
      <c r="E169" t="str">
        <f t="shared" si="80"/>
        <v>197.231.18.45</v>
      </c>
      <c r="F169" t="str">
        <f>IFERROR(VLOOKUP(F84,Tableau11[[French]:[Colonne1]],3,0),F84)</f>
        <v/>
      </c>
      <c r="G169" t="str">
        <f>IFERROR(VLOOKUP(G84,Tableau11[[French]:[Colonne1]],3,0),G84)</f>
        <v/>
      </c>
      <c r="H169" t="str">
        <f>IFERROR(VLOOKUP(H84,Tableau11[[French]:[Colonne1]],3,0),H84)</f>
        <v/>
      </c>
      <c r="I169" t="str">
        <f>IFERROR(VLOOKUP(I84,Tableau11[[French]:[Colonne1]],3,0),I84)</f>
        <v/>
      </c>
      <c r="J169" t="str">
        <f>IFERROR(VLOOKUP(J84,Tableau11[[French]:[Colonne1]],3,0),J84)</f>
        <v>2. ONG Internationale</v>
      </c>
      <c r="K169" t="str">
        <f>IFERROR(VLOOKUP(K84,Tableau11[[French]:[Colonne1]],3,0),K84)</f>
        <v/>
      </c>
      <c r="L169" t="str">
        <f>IFERROR(VLOOKUP(L84,Tableau11[[French]:[Colonne1]],3,0),L84)</f>
        <v>1. Oui</v>
      </c>
      <c r="M169" t="str">
        <f>IFERROR(VLOOKUP(M84,Tableau11[[French]:[Colonne1]],3,0),M84)</f>
        <v>Gestionnaire de programme/ Saisie de donnÃ©es</v>
      </c>
      <c r="N169" t="str">
        <f>IFERROR(VLOOKUP(N84,Tableau11[[French]:[Colonne1]],3,0),N84)</f>
        <v>3. Mensuelle</v>
      </c>
      <c r="O169" t="str">
        <f>IFERROR(VLOOKUP(O84,Tableau11[[French]:[Colonne1]],3,0),O84)</f>
        <v/>
      </c>
      <c r="P169" t="str">
        <f>IFERROR(VLOOKUP(P84,Tableau11[[French]:[Colonne1]],3,0),P84)</f>
        <v/>
      </c>
      <c r="Q169" t="str">
        <f>IFERROR(VLOOKUP(Q84,Tableau11[[French]:[Colonne1]],3,0),Q84)</f>
        <v/>
      </c>
      <c r="R169" t="str">
        <f>IFERROR(VLOOKUP(R84,Tableau11[[French]:[Colonne1]],3,0),R84)</f>
        <v/>
      </c>
      <c r="S169" t="str">
        <f>IFERROR(VLOOKUP(S84,Tableau11[[French]:[Colonne1]],3,0),S84)</f>
        <v/>
      </c>
      <c r="T169" t="str">
        <f>IFERROR(VLOOKUP(T84,Tableau11[[French]:[Colonne1]],3,0),T84)</f>
        <v/>
      </c>
      <c r="U169" t="str">
        <f>IFERROR(VLOOKUP(U84,Tableau11[[French]:[Colonne1]],3,0),U84)</f>
        <v/>
      </c>
      <c r="V169" t="str">
        <f>IFERROR(VLOOKUP(V84,Tableau11[[French]:[Colonne1]],3,0),V84)</f>
        <v/>
      </c>
      <c r="W169" t="str">
        <f>IFERROR(VLOOKUP(W84,Tableau11[[French]:[Colonne1]],3,0),W84)</f>
        <v/>
      </c>
      <c r="X169" t="str">
        <f>IFERROR(VLOOKUP(X84,Tableau11[[French]:[Colonne1]],3,0),X84)</f>
        <v/>
      </c>
      <c r="Y169" t="str">
        <f>IFERROR(VLOOKUP(Y84,Tableau11[[French]:[Colonne1]],3,0),Y84)</f>
        <v/>
      </c>
      <c r="Z169" t="str">
        <f>IFERROR(VLOOKUP(Z84,Tableau11[[French]:[Colonne1]],3,0),Z84)</f>
        <v/>
      </c>
      <c r="AA169" t="str">
        <f>IFERROR(VLOOKUP(AA84,Tableau11[[French]:[Colonne1]],3,0),AA84)</f>
        <v/>
      </c>
      <c r="AB169" t="str">
        <f>IFERROR(VLOOKUP(AB84,Tableau11[[French]:[Colonne1]],3,0),AB84)</f>
        <v/>
      </c>
      <c r="AC169" t="str">
        <f>IFERROR(VLOOKUP(AC84,Tableau11[[French]:[Colonne1]],3,0),AC84)</f>
        <v/>
      </c>
      <c r="AD169" t="str">
        <f>IFERROR(VLOOKUP(AD84,Tableau11[[French]:[Colonne1]],3,0),AD84)</f>
        <v/>
      </c>
      <c r="AE169" t="str">
        <f>IFERROR(VLOOKUP(AE84,Tableau11[[French]:[Colonne1]],3,0),AE84)</f>
        <v/>
      </c>
      <c r="AF169" t="str">
        <f>IFERROR(VLOOKUP(AF84,Tableau11[[French]:[Colonne1]],3,0),AF84)</f>
        <v/>
      </c>
      <c r="AG169" t="str">
        <f>IFERROR(VLOOKUP(AG84,Tableau11[[French]:[Colonne1]],3,0),AG84)</f>
        <v/>
      </c>
      <c r="AH169" t="str">
        <f>IFERROR(VLOOKUP(AH84,Tableau11[[French]:[Colonne1]],3,0),AH84)</f>
        <v/>
      </c>
      <c r="AI169" t="str">
        <f>IFERROR(VLOOKUP(AI84,Tableau11[[French]:[Colonne1]],3,0),AI84)</f>
        <v/>
      </c>
      <c r="AJ169" t="str">
        <f>IFERROR(VLOOKUP(AJ84,Tableau11[[French]:[Colonne1]],3,0),AJ84)</f>
        <v/>
      </c>
      <c r="AK169" t="str">
        <f>IFERROR(VLOOKUP(AK84,Tableau11[[French]:[Colonne1]],3,0),AK84)</f>
        <v/>
      </c>
      <c r="AL169" t="str">
        <f>IFERROR(VLOOKUP(AL84,Tableau11[[French]:[Colonne1]],3,0),AL84)</f>
        <v/>
      </c>
      <c r="AM169" t="str">
        <f>IFERROR(VLOOKUP(AM84,Tableau11[[French]:[Colonne1]],3,0),AM84)</f>
        <v/>
      </c>
      <c r="AN169" t="str">
        <f>IFERROR(VLOOKUP(AN84,Tableau11[[French]:[Colonne1]],3,0),AN84)</f>
        <v/>
      </c>
    </row>
    <row r="170" spans="1:40" x14ac:dyDescent="0.25">
      <c r="A170" t="str">
        <f t="shared" ref="A170:E170" si="81">A85</f>
        <v>4070245365</v>
      </c>
      <c r="B170" t="str">
        <f t="shared" si="81"/>
        <v>70678042</v>
      </c>
      <c r="C170" t="str">
        <f t="shared" si="81"/>
        <v>07/06/2015 15:28:16</v>
      </c>
      <c r="D170" t="str">
        <f t="shared" si="81"/>
        <v>07/06/2015 15:45:47</v>
      </c>
      <c r="E170" t="str">
        <f t="shared" si="81"/>
        <v>41.188.65.66</v>
      </c>
      <c r="F170" t="str">
        <f>IFERROR(VLOOKUP(F85,Tableau11[[French]:[Colonne1]],3,0),F85)</f>
        <v/>
      </c>
      <c r="G170" t="str">
        <f>IFERROR(VLOOKUP(G85,Tableau11[[French]:[Colonne1]],3,0),G85)</f>
        <v/>
      </c>
      <c r="H170" t="str">
        <f>IFERROR(VLOOKUP(H85,Tableau11[[French]:[Colonne1]],3,0),H85)</f>
        <v/>
      </c>
      <c r="I170" t="str">
        <f>IFERROR(VLOOKUP(I85,Tableau11[[French]:[Colonne1]],3,0),I85)</f>
        <v/>
      </c>
      <c r="J170" t="str">
        <f>IFERROR(VLOOKUP(J85,Tableau11[[French]:[Colonne1]],3,0),J85)</f>
        <v>1. Agence onusienne</v>
      </c>
      <c r="K170" t="str">
        <f>IFERROR(VLOOKUP(K85,Tableau11[[French]:[Colonne1]],3,0),K85)</f>
        <v/>
      </c>
      <c r="L170" t="str">
        <f>IFERROR(VLOOKUP(L85,Tableau11[[French]:[Colonne1]],3,0),L85)</f>
        <v>1. Oui</v>
      </c>
      <c r="M170" t="str">
        <f>IFERROR(VLOOKUP(M85,Tableau11[[French]:[Colonne1]],3,0),M85)</f>
        <v>Gestionnaire de programme/ Saisie de donnÃ©es</v>
      </c>
      <c r="N170" t="str">
        <f>IFERROR(VLOOKUP(N85,Tableau11[[French]:[Colonne1]],3,0),N85)</f>
        <v>3. Mensuelle</v>
      </c>
      <c r="O170" t="str">
        <f>IFERROR(VLOOKUP(O85,Tableau11[[French]:[Colonne1]],3,0),O85)</f>
        <v>2. Bien</v>
      </c>
      <c r="P170" t="str">
        <f>IFERROR(VLOOKUP(P85,Tableau11[[French]:[Colonne1]],3,0),P85)</f>
        <v>2. Bien</v>
      </c>
      <c r="Q170" t="str">
        <f>IFERROR(VLOOKUP(Q85,Tableau11[[French]:[Colonne1]],3,0),Q85)</f>
        <v>2. Bien</v>
      </c>
      <c r="R170" t="str">
        <f>IFERROR(VLOOKUP(R85,Tableau11[[French]:[Colonne1]],3,0),R85)</f>
        <v>2. Bien</v>
      </c>
      <c r="S170" t="str">
        <f>IFERROR(VLOOKUP(S85,Tableau11[[French]:[Colonne1]],3,0),S85)</f>
        <v>1. Excellent</v>
      </c>
      <c r="T170" t="str">
        <f>IFERROR(VLOOKUP(T85,Tableau11[[French]:[Colonne1]],3,0),T85)</f>
        <v>1. Excellent</v>
      </c>
      <c r="U170" t="str">
        <f>IFERROR(VLOOKUP(U85,Tableau11[[French]:[Colonne1]],3,0),U85)</f>
        <v>3. Moyen</v>
      </c>
      <c r="V170" t="str">
        <f>IFERROR(VLOOKUP(V85,Tableau11[[French]:[Colonne1]],3,0),V85)</f>
        <v>1. Excellent</v>
      </c>
      <c r="W170" t="str">
        <f>IFERROR(VLOOKUP(W85,Tableau11[[French]:[Colonne1]],3,0),W85)</f>
        <v>1. Excellent</v>
      </c>
      <c r="X170" t="str">
        <f>IFERROR(VLOOKUP(X85,Tableau11[[French]:[Colonne1]],3,0),X85)</f>
        <v>1. Excellent</v>
      </c>
      <c r="Y170" t="str">
        <f>IFERROR(VLOOKUP(Y85,Tableau11[[French]:[Colonne1]],3,0),Y85)</f>
        <v>3. Moyen</v>
      </c>
      <c r="Z170" t="str">
        <f>IFERROR(VLOOKUP(Z85,Tableau11[[French]:[Colonne1]],3,0),Z85)</f>
        <v>2. Bien</v>
      </c>
      <c r="AA170" t="str">
        <f>IFERROR(VLOOKUP(AA85,Tableau11[[French]:[Colonne1]],3,0),AA85)</f>
        <v>2. Satisfait (e)</v>
      </c>
      <c r="AB170" t="str">
        <f>IFERROR(VLOOKUP(AB85,Tableau11[[French]:[Colonne1]],3,0),AB85)</f>
        <v>TrÃ¨s satisfait (e)</v>
      </c>
      <c r="AC170" t="str">
        <f>IFERROR(VLOOKUP(AC85,Tableau11[[French]:[Colonne1]],3,0),AC85)</f>
        <v>2. Satisfait (e)</v>
      </c>
      <c r="AD170" t="str">
        <f>IFERROR(VLOOKUP(AD85,Tableau11[[French]:[Colonne1]],3,0),AD85)</f>
        <v>2. Satisfait (e)</v>
      </c>
      <c r="AE170" t="str">
        <f>IFERROR(VLOOKUP(AE85,Tableau11[[French]:[Colonne1]],3,0),AE85)</f>
        <v>5. Aucun</v>
      </c>
      <c r="AF170" t="str">
        <f>IFERROR(VLOOKUP(AF85,Tableau11[[French]:[Colonne1]],3,0),AF85)</f>
        <v>2. Satisfait (e)</v>
      </c>
      <c r="AG170" t="str">
        <f>IFERROR(VLOOKUP(AG85,Tableau11[[French]:[Colonne1]],3,0),AG85)</f>
        <v>Admin 2</v>
      </c>
      <c r="AH170" t="str">
        <f>IFERROR(VLOOKUP(AH85,Tableau11[[French]:[Colonne1]],3,0),AH85)</f>
        <v>Admin 2</v>
      </c>
      <c r="AI170" t="str">
        <f>IFERROR(VLOOKUP(AI85,Tableau11[[French]:[Colonne1]],3,0),AI85)</f>
        <v/>
      </c>
      <c r="AJ170" t="str">
        <f>IFERROR(VLOOKUP(AJ85,Tableau11[[French]:[Colonne1]],3,0),AJ85)</f>
        <v>1. Oui</v>
      </c>
      <c r="AK170" t="str">
        <f>IFERROR(VLOOKUP(AK85,Tableau11[[French]:[Colonne1]],3,0),AK85)</f>
        <v/>
      </c>
      <c r="AL170" t="str">
        <f>IFERROR(VLOOKUP(AL85,Tableau11[[French]:[Colonne1]],3,0),AL85)</f>
        <v>Tout d'abord, il faut separer les interventions du multisecteur avec celles de la communaute hote afin d'assurer plus de visibilite de ces dernieres dans ORS.Ensuite,assurer une bonne coordination entre les bureau pays OCHA et le bureau regional lors de la preparation des indicateurs sectoriels du niveau regional.Au niveau des indicateurs regionaux, ORS devrait prevoir une option pour les commentaires pertinents comme cela se fait pour les indicateurs pays.</v>
      </c>
      <c r="AM170" t="str">
        <f>IFERROR(VLOOKUP(AM85,Tableau11[[French]:[Colonne1]],3,0),AM85)</f>
        <v>3. Moyen</v>
      </c>
      <c r="AN170" t="str">
        <f>IFERROR(VLOOKUP(AN85,Tableau11[[French]:[Colonne1]],3,0),AN85)</f>
        <v>1. En accord</v>
      </c>
    </row>
    <row r="171" spans="1:40" x14ac:dyDescent="0.25">
      <c r="A171" t="str">
        <f t="shared" ref="A171:E171" si="82">A86</f>
        <v>4061784543</v>
      </c>
      <c r="B171" t="str">
        <f t="shared" si="82"/>
        <v>70678042</v>
      </c>
      <c r="C171" t="str">
        <f t="shared" si="82"/>
        <v>07/01/2015 12:59:40</v>
      </c>
      <c r="D171" t="str">
        <f t="shared" si="82"/>
        <v>07/01/2015 13:03:23</v>
      </c>
      <c r="E171" t="str">
        <f t="shared" si="82"/>
        <v>41.208.130.237</v>
      </c>
      <c r="F171" t="str">
        <f>IFERROR(VLOOKUP(F86,Tableau11[[French]:[Colonne1]],3,0),F86)</f>
        <v/>
      </c>
      <c r="G171" t="str">
        <f>IFERROR(VLOOKUP(G86,Tableau11[[French]:[Colonne1]],3,0),G86)</f>
        <v/>
      </c>
      <c r="H171" t="str">
        <f>IFERROR(VLOOKUP(H86,Tableau11[[French]:[Colonne1]],3,0),H86)</f>
        <v/>
      </c>
      <c r="I171" t="str">
        <f>IFERROR(VLOOKUP(I86,Tableau11[[French]:[Colonne1]],3,0),I86)</f>
        <v/>
      </c>
      <c r="J171" t="str">
        <f>IFERROR(VLOOKUP(J86,Tableau11[[French]:[Colonne1]],3,0),J86)</f>
        <v>2. ONG Internationale</v>
      </c>
      <c r="K171" t="str">
        <f>IFERROR(VLOOKUP(K86,Tableau11[[French]:[Colonne1]],3,0),K86)</f>
        <v/>
      </c>
      <c r="L171" t="str">
        <f>IFERROR(VLOOKUP(L86,Tableau11[[French]:[Colonne1]],3,0),L86)</f>
        <v>2. Non</v>
      </c>
      <c r="M171" t="str">
        <f>IFERROR(VLOOKUP(M86,Tableau11[[French]:[Colonne1]],3,0),M86)</f>
        <v>3. Je ne sais pas</v>
      </c>
      <c r="N171" t="str">
        <f>IFERROR(VLOOKUP(N86,Tableau11[[French]:[Colonne1]],3,0),N86)</f>
        <v>2. Hebdomadaire</v>
      </c>
      <c r="O171" t="str">
        <f>IFERROR(VLOOKUP(O86,Tableau11[[French]:[Colonne1]],3,0),O86)</f>
        <v>2. Bien</v>
      </c>
      <c r="P171" t="str">
        <f>IFERROR(VLOOKUP(P86,Tableau11[[French]:[Colonne1]],3,0),P86)</f>
        <v>2. Bien</v>
      </c>
      <c r="Q171" t="str">
        <f>IFERROR(VLOOKUP(Q86,Tableau11[[French]:[Colonne1]],3,0),Q86)</f>
        <v>2. Bien</v>
      </c>
      <c r="R171" t="str">
        <f>IFERROR(VLOOKUP(R86,Tableau11[[French]:[Colonne1]],3,0),R86)</f>
        <v>3. Moyen</v>
      </c>
      <c r="S171" t="str">
        <f>IFERROR(VLOOKUP(S86,Tableau11[[French]:[Colonne1]],3,0),S86)</f>
        <v>3. Moyen</v>
      </c>
      <c r="T171" t="str">
        <f>IFERROR(VLOOKUP(T86,Tableau11[[French]:[Colonne1]],3,0),T86)</f>
        <v>3. Moyen</v>
      </c>
      <c r="U171" t="str">
        <f>IFERROR(VLOOKUP(U86,Tableau11[[French]:[Colonne1]],3,0),U86)</f>
        <v>2. Bien</v>
      </c>
      <c r="V171" t="str">
        <f>IFERROR(VLOOKUP(V86,Tableau11[[French]:[Colonne1]],3,0),V86)</f>
        <v>2. Bien</v>
      </c>
      <c r="W171" t="str">
        <f>IFERROR(VLOOKUP(W86,Tableau11[[French]:[Colonne1]],3,0),W86)</f>
        <v>2. Bien</v>
      </c>
      <c r="X171" t="str">
        <f>IFERROR(VLOOKUP(X86,Tableau11[[French]:[Colonne1]],3,0),X86)</f>
        <v>2. Bien</v>
      </c>
      <c r="Y171" t="str">
        <f>IFERROR(VLOOKUP(Y86,Tableau11[[French]:[Colonne1]],3,0),Y86)</f>
        <v>2. Bien</v>
      </c>
      <c r="Z171" t="str">
        <f>IFERROR(VLOOKUP(Z86,Tableau11[[French]:[Colonne1]],3,0),Z86)</f>
        <v>2. Bien</v>
      </c>
      <c r="AA171" t="str">
        <f>IFERROR(VLOOKUP(AA86,Tableau11[[French]:[Colonne1]],3,0),AA86)</f>
        <v>2. Satisfait (e)</v>
      </c>
      <c r="AB171" t="str">
        <f>IFERROR(VLOOKUP(AB86,Tableau11[[French]:[Colonne1]],3,0),AB86)</f>
        <v>2. Satisfait (e)</v>
      </c>
      <c r="AC171" t="str">
        <f>IFERROR(VLOOKUP(AC86,Tableau11[[French]:[Colonne1]],3,0),AC86)</f>
        <v>2. Satisfait (e)</v>
      </c>
      <c r="AD171" t="str">
        <f>IFERROR(VLOOKUP(AD86,Tableau11[[French]:[Colonne1]],3,0),AD86)</f>
        <v>2. Satisfait (e)</v>
      </c>
      <c r="AE171" t="str">
        <f>IFERROR(VLOOKUP(AE86,Tableau11[[French]:[Colonne1]],3,0),AE86)</f>
        <v>2. Satisfait (e)</v>
      </c>
      <c r="AF171" t="str">
        <f>IFERROR(VLOOKUP(AF86,Tableau11[[French]:[Colonne1]],3,0),AF86)</f>
        <v>2. Satisfait (e)</v>
      </c>
      <c r="AG171" t="str">
        <f>IFERROR(VLOOKUP(AG86,Tableau11[[French]:[Colonne1]],3,0),AG86)</f>
        <v/>
      </c>
      <c r="AH171" t="str">
        <f>IFERROR(VLOOKUP(AH86,Tableau11[[French]:[Colonne1]],3,0),AH86)</f>
        <v/>
      </c>
      <c r="AI171" t="str">
        <f>IFERROR(VLOOKUP(AI86,Tableau11[[French]:[Colonne1]],3,0),AI86)</f>
        <v/>
      </c>
      <c r="AJ171" t="str">
        <f>IFERROR(VLOOKUP(AJ86,Tableau11[[French]:[Colonne1]],3,0),AJ86)</f>
        <v/>
      </c>
      <c r="AK171" t="str">
        <f>IFERROR(VLOOKUP(AK86,Tableau11[[French]:[Colonne1]],3,0),AK86)</f>
        <v/>
      </c>
      <c r="AL171" t="str">
        <f>IFERROR(VLOOKUP(AL86,Tableau11[[French]:[Colonne1]],3,0),AL86)</f>
        <v/>
      </c>
      <c r="AM171" t="str">
        <f>IFERROR(VLOOKUP(AM86,Tableau11[[French]:[Colonne1]],3,0),AM86)</f>
        <v/>
      </c>
      <c r="AN171" t="str">
        <f>IFERROR(VLOOKUP(AN86,Tableau11[[French]:[Colonne1]],3,0),AN86)</f>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b 9 7 7 2 1 b - 6 3 e d - 4 6 7 3 - b 5 a 6 - 9 9 c 6 5 0 d 6 1 e 4 e "   s q m i d = " 5 c 8 9 0 7 b 5 - c 5 9 9 - 4 f b 4 - a 5 d d - 5 b 0 a 1 1 8 d 5 f 3 5 "   x m l n s = " h t t p : / / s c h e m a s . m i c r o s o f t . c o m / D a t a M a s h u p " > A A A A A G c E A A B Q S w M E F A A C A A g A 5 z k b R y G X P V O s A A A A + g A A A B I A H A B D b 2 5 m a W c v U G F j a 2 F n Z S 5 4 b W w g o h g A K K A U A A A A A A A A A A A A A A A A A A A A A A A A A A A A h Y / B C o J A G I R f R f b u v + u q k f K 7 H o J O C V E Q X c V W X d I 1 1 j V 9 t w 4 9 U q 9 Q U E a 3 b j P D f D D z u N 0 x n d r G u U r T q 0 4 n x A N G H K m L 7 q R 0 l Z D B l u 6 S p A K 3 e X H O K + m 8 y r q P p 1 4 l p L b 2 E l M 6 j i O M P n S m o p w x j x 6 z z b 6 o Z Z u 7 S v c 2 1 4 U k X + r 0 n y I C D + 8 x g g M P I W B R C D z g S O c Y M 6 V n 7 U E I P o 8 W w J D + x L g a G j s Y K U r j r n d I Z 4 v 0 8 0 M 8 A V B L A w Q U A A I A C A D n O R t H 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z k b R 8 a x f C l Z A Q A A b w o A A B M A H A B G b 3 J t d W x h c y 9 T Z W N 0 a W 9 u M S 5 t I K I Y A C i g F A A A A A A A A A A A A A A A A A A A A A A A A A A A A O 3 U z W q D Q B Q F 4 L 3 g O w x 2 k 4 C E 3 h n T X 7 o y T X c t x H Q n F G s m Z K j O h J k x N I Q 8 U J + j L 1 a D B F L o 6 a 7 Q h S 4 U j w 7 X D / U 4 W X p l N M u 6 I 9 2 G Q R i 4 V W H l g t 0 / P r A 7 V k k f B q z d M t P Y U r Z J 6 j a j i S m b W m o / m K p K j l K j f X v i B l F 6 k z 8 7 a V 2 e r q x y X h U 6 n 0 j 3 5 s 0 6 f 5 p l L G v s R m 7 z b C W l f 6 F R 6 T b R M N Z N V Z 3 s i I / 5 M O 5 m n k X z 7 V q y 2 i z U U n 1 + R O 3 0 e f H a T p z b Q r u l s X V q q q b W h 7 v c o H v C e L e L u p S i m P n D e i / f / T 5 m x 5 y D X I A 8 A f k Y 5 B c g v w T 5 F c i v Q U 7 n 6 A I S E y I T M h N C E 1 I T Y h N y E 4 I T k n M k 5 / B d I z l H c o 7 k H M k 5 k n M k 5 0 j O k V w g u U B y A T 9 z J B d I L p B c I L l A c o H k A s k T J E + Q P E H y B P 7 h S J 5 8 l + + H Y a D 0 z 9 1 0 W p 3 T 2 d 8 2 5 3 T W d 2 f f n X 1 3 9 t 3 5 7 7 r z 1 4 r 8 A l B L A Q I t A B Q A A g A I A O c 5 G 0 c h l z 1 T r A A A A P o A A A A S A A A A A A A A A A A A A A A A A A A A A A B D b 2 5 m a W c v U G F j a 2 F n Z S 5 4 b W x Q S w E C L Q A U A A I A C A D n O R t H D 8 r p q 6 Q A A A D p A A A A E w A A A A A A A A A A A A A A A A D 4 A A A A W 0 N v b n R l b n R f V H l w Z X N d L n h t b F B L A Q I t A B Q A A g A I A O c 5 G 0 f G s X w p W Q E A A G 8 K A A A T A A A A A A A A A A A A A A A A A O k B A A B G b 3 J t d W x h c y 9 T Z W N 0 a W 9 u M S 5 t U E s F B g A A A A A D A A M A w g A A A I 8 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p 4 5 A A A A A A A A f D 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F T k c 8 L 0 l 0 Z W 1 Q Y X R o P j w v S X R l b U x v Y 2 F 0 a W 9 u P j x T d G F i b G V F b n R y a W V z P j x F b n R y e S B U e X B l P S J O Y W 1 l V X B k Y X R l Z E F m d G V y R m l s b C I g V m F s d W U 9 I m w w I i A v P j x F b n R y e S B U e X B l P S J J c 0 Z 1 b m N 0 a W 9 u U X V l c n k i I F Z h b H V l P S J s M C I g L z 4 8 R W 5 0 c n k g V H l w Z T 0 i S X N Q c m l 2 Y X R l I i B W Y W x 1 Z T 0 i b D A i I C 8 + P E V u d H J 5 I F R 5 c G U 9 I k Z p b G x F b m F i b G V k I i B W Y W x 1 Z T 0 i b D E i I C 8 + P E V u d H J 5 I F R 5 c G U 9 I k Z p b G x U b 0 R h d G F N b 2 R l b E V u Y W J s Z W Q i I F Z h b H V l P S J s M C I g L z 4 8 R W 5 0 c n k g V H l w Z T 0 i R m l s b E x h c 3 R V c G R h d G V k I i B W Y W x 1 Z T 0 i Z D I w M T U t M D g t M j B U M T Y 6 N D g 6 M j E u M z k 2 M j I x M V o i I C 8 + P E V u d H J 5 I F R 5 c G U 9 I k Z p b G x F c n J v c k N v Z G U i I F Z h b H V l P S J z V W 5 r b m 9 3 b i 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1 0 i I C 8 + P E V u d H J 5 I F R 5 c G U 9 I k Z p b G x D b 2 x 1 b W 5 U e X B l c y I g V m F s d W U 9 I n N o b 2 F H a G 9 h R 2 h v Y U d o b 2 F H a G 9 h R 2 h v Y U d o b 2 F H a G 9 h R 2 h v Y U d o b 2 F H a G 9 h R 2 h v Y U d o b 2 F H a G 9 h R 2 h v Y U c i I C 8 + P E V u d H J 5 I F R 5 c G U 9 I k Z p b G x F c n J v c k N v d W 5 0 I i B W Y W x 1 Z T 0 i b D A i I C 8 + P E V u d H J 5 I F R 5 c G U 9 I k Z p b G x D b 3 V u d C I g V m F s d W U 9 I m w 0 N S I g L z 4 8 R W 5 0 c n k g V H l w Z T 0 i R m l s b F N 0 Y X R 1 c y I g V m F s d W U 9 I n N D b 2 1 w b G V 0 Z S I g L z 4 8 R W 5 0 c n k g V H l w Z T 0 i U m V j b 3 Z l c n l U Y X J n Z X R T a G V l d C I g V m F s d W U 9 I n N G Z X V p b D Q i I C 8 + P E V u d H J 5 I F R 5 c G U 9 I l J l Y 2 9 2 Z X J 5 V G F y Z 2 V 0 Q 2 9 s d W 1 u I i B W Y W x 1 Z T 0 i b D E i I C 8 + P E V u d H J 5 I F R 5 c G U 9 I l J l Y 2 9 2 Z X J 5 V G F y Z 2 V 0 U m 9 3 I i B W Y W x 1 Z T 0 i b D E i I C 8 + P E V u d H J 5 I F R 5 c G U 9 I k F k Z G V k V G 9 E Y X R h T W 9 k Z W w i I F Z h b H V l P S J s M C I g L z 4 8 R W 5 0 c n k g V H l w Z T 0 i R m l s b F R h c m d l d C I g V m F s d W U 9 I n N F T k c i I C 8 + P E V u d H J 5 I F R 5 c G U 9 I l J l b G F 0 a W 9 u c 2 h p c E l u Z m 9 D b 2 5 0 Y W l u Z X I i I F Z h b H V l P S J z e y Z x d W 9 0 O 2 N v b H V t b k N v d W 5 0 J n F 1 b 3 Q 7 O j Q 1 L C Z x d W 9 0 O 2 t l e U N v b H V t b k 5 h b W V z J n F 1 b 3 Q 7 O l t d L C Z x d W 9 0 O 3 F 1 Z X J 5 U m V s Y X R p b 2 5 z a G l w c y Z x d W 9 0 O z p b X S w m c X V v d D t j b 2 x 1 b W 5 J Z G V u d G l 0 a W V z J n F 1 b 3 Q 7 O l s m c X V v d D t T Z W N 0 a W 9 u M S 9 F T k c v V H l w Z S B t b 2 R p Z m n D q S 5 7 Q 2 9 s d W 1 u M S w w f S Z x d W 9 0 O y w m c X V v d D t T Z W N 0 a W 9 u M S 9 F T k c v V H l w Z S B t b 2 R p Z m n D q S 5 7 Q 2 9 s d W 1 u M i w x f S Z x d W 9 0 O y w m c X V v d D t T Z W N 0 a W 9 u M S 9 F T k c v V H l w Z S B t b 2 R p Z m n D q S 5 7 Q 2 9 s d W 1 u M y w y f S Z x d W 9 0 O y w m c X V v d D t T Z W N 0 a W 9 u M S 9 F T k c v V H l w Z S B t b 2 R p Z m n D q S 5 7 Q 2 9 s d W 1 u N C w z f S Z x d W 9 0 O y w m c X V v d D t T Z W N 0 a W 9 u M S 9 F T k c v V H l w Z S B t b 2 R p Z m n D q S 5 7 Q 2 9 s d W 1 u N S w 0 f S Z x d W 9 0 O y w m c X V v d D t T Z W N 0 a W 9 u M S 9 F T k c v V H l w Z S B t b 2 R p Z m n D q S 5 7 Q 2 9 s d W 1 u N i w 1 f S Z x d W 9 0 O y w m c X V v d D t T Z W N 0 a W 9 u M S 9 F T k c v V H l w Z S B t b 2 R p Z m n D q S 5 7 Q 2 9 s d W 1 u N y w 2 f S Z x d W 9 0 O y w m c X V v d D t T Z W N 0 a W 9 u M S 9 F T k c v V H l w Z S B t b 2 R p Z m n D q S 5 7 Q 2 9 s d W 1 u O C w 3 f S Z x d W 9 0 O y w m c X V v d D t T Z W N 0 a W 9 u M S 9 F T k c v V H l w Z S B t b 2 R p Z m n D q S 5 7 Q 2 9 s d W 1 u O S w 4 f S Z x d W 9 0 O y w m c X V v d D t T Z W N 0 a W 9 u M S 9 F T k c v V H l w Z S B t b 2 R p Z m n D q S 5 7 Q 2 9 s d W 1 u M T A s O X 0 m c X V v d D s s J n F 1 b 3 Q 7 U 2 V j d G l v b j E v R U 5 H L 1 R 5 c G U g b W 9 k a W Z p w 6 k u e 0 N v b H V t b j E x L D E w f S Z x d W 9 0 O y w m c X V v d D t T Z W N 0 a W 9 u M S 9 F T k c v V H l w Z S B t b 2 R p Z m n D q S 5 7 Q 2 9 s d W 1 u M T I s M T F 9 J n F 1 b 3 Q 7 L C Z x d W 9 0 O 1 N l Y 3 R p b 2 4 x L 0 V O R y 9 U e X B l I G 1 v Z G l m a c O p L n t D b 2 x 1 b W 4 x M y w x M n 0 m c X V v d D s s J n F 1 b 3 Q 7 U 2 V j d G l v b j E v R U 5 H L 1 R 5 c G U g b W 9 k a W Z p w 6 k u e 0 N v b H V t b j E 0 L D E z f S Z x d W 9 0 O y w m c X V v d D t T Z W N 0 a W 9 u M S 9 F T k c v V H l w Z S B t b 2 R p Z m n D q S 5 7 Q 2 9 s d W 1 u M T U s M T R 9 J n F 1 b 3 Q 7 L C Z x d W 9 0 O 1 N l Y 3 R p b 2 4 x L 0 V O R y 9 U e X B l I G 1 v Z G l m a c O p L n t D b 2 x 1 b W 4 x N i w x N X 0 m c X V v d D s s J n F 1 b 3 Q 7 U 2 V j d G l v b j E v R U 5 H L 1 R 5 c G U g b W 9 k a W Z p w 6 k u e 0 N v b H V t b j E 3 L D E 2 f S Z x d W 9 0 O y w m c X V v d D t T Z W N 0 a W 9 u M S 9 F T k c v V H l w Z S B t b 2 R p Z m n D q S 5 7 Q 2 9 s d W 1 u M T g s M T d 9 J n F 1 b 3 Q 7 L C Z x d W 9 0 O 1 N l Y 3 R p b 2 4 x L 0 V O R y 9 U e X B l I G 1 v Z G l m a c O p L n t D b 2 x 1 b W 4 x O S w x O H 0 m c X V v d D s s J n F 1 b 3 Q 7 U 2 V j d G l v b j E v R U 5 H L 1 R 5 c G U g b W 9 k a W Z p w 6 k u e 0 N v b H V t b j I w L D E 5 f S Z x d W 9 0 O y w m c X V v d D t T Z W N 0 a W 9 u M S 9 F T k c v V H l w Z S B t b 2 R p Z m n D q S 5 7 Q 2 9 s d W 1 u M j E s M j B 9 J n F 1 b 3 Q 7 L C Z x d W 9 0 O 1 N l Y 3 R p b 2 4 x L 0 V O R y 9 U e X B l I G 1 v Z G l m a c O p L n t D b 2 x 1 b W 4 y M i w y M X 0 m c X V v d D s s J n F 1 b 3 Q 7 U 2 V j d G l v b j E v R U 5 H L 1 R 5 c G U g b W 9 k a W Z p w 6 k u e 0 N v b H V t b j I z L D I y f S Z x d W 9 0 O y w m c X V v d D t T Z W N 0 a W 9 u M S 9 F T k c v V H l w Z S B t b 2 R p Z m n D q S 5 7 Q 2 9 s d W 1 u M j Q s M j N 9 J n F 1 b 3 Q 7 L C Z x d W 9 0 O 1 N l Y 3 R p b 2 4 x L 0 V O R y 9 U e X B l I G 1 v Z G l m a c O p L n t D b 2 x 1 b W 4 y N S w y N H 0 m c X V v d D s s J n F 1 b 3 Q 7 U 2 V j d G l v b j E v R U 5 H L 1 R 5 c G U g b W 9 k a W Z p w 6 k u e 0 N v b H V t b j I 2 L D I 1 f S Z x d W 9 0 O y w m c X V v d D t T Z W N 0 a W 9 u M S 9 F T k c v V H l w Z S B t b 2 R p Z m n D q S 5 7 Q 2 9 s d W 1 u M j c s M j Z 9 J n F 1 b 3 Q 7 L C Z x d W 9 0 O 1 N l Y 3 R p b 2 4 x L 0 V O R y 9 U e X B l I G 1 v Z G l m a c O p L n t D b 2 x 1 b W 4 y O C w y N 3 0 m c X V v d D s s J n F 1 b 3 Q 7 U 2 V j d G l v b j E v R U 5 H L 1 R 5 c G U g b W 9 k a W Z p w 6 k u e 0 N v b H V t b j I 5 L D I 4 f S Z x d W 9 0 O y w m c X V v d D t T Z W N 0 a W 9 u M S 9 F T k c v V H l w Z S B t b 2 R p Z m n D q S 5 7 Q 2 9 s d W 1 u M z A s M j l 9 J n F 1 b 3 Q 7 L C Z x d W 9 0 O 1 N l Y 3 R p b 2 4 x L 0 V O R y 9 U e X B l I G 1 v Z G l m a c O p L n t D b 2 x 1 b W 4 z M S w z M H 0 m c X V v d D s s J n F 1 b 3 Q 7 U 2 V j d G l v b j E v R U 5 H L 1 R 5 c G U g b W 9 k a W Z p w 6 k u e 0 N v b H V t b j M y L D M x f S Z x d W 9 0 O y w m c X V v d D t T Z W N 0 a W 9 u M S 9 F T k c v V H l w Z S B t b 2 R p Z m n D q S 5 7 Q 2 9 s d W 1 u M z M s M z J 9 J n F 1 b 3 Q 7 L C Z x d W 9 0 O 1 N l Y 3 R p b 2 4 x L 0 V O R y 9 U e X B l I G 1 v Z G l m a c O p L n t D b 2 x 1 b W 4 z N C w z M 3 0 m c X V v d D s s J n F 1 b 3 Q 7 U 2 V j d G l v b j E v R U 5 H L 1 R 5 c G U g b W 9 k a W Z p w 6 k u e 0 N v b H V t b j M 1 L D M 0 f S Z x d W 9 0 O y w m c X V v d D t T Z W N 0 a W 9 u M S 9 F T k c v V H l w Z S B t b 2 R p Z m n D q S 5 7 Q 2 9 s d W 1 u M z Y s M z V 9 J n F 1 b 3 Q 7 L C Z x d W 9 0 O 1 N l Y 3 R p b 2 4 x L 0 V O R y 9 U e X B l I G 1 v Z G l m a c O p L n t D b 2 x 1 b W 4 z N y w z N n 0 m c X V v d D s s J n F 1 b 3 Q 7 U 2 V j d G l v b j E v R U 5 H L 1 R 5 c G U g b W 9 k a W Z p w 6 k u e 0 N v b H V t b j M 4 L D M 3 f S Z x d W 9 0 O y w m c X V v d D t T Z W N 0 a W 9 u M S 9 F T k c v V H l w Z S B t b 2 R p Z m n D q S 5 7 Q 2 9 s d W 1 u M z k s M z h 9 J n F 1 b 3 Q 7 L C Z x d W 9 0 O 1 N l Y 3 R p b 2 4 x L 0 V O R y 9 U e X B l I G 1 v Z G l m a c O p L n t D b 2 x 1 b W 4 0 M C w z O X 0 m c X V v d D s s J n F 1 b 3 Q 7 U 2 V j d G l v b j E v R U 5 H L 1 R 5 c G U g b W 9 k a W Z p w 6 k u e 0 N v b H V t b j Q x L D Q w f S Z x d W 9 0 O y w m c X V v d D t T Z W N 0 a W 9 u M S 9 F T k c v V H l w Z S B t b 2 R p Z m n D q S 5 7 Q 2 9 s d W 1 u N D I s N D F 9 J n F 1 b 3 Q 7 L C Z x d W 9 0 O 1 N l Y 3 R p b 2 4 x L 0 V O R y 9 U e X B l I G 1 v Z G l m a c O p L n t D b 2 x 1 b W 4 0 M y w 0 M n 0 m c X V v d D s s J n F 1 b 3 Q 7 U 2 V j d G l v b j E v R U 5 H L 1 R 5 c G U g b W 9 k a W Z p w 6 k u e 0 N v b H V t b j Q 0 L D Q z f S Z x d W 9 0 O y w m c X V v d D t T Z W N 0 a W 9 u M S 9 F T k c v V H l w Z S B t b 2 R p Z m n D q S 5 7 Q 2 9 s d W 1 u N D U s N D R 9 J n F 1 b 3 Q 7 X S w m c X V v d D t D b 2 x 1 b W 5 D b 3 V u d C Z x d W 9 0 O z o 0 N S w m c X V v d D t L Z X l D b 2 x 1 b W 5 O Y W 1 l c y Z x d W 9 0 O z p b X S w m c X V v d D t D b 2 x 1 b W 5 J Z G V u d G l 0 a W V z J n F 1 b 3 Q 7 O l s m c X V v d D t T Z W N 0 a W 9 u M S 9 F T k c v V H l w Z S B t b 2 R p Z m n D q S 5 7 Q 2 9 s d W 1 u M S w w f S Z x d W 9 0 O y w m c X V v d D t T Z W N 0 a W 9 u M S 9 F T k c v V H l w Z S B t b 2 R p Z m n D q S 5 7 Q 2 9 s d W 1 u M i w x f S Z x d W 9 0 O y w m c X V v d D t T Z W N 0 a W 9 u M S 9 F T k c v V H l w Z S B t b 2 R p Z m n D q S 5 7 Q 2 9 s d W 1 u M y w y f S Z x d W 9 0 O y w m c X V v d D t T Z W N 0 a W 9 u M S 9 F T k c v V H l w Z S B t b 2 R p Z m n D q S 5 7 Q 2 9 s d W 1 u N C w z f S Z x d W 9 0 O y w m c X V v d D t T Z W N 0 a W 9 u M S 9 F T k c v V H l w Z S B t b 2 R p Z m n D q S 5 7 Q 2 9 s d W 1 u N S w 0 f S Z x d W 9 0 O y w m c X V v d D t T Z W N 0 a W 9 u M S 9 F T k c v V H l w Z S B t b 2 R p Z m n D q S 5 7 Q 2 9 s d W 1 u N i w 1 f S Z x d W 9 0 O y w m c X V v d D t T Z W N 0 a W 9 u M S 9 F T k c v V H l w Z S B t b 2 R p Z m n D q S 5 7 Q 2 9 s d W 1 u N y w 2 f S Z x d W 9 0 O y w m c X V v d D t T Z W N 0 a W 9 u M S 9 F T k c v V H l w Z S B t b 2 R p Z m n D q S 5 7 Q 2 9 s d W 1 u O C w 3 f S Z x d W 9 0 O y w m c X V v d D t T Z W N 0 a W 9 u M S 9 F T k c v V H l w Z S B t b 2 R p Z m n D q S 5 7 Q 2 9 s d W 1 u O S w 4 f S Z x d W 9 0 O y w m c X V v d D t T Z W N 0 a W 9 u M S 9 F T k c v V H l w Z S B t b 2 R p Z m n D q S 5 7 Q 2 9 s d W 1 u M T A s O X 0 m c X V v d D s s J n F 1 b 3 Q 7 U 2 V j d G l v b j E v R U 5 H L 1 R 5 c G U g b W 9 k a W Z p w 6 k u e 0 N v b H V t b j E x L D E w f S Z x d W 9 0 O y w m c X V v d D t T Z W N 0 a W 9 u M S 9 F T k c v V H l w Z S B t b 2 R p Z m n D q S 5 7 Q 2 9 s d W 1 u M T I s M T F 9 J n F 1 b 3 Q 7 L C Z x d W 9 0 O 1 N l Y 3 R p b 2 4 x L 0 V O R y 9 U e X B l I G 1 v Z G l m a c O p L n t D b 2 x 1 b W 4 x M y w x M n 0 m c X V v d D s s J n F 1 b 3 Q 7 U 2 V j d G l v b j E v R U 5 H L 1 R 5 c G U g b W 9 k a W Z p w 6 k u e 0 N v b H V t b j E 0 L D E z f S Z x d W 9 0 O y w m c X V v d D t T Z W N 0 a W 9 u M S 9 F T k c v V H l w Z S B t b 2 R p Z m n D q S 5 7 Q 2 9 s d W 1 u M T U s M T R 9 J n F 1 b 3 Q 7 L C Z x d W 9 0 O 1 N l Y 3 R p b 2 4 x L 0 V O R y 9 U e X B l I G 1 v Z G l m a c O p L n t D b 2 x 1 b W 4 x N i w x N X 0 m c X V v d D s s J n F 1 b 3 Q 7 U 2 V j d G l v b j E v R U 5 H L 1 R 5 c G U g b W 9 k a W Z p w 6 k u e 0 N v b H V t b j E 3 L D E 2 f S Z x d W 9 0 O y w m c X V v d D t T Z W N 0 a W 9 u M S 9 F T k c v V H l w Z S B t b 2 R p Z m n D q S 5 7 Q 2 9 s d W 1 u M T g s M T d 9 J n F 1 b 3 Q 7 L C Z x d W 9 0 O 1 N l Y 3 R p b 2 4 x L 0 V O R y 9 U e X B l I G 1 v Z G l m a c O p L n t D b 2 x 1 b W 4 x O S w x O H 0 m c X V v d D s s J n F 1 b 3 Q 7 U 2 V j d G l v b j E v R U 5 H L 1 R 5 c G U g b W 9 k a W Z p w 6 k u e 0 N v b H V t b j I w L D E 5 f S Z x d W 9 0 O y w m c X V v d D t T Z W N 0 a W 9 u M S 9 F T k c v V H l w Z S B t b 2 R p Z m n D q S 5 7 Q 2 9 s d W 1 u M j E s M j B 9 J n F 1 b 3 Q 7 L C Z x d W 9 0 O 1 N l Y 3 R p b 2 4 x L 0 V O R y 9 U e X B l I G 1 v Z G l m a c O p L n t D b 2 x 1 b W 4 y M i w y M X 0 m c X V v d D s s J n F 1 b 3 Q 7 U 2 V j d G l v b j E v R U 5 H L 1 R 5 c G U g b W 9 k a W Z p w 6 k u e 0 N v b H V t b j I z L D I y f S Z x d W 9 0 O y w m c X V v d D t T Z W N 0 a W 9 u M S 9 F T k c v V H l w Z S B t b 2 R p Z m n D q S 5 7 Q 2 9 s d W 1 u M j Q s M j N 9 J n F 1 b 3 Q 7 L C Z x d W 9 0 O 1 N l Y 3 R p b 2 4 x L 0 V O R y 9 U e X B l I G 1 v Z G l m a c O p L n t D b 2 x 1 b W 4 y N S w y N H 0 m c X V v d D s s J n F 1 b 3 Q 7 U 2 V j d G l v b j E v R U 5 H L 1 R 5 c G U g b W 9 k a W Z p w 6 k u e 0 N v b H V t b j I 2 L D I 1 f S Z x d W 9 0 O y w m c X V v d D t T Z W N 0 a W 9 u M S 9 F T k c v V H l w Z S B t b 2 R p Z m n D q S 5 7 Q 2 9 s d W 1 u M j c s M j Z 9 J n F 1 b 3 Q 7 L C Z x d W 9 0 O 1 N l Y 3 R p b 2 4 x L 0 V O R y 9 U e X B l I G 1 v Z G l m a c O p L n t D b 2 x 1 b W 4 y O C w y N 3 0 m c X V v d D s s J n F 1 b 3 Q 7 U 2 V j d G l v b j E v R U 5 H L 1 R 5 c G U g b W 9 k a W Z p w 6 k u e 0 N v b H V t b j I 5 L D I 4 f S Z x d W 9 0 O y w m c X V v d D t T Z W N 0 a W 9 u M S 9 F T k c v V H l w Z S B t b 2 R p Z m n D q S 5 7 Q 2 9 s d W 1 u M z A s M j l 9 J n F 1 b 3 Q 7 L C Z x d W 9 0 O 1 N l Y 3 R p b 2 4 x L 0 V O R y 9 U e X B l I G 1 v Z G l m a c O p L n t D b 2 x 1 b W 4 z M S w z M H 0 m c X V v d D s s J n F 1 b 3 Q 7 U 2 V j d G l v b j E v R U 5 H L 1 R 5 c G U g b W 9 k a W Z p w 6 k u e 0 N v b H V t b j M y L D M x f S Z x d W 9 0 O y w m c X V v d D t T Z W N 0 a W 9 u M S 9 F T k c v V H l w Z S B t b 2 R p Z m n D q S 5 7 Q 2 9 s d W 1 u M z M s M z J 9 J n F 1 b 3 Q 7 L C Z x d W 9 0 O 1 N l Y 3 R p b 2 4 x L 0 V O R y 9 U e X B l I G 1 v Z G l m a c O p L n t D b 2 x 1 b W 4 z N C w z M 3 0 m c X V v d D s s J n F 1 b 3 Q 7 U 2 V j d G l v b j E v R U 5 H L 1 R 5 c G U g b W 9 k a W Z p w 6 k u e 0 N v b H V t b j M 1 L D M 0 f S Z x d W 9 0 O y w m c X V v d D t T Z W N 0 a W 9 u M S 9 F T k c v V H l w Z S B t b 2 R p Z m n D q S 5 7 Q 2 9 s d W 1 u M z Y s M z V 9 J n F 1 b 3 Q 7 L C Z x d W 9 0 O 1 N l Y 3 R p b 2 4 x L 0 V O R y 9 U e X B l I G 1 v Z G l m a c O p L n t D b 2 x 1 b W 4 z N y w z N n 0 m c X V v d D s s J n F 1 b 3 Q 7 U 2 V j d G l v b j E v R U 5 H L 1 R 5 c G U g b W 9 k a W Z p w 6 k u e 0 N v b H V t b j M 4 L D M 3 f S Z x d W 9 0 O y w m c X V v d D t T Z W N 0 a W 9 u M S 9 F T k c v V H l w Z S B t b 2 R p Z m n D q S 5 7 Q 2 9 s d W 1 u M z k s M z h 9 J n F 1 b 3 Q 7 L C Z x d W 9 0 O 1 N l Y 3 R p b 2 4 x L 0 V O R y 9 U e X B l I G 1 v Z G l m a c O p L n t D b 2 x 1 b W 4 0 M C w z O X 0 m c X V v d D s s J n F 1 b 3 Q 7 U 2 V j d G l v b j E v R U 5 H L 1 R 5 c G U g b W 9 k a W Z p w 6 k u e 0 N v b H V t b j Q x L D Q w f S Z x d W 9 0 O y w m c X V v d D t T Z W N 0 a W 9 u M S 9 F T k c v V H l w Z S B t b 2 R p Z m n D q S 5 7 Q 2 9 s d W 1 u N D I s N D F 9 J n F 1 b 3 Q 7 L C Z x d W 9 0 O 1 N l Y 3 R p b 2 4 x L 0 V O R y 9 U e X B l I G 1 v Z G l m a c O p L n t D b 2 x 1 b W 4 0 M y w 0 M n 0 m c X V v d D s s J n F 1 b 3 Q 7 U 2 V j d G l v b j E v R U 5 H L 1 R 5 c G U g b W 9 k a W Z p w 6 k u e 0 N v b H V t b j Q 0 L D Q z f S Z x d W 9 0 O y w m c X V v d D t T Z W N 0 a W 9 u M S 9 F T k c v V H l w Z S B t b 2 R p Z m n D q S 5 7 Q 2 9 s d W 1 u N D U s N D R 9 J n F 1 b 3 Q 7 X S w m c X V v d D t S Z W x h d G l v b n N o a X B J b m Z v J n F 1 b 3 Q 7 O l t d f S I g L z 4 8 R W 5 0 c n k g V H l w Z T 0 i U X V l c n l J R C I g V m F s d W U 9 I n M 0 Y T k 2 Y m Q 0 N C 1 h Y 2 J l L T R m Y j c t Y m U 4 Z S 0 z Z T U w Y m I 0 N m V j Y m U i I C 8 + P E V u d H J 5 I F R 5 c G U 9 I k J 1 Z m Z l c k 5 l e H R S Z W Z y Z X N o I i B W Y W x 1 Z T 0 i b D E i I C 8 + P C 9 T d G F i b G V F b n R y a W V z P j w v S X R l b T 4 8 S X R l b T 4 8 S X R l b U x v Y 2 F 0 a W 9 u P j x J d G V t V H l w Z T 5 G b 3 J t d W x h P C 9 J d G V t V H l w Z T 4 8 S X R l b V B h d G g + U 2 V j d G l v b j E v R U 5 H L 1 N v d X J j Z T w v S X R l b V B h d G g + P C 9 J d G V t T G 9 j Y X R p b 2 4 + P F N 0 Y W J s Z U V u d H J p Z X M g L z 4 8 L 0 l 0 Z W 0 + P E l 0 Z W 0 + P E l 0 Z W 1 M b 2 N h d G l v b j 4 8 S X R l b V R 5 c G U + R m 9 y b X V s Y T w v S X R l b V R 5 c G U + P E l 0 Z W 1 Q Y X R o P l N l Y 3 R p b 2 4 x L 0 V O R y 9 U e X B l J T I w b W 9 k a W Z p J U M z J U E 5 P C 9 J d G V t U G F 0 a D 4 8 L 0 l 0 Z W 1 M b 2 N h d G l v b j 4 8 U 3 R h Y m x l R W 5 0 c m l l c y A v P j w v S X R l b T 4 8 S X R l b T 4 8 S X R l b U x v Y 2 F 0 a W 9 u P j x J d G V t V H l w Z T 5 G b 3 J t d W x h P C 9 J d G V t V H l w Z T 4 8 S X R l b V B h d G g + U 2 V j d G l v b j E v R l I 8 L 0 l 0 Z W 1 Q Y X R o P j w v S X R l b U x v Y 2 F 0 a W 9 u P j x T d G F i b G V F b n R y a W V z P j x F b n R y e S B U e X B l P S J O Y W 1 l V X B k Y X R l Z E F m d G V y R m l s b C I g V m F s d W U 9 I m w w I i A v P j x F b n R y e S B U e X B l P S J J c 0 Z 1 b m N 0 a W 9 u U X V l c n k i I F Z h b H V l P S J s M C I g L z 4 8 R W 5 0 c n k g V H l w Z T 0 i S X N Q c m l 2 Y X R l I i B W Y W x 1 Z T 0 i b D A i I C 8 + P E V u d H J 5 I F R 5 c G U 9 I k Z p b G x F b m F i b G V k I i B W Y W x 1 Z T 0 i b D E i I C 8 + P E V u d H J 5 I F R 5 c G U 9 I k Z p b G x U b 0 R h d G F N b 2 R l b E V u Y W J s Z W Q i I F Z h b H V l P S J s M C I g L z 4 8 R W 5 0 c n k g V H l w Z T 0 i R m l s b E V y c m 9 y Q 2 9 k Z S I g V m F s d W U 9 I n N V b m t u b 3 d u 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X S I g L z 4 8 R W 5 0 c n k g V H l w Z T 0 i R m l s b E N v b H V t b l R 5 c G V z I i B W Y W x 1 Z T 0 i c 2 h v Y U d o b 2 F H a G 9 h R 2 h v Y U d o b 2 F H a G 9 h R 2 h v Y U d o b 2 F H a G 9 h R 2 h v Y U d o b 2 F H a G 9 h R 2 h v Y U d o b 2 F H a G 9 Z P S I g L z 4 8 R W 5 0 c n k g V H l w Z T 0 i R m l s b E V y c m 9 y Q 2 9 1 b n Q i I F Z h b H V l P S J s M C I g L z 4 8 R W 5 0 c n k g V H l w Z T 0 i R m l s b E N v d W 5 0 I i B W Y W x 1 Z T 0 i b D g 1 I i A v P j x F b n R y e S B U e X B l P S J G a W x s U 3 R h d H V z I i B W Y W x 1 Z T 0 i c 0 N v b X B s Z X R l I i A v P j x F b n R y e S B U e X B l P S J G a W x s V G F y Z 2 V 0 I i B W Y W x 1 Z T 0 i c 0 Z S I i A v P j x F b n R y e S B U e X B l P S J S Z W x h d G l v b n N o a X B J b m Z v Q 2 9 u d G F p b m V y I i B W Y W x 1 Z T 0 i c 3 s m c X V v d D t j b 2 x 1 b W 5 D b 3 V u d C Z x d W 9 0 O z o 0 N C w m c X V v d D t r Z X l D b 2 x 1 b W 5 O Y W 1 l c y Z x d W 9 0 O z p b X S w m c X V v d D t x d W V y e V J l b G F 0 a W 9 u c 2 h p c H M m c X V v d D s 6 W 1 0 s J n F 1 b 3 Q 7 Y 2 9 s d W 1 u S W R l b n R p d G l l c y Z x d W 9 0 O z p b J n F 1 b 3 Q 7 U 2 V j d G l v b j E v R l I v V H l w Z S B t b 2 R p Z m n D q S 5 7 Q 2 9 s d W 1 u M S w w f S Z x d W 9 0 O y w m c X V v d D t T Z W N 0 a W 9 u M S 9 G U i 9 U e X B l I G 1 v Z G l m a c O p L n t D b 2 x 1 b W 4 y L D F 9 J n F 1 b 3 Q 7 L C Z x d W 9 0 O 1 N l Y 3 R p b 2 4 x L 0 Z S L 1 R 5 c G U g b W 9 k a W Z p w 6 k u e 0 N v b H V t b j M s M n 0 m c X V v d D s s J n F 1 b 3 Q 7 U 2 V j d G l v b j E v R l I v V H l w Z S B t b 2 R p Z m n D q S 5 7 Q 2 9 s d W 1 u N C w z f S Z x d W 9 0 O y w m c X V v d D t T Z W N 0 a W 9 u M S 9 G U i 9 U e X B l I G 1 v Z G l m a c O p L n t D b 2 x 1 b W 4 1 L D R 9 J n F 1 b 3 Q 7 L C Z x d W 9 0 O 1 N l Y 3 R p b 2 4 x L 0 Z S L 1 R 5 c G U g b W 9 k a W Z p w 6 k u e 0 N v b H V t b j Y s N X 0 m c X V v d D s s J n F 1 b 3 Q 7 U 2 V j d G l v b j E v R l I v V H l w Z S B t b 2 R p Z m n D q S 5 7 Q 2 9 s d W 1 u N y w 2 f S Z x d W 9 0 O y w m c X V v d D t T Z W N 0 a W 9 u M S 9 G U i 9 U e X B l I G 1 v Z G l m a c O p L n t D b 2 x 1 b W 4 4 L D d 9 J n F 1 b 3 Q 7 L C Z x d W 9 0 O 1 N l Y 3 R p b 2 4 x L 0 Z S L 1 R 5 c G U g b W 9 k a W Z p w 6 k u e 0 N v b H V t b j k s O H 0 m c X V v d D s s J n F 1 b 3 Q 7 U 2 V j d G l v b j E v R l I v V H l w Z S B t b 2 R p Z m n D q S 5 7 Q 2 9 s d W 1 u M T A s O X 0 m c X V v d D s s J n F 1 b 3 Q 7 U 2 V j d G l v b j E v R l I v V H l w Z S B t b 2 R p Z m n D q S 5 7 Q 2 9 s d W 1 u M T E s M T B 9 J n F 1 b 3 Q 7 L C Z x d W 9 0 O 1 N l Y 3 R p b 2 4 x L 0 Z S L 1 R 5 c G U g b W 9 k a W Z p w 6 k u e 0 N v b H V t b j E y L D E x f S Z x d W 9 0 O y w m c X V v d D t T Z W N 0 a W 9 u M S 9 G U i 9 U e X B l I G 1 v Z G l m a c O p L n t D b 2 x 1 b W 4 x M y w x M n 0 m c X V v d D s s J n F 1 b 3 Q 7 U 2 V j d G l v b j E v R l I v V H l w Z S B t b 2 R p Z m n D q S 5 7 Q 2 9 s d W 1 u M T Q s M T N 9 J n F 1 b 3 Q 7 L C Z x d W 9 0 O 1 N l Y 3 R p b 2 4 x L 0 Z S L 1 R 5 c G U g b W 9 k a W Z p w 6 k u e 0 N v b H V t b j E 1 L D E 0 f S Z x d W 9 0 O y w m c X V v d D t T Z W N 0 a W 9 u M S 9 G U i 9 U e X B l I G 1 v Z G l m a c O p L n t D b 2 x 1 b W 4 x N i w x N X 0 m c X V v d D s s J n F 1 b 3 Q 7 U 2 V j d G l v b j E v R l I v V H l w Z S B t b 2 R p Z m n D q S 5 7 Q 2 9 s d W 1 u M T c s M T Z 9 J n F 1 b 3 Q 7 L C Z x d W 9 0 O 1 N l Y 3 R p b 2 4 x L 0 Z S L 1 R 5 c G U g b W 9 k a W Z p w 6 k u e 0 N v b H V t b j E 4 L D E 3 f S Z x d W 9 0 O y w m c X V v d D t T Z W N 0 a W 9 u M S 9 G U i 9 U e X B l I G 1 v Z G l m a c O p L n t D b 2 x 1 b W 4 x O S w x O H 0 m c X V v d D s s J n F 1 b 3 Q 7 U 2 V j d G l v b j E v R l I v V H l w Z S B t b 2 R p Z m n D q S 5 7 Q 2 9 s d W 1 u M j A s M T l 9 J n F 1 b 3 Q 7 L C Z x d W 9 0 O 1 N l Y 3 R p b 2 4 x L 0 Z S L 1 R 5 c G U g b W 9 k a W Z p w 6 k u e 0 N v b H V t b j I x L D I w f S Z x d W 9 0 O y w m c X V v d D t T Z W N 0 a W 9 u M S 9 G U i 9 U e X B l I G 1 v Z G l m a c O p L n t D b 2 x 1 b W 4 y M i w y M X 0 m c X V v d D s s J n F 1 b 3 Q 7 U 2 V j d G l v b j E v R l I v V H l w Z S B t b 2 R p Z m n D q S 5 7 Q 2 9 s d W 1 u M j M s M j J 9 J n F 1 b 3 Q 7 L C Z x d W 9 0 O 1 N l Y 3 R p b 2 4 x L 0 Z S L 1 R 5 c G U g b W 9 k a W Z p w 6 k u e 0 N v b H V t b j I 0 L D I z f S Z x d W 9 0 O y w m c X V v d D t T Z W N 0 a W 9 u M S 9 G U i 9 U e X B l I G 1 v Z G l m a c O p L n t D b 2 x 1 b W 4 y N S w y N H 0 m c X V v d D s s J n F 1 b 3 Q 7 U 2 V j d G l v b j E v R l I v V H l w Z S B t b 2 R p Z m n D q S 5 7 Q 2 9 s d W 1 u M j Y s M j V 9 J n F 1 b 3 Q 7 L C Z x d W 9 0 O 1 N l Y 3 R p b 2 4 x L 0 Z S L 1 R 5 c G U g b W 9 k a W Z p w 6 k u e 0 N v b H V t b j I 3 L D I 2 f S Z x d W 9 0 O y w m c X V v d D t T Z W N 0 a W 9 u M S 9 G U i 9 U e X B l I G 1 v Z G l m a c O p L n t D b 2 x 1 b W 4 y O C w y N 3 0 m c X V v d D s s J n F 1 b 3 Q 7 U 2 V j d G l v b j E v R l I v V H l w Z S B t b 2 R p Z m n D q S 5 7 Q 2 9 s d W 1 u M j k s M j h 9 J n F 1 b 3 Q 7 L C Z x d W 9 0 O 1 N l Y 3 R p b 2 4 x L 0 Z S L 1 R 5 c G U g b W 9 k a W Z p w 6 k u e 0 N v b H V t b j M w L D I 5 f S Z x d W 9 0 O y w m c X V v d D t T Z W N 0 a W 9 u M S 9 G U i 9 U e X B l I G 1 v Z G l m a c O p L n t D b 2 x 1 b W 4 z M S w z M H 0 m c X V v d D s s J n F 1 b 3 Q 7 U 2 V j d G l v b j E v R l I v V H l w Z S B t b 2 R p Z m n D q S 5 7 Q 2 9 s d W 1 u M z I s M z F 9 J n F 1 b 3 Q 7 L C Z x d W 9 0 O 1 N l Y 3 R p b 2 4 x L 0 Z S L 1 R 5 c G U g b W 9 k a W Z p w 6 k u e 0 N v b H V t b j M z L D M y f S Z x d W 9 0 O y w m c X V v d D t T Z W N 0 a W 9 u M S 9 G U i 9 U e X B l I G 1 v Z G l m a c O p L n t D b 2 x 1 b W 4 z N C w z M 3 0 m c X V v d D s s J n F 1 b 3 Q 7 U 2 V j d G l v b j E v R l I v V H l w Z S B t b 2 R p Z m n D q S 5 7 Q 2 9 s d W 1 u M z U s M z R 9 J n F 1 b 3 Q 7 L C Z x d W 9 0 O 1 N l Y 3 R p b 2 4 x L 0 Z S L 1 R 5 c G U g b W 9 k a W Z p w 6 k u e 0 N v b H V t b j M 2 L D M 1 f S Z x d W 9 0 O y w m c X V v d D t T Z W N 0 a W 9 u M S 9 G U i 9 U e X B l I G 1 v Z G l m a c O p L n t D b 2 x 1 b W 4 z N y w z N n 0 m c X V v d D s s J n F 1 b 3 Q 7 U 2 V j d G l v b j E v R l I v V H l w Z S B t b 2 R p Z m n D q S 5 7 Q 2 9 s d W 1 u M z g s M z d 9 J n F 1 b 3 Q 7 L C Z x d W 9 0 O 1 N l Y 3 R p b 2 4 x L 0 Z S L 1 R 5 c G U g b W 9 k a W Z p w 6 k u e 0 N v b H V t b j M 5 L D M 4 f S Z x d W 9 0 O y w m c X V v d D t T Z W N 0 a W 9 u M S 9 G U i 9 U e X B l I G 1 v Z G l m a c O p L n t D b 2 x 1 b W 4 0 M C w z O X 0 m c X V v d D s s J n F 1 b 3 Q 7 U 2 V j d G l v b j E v R l I v V H l w Z S B t b 2 R p Z m n D q S 5 7 Q 2 9 s d W 1 u N D E s N D B 9 J n F 1 b 3 Q 7 L C Z x d W 9 0 O 1 N l Y 3 R p b 2 4 x L 0 Z S L 1 R 5 c G U g b W 9 k a W Z p w 6 k u e 0 N v b H V t b j Q y L D Q x f S Z x d W 9 0 O y w m c X V v d D t T Z W N 0 a W 9 u M S 9 G U i 9 U e X B l I G 1 v Z G l m a c O p L n t D b 2 x 1 b W 4 0 M y w 0 M n 0 m c X V v d D s s J n F 1 b 3 Q 7 U 2 V j d G l v b j E v R l I v V H l w Z S B t b 2 R p Z m n D q S 5 7 Q 2 9 s d W 1 u N D Q s N D N 9 J n F 1 b 3 Q 7 X S w m c X V v d D t D b 2 x 1 b W 5 D b 3 V u d C Z x d W 9 0 O z o 0 N C w m c X V v d D t L Z X l D b 2 x 1 b W 5 O Y W 1 l c y Z x d W 9 0 O z p b X S w m c X V v d D t D b 2 x 1 b W 5 J Z G V u d G l 0 a W V z J n F 1 b 3 Q 7 O l s m c X V v d D t T Z W N 0 a W 9 u M S 9 G U i 9 U e X B l I G 1 v Z G l m a c O p L n t D b 2 x 1 b W 4 x L D B 9 J n F 1 b 3 Q 7 L C Z x d W 9 0 O 1 N l Y 3 R p b 2 4 x L 0 Z S L 1 R 5 c G U g b W 9 k a W Z p w 6 k u e 0 N v b H V t b j I s M X 0 m c X V v d D s s J n F 1 b 3 Q 7 U 2 V j d G l v b j E v R l I v V H l w Z S B t b 2 R p Z m n D q S 5 7 Q 2 9 s d W 1 u M y w y f S Z x d W 9 0 O y w m c X V v d D t T Z W N 0 a W 9 u M S 9 G U i 9 U e X B l I G 1 v Z G l m a c O p L n t D b 2 x 1 b W 4 0 L D N 9 J n F 1 b 3 Q 7 L C Z x d W 9 0 O 1 N l Y 3 R p b 2 4 x L 0 Z S L 1 R 5 c G U g b W 9 k a W Z p w 6 k u e 0 N v b H V t b j U s N H 0 m c X V v d D s s J n F 1 b 3 Q 7 U 2 V j d G l v b j E v R l I v V H l w Z S B t b 2 R p Z m n D q S 5 7 Q 2 9 s d W 1 u N i w 1 f S Z x d W 9 0 O y w m c X V v d D t T Z W N 0 a W 9 u M S 9 G U i 9 U e X B l I G 1 v Z G l m a c O p L n t D b 2 x 1 b W 4 3 L D Z 9 J n F 1 b 3 Q 7 L C Z x d W 9 0 O 1 N l Y 3 R p b 2 4 x L 0 Z S L 1 R 5 c G U g b W 9 k a W Z p w 6 k u e 0 N v b H V t b j g s N 3 0 m c X V v d D s s J n F 1 b 3 Q 7 U 2 V j d G l v b j E v R l I v V H l w Z S B t b 2 R p Z m n D q S 5 7 Q 2 9 s d W 1 u O S w 4 f S Z x d W 9 0 O y w m c X V v d D t T Z W N 0 a W 9 u M S 9 G U i 9 U e X B l I G 1 v Z G l m a c O p L n t D b 2 x 1 b W 4 x M C w 5 f S Z x d W 9 0 O y w m c X V v d D t T Z W N 0 a W 9 u M S 9 G U i 9 U e X B l I G 1 v Z G l m a c O p L n t D b 2 x 1 b W 4 x M S w x M H 0 m c X V v d D s s J n F 1 b 3 Q 7 U 2 V j d G l v b j E v R l I v V H l w Z S B t b 2 R p Z m n D q S 5 7 Q 2 9 s d W 1 u M T I s M T F 9 J n F 1 b 3 Q 7 L C Z x d W 9 0 O 1 N l Y 3 R p b 2 4 x L 0 Z S L 1 R 5 c G U g b W 9 k a W Z p w 6 k u e 0 N v b H V t b j E z L D E y f S Z x d W 9 0 O y w m c X V v d D t T Z W N 0 a W 9 u M S 9 G U i 9 U e X B l I G 1 v Z G l m a c O p L n t D b 2 x 1 b W 4 x N C w x M 3 0 m c X V v d D s s J n F 1 b 3 Q 7 U 2 V j d G l v b j E v R l I v V H l w Z S B t b 2 R p Z m n D q S 5 7 Q 2 9 s d W 1 u M T U s M T R 9 J n F 1 b 3 Q 7 L C Z x d W 9 0 O 1 N l Y 3 R p b 2 4 x L 0 Z S L 1 R 5 c G U g b W 9 k a W Z p w 6 k u e 0 N v b H V t b j E 2 L D E 1 f S Z x d W 9 0 O y w m c X V v d D t T Z W N 0 a W 9 u M S 9 G U i 9 U e X B l I G 1 v Z G l m a c O p L n t D b 2 x 1 b W 4 x N y w x N n 0 m c X V v d D s s J n F 1 b 3 Q 7 U 2 V j d G l v b j E v R l I v V H l w Z S B t b 2 R p Z m n D q S 5 7 Q 2 9 s d W 1 u M T g s M T d 9 J n F 1 b 3 Q 7 L C Z x d W 9 0 O 1 N l Y 3 R p b 2 4 x L 0 Z S L 1 R 5 c G U g b W 9 k a W Z p w 6 k u e 0 N v b H V t b j E 5 L D E 4 f S Z x d W 9 0 O y w m c X V v d D t T Z W N 0 a W 9 u M S 9 G U i 9 U e X B l I G 1 v Z G l m a c O p L n t D b 2 x 1 b W 4 y M C w x O X 0 m c X V v d D s s J n F 1 b 3 Q 7 U 2 V j d G l v b j E v R l I v V H l w Z S B t b 2 R p Z m n D q S 5 7 Q 2 9 s d W 1 u M j E s M j B 9 J n F 1 b 3 Q 7 L C Z x d W 9 0 O 1 N l Y 3 R p b 2 4 x L 0 Z S L 1 R 5 c G U g b W 9 k a W Z p w 6 k u e 0 N v b H V t b j I y L D I x f S Z x d W 9 0 O y w m c X V v d D t T Z W N 0 a W 9 u M S 9 G U i 9 U e X B l I G 1 v Z G l m a c O p L n t D b 2 x 1 b W 4 y M y w y M n 0 m c X V v d D s s J n F 1 b 3 Q 7 U 2 V j d G l v b j E v R l I v V H l w Z S B t b 2 R p Z m n D q S 5 7 Q 2 9 s d W 1 u M j Q s M j N 9 J n F 1 b 3 Q 7 L C Z x d W 9 0 O 1 N l Y 3 R p b 2 4 x L 0 Z S L 1 R 5 c G U g b W 9 k a W Z p w 6 k u e 0 N v b H V t b j I 1 L D I 0 f S Z x d W 9 0 O y w m c X V v d D t T Z W N 0 a W 9 u M S 9 G U i 9 U e X B l I G 1 v Z G l m a c O p L n t D b 2 x 1 b W 4 y N i w y N X 0 m c X V v d D s s J n F 1 b 3 Q 7 U 2 V j d G l v b j E v R l I v V H l w Z S B t b 2 R p Z m n D q S 5 7 Q 2 9 s d W 1 u M j c s M j Z 9 J n F 1 b 3 Q 7 L C Z x d W 9 0 O 1 N l Y 3 R p b 2 4 x L 0 Z S L 1 R 5 c G U g b W 9 k a W Z p w 6 k u e 0 N v b H V t b j I 4 L D I 3 f S Z x d W 9 0 O y w m c X V v d D t T Z W N 0 a W 9 u M S 9 G U i 9 U e X B l I G 1 v Z G l m a c O p L n t D b 2 x 1 b W 4 y O S w y O H 0 m c X V v d D s s J n F 1 b 3 Q 7 U 2 V j d G l v b j E v R l I v V H l w Z S B t b 2 R p Z m n D q S 5 7 Q 2 9 s d W 1 u M z A s M j l 9 J n F 1 b 3 Q 7 L C Z x d W 9 0 O 1 N l Y 3 R p b 2 4 x L 0 Z S L 1 R 5 c G U g b W 9 k a W Z p w 6 k u e 0 N v b H V t b j M x L D M w f S Z x d W 9 0 O y w m c X V v d D t T Z W N 0 a W 9 u M S 9 G U i 9 U e X B l I G 1 v Z G l m a c O p L n t D b 2 x 1 b W 4 z M i w z M X 0 m c X V v d D s s J n F 1 b 3 Q 7 U 2 V j d G l v b j E v R l I v V H l w Z S B t b 2 R p Z m n D q S 5 7 Q 2 9 s d W 1 u M z M s M z J 9 J n F 1 b 3 Q 7 L C Z x d W 9 0 O 1 N l Y 3 R p b 2 4 x L 0 Z S L 1 R 5 c G U g b W 9 k a W Z p w 6 k u e 0 N v b H V t b j M 0 L D M z f S Z x d W 9 0 O y w m c X V v d D t T Z W N 0 a W 9 u M S 9 G U i 9 U e X B l I G 1 v Z G l m a c O p L n t D b 2 x 1 b W 4 z N S w z N H 0 m c X V v d D s s J n F 1 b 3 Q 7 U 2 V j d G l v b j E v R l I v V H l w Z S B t b 2 R p Z m n D q S 5 7 Q 2 9 s d W 1 u M z Y s M z V 9 J n F 1 b 3 Q 7 L C Z x d W 9 0 O 1 N l Y 3 R p b 2 4 x L 0 Z S L 1 R 5 c G U g b W 9 k a W Z p w 6 k u e 0 N v b H V t b j M 3 L D M 2 f S Z x d W 9 0 O y w m c X V v d D t T Z W N 0 a W 9 u M S 9 G U i 9 U e X B l I G 1 v Z G l m a c O p L n t D b 2 x 1 b W 4 z O C w z N 3 0 m c X V v d D s s J n F 1 b 3 Q 7 U 2 V j d G l v b j E v R l I v V H l w Z S B t b 2 R p Z m n D q S 5 7 Q 2 9 s d W 1 u M z k s M z h 9 J n F 1 b 3 Q 7 L C Z x d W 9 0 O 1 N l Y 3 R p b 2 4 x L 0 Z S L 1 R 5 c G U g b W 9 k a W Z p w 6 k u e 0 N v b H V t b j Q w L D M 5 f S Z x d W 9 0 O y w m c X V v d D t T Z W N 0 a W 9 u M S 9 G U i 9 U e X B l I G 1 v Z G l m a c O p L n t D b 2 x 1 b W 4 0 M S w 0 M H 0 m c X V v d D s s J n F 1 b 3 Q 7 U 2 V j d G l v b j E v R l I v V H l w Z S B t b 2 R p Z m n D q S 5 7 Q 2 9 s d W 1 u N D I s N D F 9 J n F 1 b 3 Q 7 L C Z x d W 9 0 O 1 N l Y 3 R p b 2 4 x L 0 Z S L 1 R 5 c G U g b W 9 k a W Z p w 6 k u e 0 N v b H V t b j Q z L D Q y f S Z x d W 9 0 O y w m c X V v d D t T Z W N 0 a W 9 u M S 9 G U i 9 U e X B l I G 1 v Z G l m a c O p L n t D b 2 x 1 b W 4 0 N C w 0 M 3 0 m c X V v d D t d L C Z x d W 9 0 O 1 J l b G F 0 a W 9 u c 2 h p c E l u Z m 8 m c X V v d D s 6 W 1 1 9 I i A v P j x F b n R y e S B U e X B l P S J S Z W N v d m V y e V R h c m d l d F N o Z W V 0 I i B W Y W x 1 Z T 0 i c 0 Z l d W l s N S I g L z 4 8 R W 5 0 c n k g V H l w Z T 0 i U m V j b 3 Z l c n l U Y X J n Z X R D b 2 x 1 b W 4 i I F Z h b H V l P S J s M S I g L z 4 8 R W 5 0 c n k g V H l w Z T 0 i U m V j b 3 Z l c n l U Y X J n Z X R S b 3 c i I F Z h b H V l P S J s M S I g L z 4 8 R W 5 0 c n k g V H l w Z T 0 i Q W R k Z W R U b 0 R h d G F N b 2 R l b C I g V m F s d W U 9 I m w w I i A v P j x F b n R y e S B U e X B l P S J G a W x s T G F z d F V w Z G F 0 Z W Q i I F Z h b H V l P S J k M j A x N S 0 w O C 0 y M F Q x N j o 0 O D o y M S 4 y N z Y y M j E x W i I g L z 4 8 R W 5 0 c n k g V H l w Z T 0 i U X V l c n l J R C I g V m F s d W U 9 I n M 1 Y 2 F j N 2 Q 2 N C 0 0 O T E 2 L T R h Y j Y t Y j U y N y 1 i O D k y M D d h O T Z h M 2 Q i I C 8 + P E V u d H J 5 I F R 5 c G U 9 I k J 1 Z m Z l c k 5 l e H R S Z W Z y Z X N o I i B W Y W x 1 Z T 0 i b D E i I C 8 + P C 9 T d G F i b G V F b n R y a W V z P j w v S X R l b T 4 8 S X R l b T 4 8 S X R l b U x v Y 2 F 0 a W 9 u P j x J d G V t V H l w Z T 5 G b 3 J t d W x h P C 9 J d G V t V H l w Z T 4 8 S X R l b V B h d G g + U 2 V j d G l v b j E v R l I v U 2 9 1 c m N l P C 9 J d G V t U G F 0 a D 4 8 L 0 l 0 Z W 1 M b 2 N h d G l v b j 4 8 U 3 R h Y m x l R W 5 0 c m l l c y A v P j w v S X R l b T 4 8 S X R l b T 4 8 S X R l b U x v Y 2 F 0 a W 9 u P j x J d G V t V H l w Z T 5 G b 3 J t d W x h P C 9 J d G V t V H l w Z T 4 8 S X R l b V B h d G g + U 2 V j d G l v b j E v R l I v V H l w Z S U y M G 1 v Z G l m a S V D M y V B O T w v S X R l b V B h d G g + P C 9 J d G V t T G 9 j Y X R p b 2 4 + P F N 0 Y W J s Z U V u d H J p Z X M g L z 4 8 L 0 l 0 Z W 0 + P C 9 J d G V t c z 4 8 L 0 x v Y 2 F s U G F j a 2 F n Z U 1 l d G F k Y X R h R m l s Z T 4 W A A A A U E s F B g A A A A A A A A A A A A A A A A A A A A A A A C Y B A A A B A A A A 0 I y d 3 w E V 0 R G M e g D A T 8 K X 6 w E A A A D O Z e d v h W p z T o U 7 Q m d i b J s s A A A A A A I A A A A A A B B m A A A A A Q A A I A A A A P l 0 F z l F x b e u 3 V Y D q j c 1 q f / T 0 u e A x Y d / Y J x 4 W Q 2 R o V B M A A A A A A 6 A A A A A A g A A I A A A A H g F o r b r a U X N i / 8 i + U n + i 8 o P K B G e n P g D 1 V m 1 9 y Q k M q y X U A A A A P s S v t Z a P J h G q E E Y T d b X X e U L 7 M N I I d j / i b C L Z w I B Z i T N 5 R D A M 6 1 2 Y c W s k d I u e + u Q x e A P y 7 2 i L o u 1 E i n m V j c N r m c E 6 3 W N H 7 r U N z V A y 9 4 G B N t V Q A A A A P h d f s M G i I m i Q D p g L R z f O b v F F W / s W L M 1 f U 8 t K m 8 O l m R G p h Z r H f z L J z w W I E v 8 k S B Z d + D L y c M Z 4 o w F S N u v s U m h X z k = < / D a t a M a s h u p > 
</file>

<file path=customXml/itemProps1.xml><?xml version="1.0" encoding="utf-8"?>
<ds:datastoreItem xmlns:ds="http://schemas.openxmlformats.org/officeDocument/2006/customXml" ds:itemID="{EADCC7A4-5DF4-449F-AA86-2755BA43FA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Compil FR</vt:lpstr>
      <vt:lpstr>Feuil6</vt:lpstr>
      <vt:lpstr>Chart</vt:lpstr>
      <vt:lpstr>ENG</vt:lpstr>
      <vt:lpstr>ENG (2)</vt:lpstr>
      <vt:lpstr>Feuil9</vt:lpstr>
      <vt:lpstr>FR</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Cricboom</dc:creator>
  <cp:lastModifiedBy>CC</cp:lastModifiedBy>
  <dcterms:created xsi:type="dcterms:W3CDTF">2015-08-20T12:24:57Z</dcterms:created>
  <dcterms:modified xsi:type="dcterms:W3CDTF">2015-08-27T07:23:42Z</dcterms:modified>
</cp:coreProperties>
</file>