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33b8813b05832e75/Dokumente/GitHub/HCIArmSwinger/"/>
    </mc:Choice>
  </mc:AlternateContent>
  <xr:revisionPtr revIDLastSave="3" documentId="11_03A5CAEC857811A09CD74BA2F6CB7102B99E101D" xr6:coauthVersionLast="47" xr6:coauthVersionMax="47" xr10:uidLastSave="{643A8B57-5F3B-4665-BC43-7D788065D95C}"/>
  <bookViews>
    <workbookView xWindow="-51720" yWindow="-5370" windowWidth="51840" windowHeight="21240" xr2:uid="{00000000-000D-0000-FFFF-FFFF00000000}"/>
  </bookViews>
  <sheets>
    <sheet name="Collisions" sheetId="1" r:id="rId1"/>
    <sheet name="CheckpointsIn" sheetId="2" r:id="rId2"/>
    <sheet name="CheckpointsOut" sheetId="3" r:id="rId3"/>
    <sheet name="Usability" sheetId="4" r:id="rId4"/>
    <sheet name="SUS" sheetId="5" r:id="rId5"/>
    <sheet name="SSQ" sheetId="6" r:id="rId6"/>
    <sheet name="NasaTLX" sheetId="7" r:id="rId7"/>
    <sheet name="FinalQues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3" i="8" l="1"/>
  <c r="A55" i="8" s="1"/>
  <c r="F34" i="8"/>
  <c r="A34" i="8"/>
  <c r="A36" i="8" s="1"/>
  <c r="F33" i="8"/>
  <c r="F32" i="8"/>
  <c r="F31" i="8"/>
  <c r="F30" i="8"/>
  <c r="F29" i="8"/>
  <c r="F28" i="8"/>
  <c r="F27" i="8"/>
  <c r="F25" i="8"/>
  <c r="F24" i="8"/>
  <c r="F23" i="8"/>
  <c r="F22" i="8"/>
  <c r="F21" i="8"/>
  <c r="F20" i="8"/>
  <c r="F19" i="8"/>
  <c r="F18" i="8"/>
  <c r="F17" i="8"/>
  <c r="F16" i="8"/>
  <c r="A16" i="8"/>
  <c r="F15" i="8"/>
  <c r="F14" i="8"/>
  <c r="A14" i="8"/>
  <c r="F13" i="8"/>
  <c r="F11" i="8"/>
  <c r="F10" i="8"/>
  <c r="F9" i="8"/>
  <c r="F8" i="8"/>
  <c r="F7" i="8"/>
  <c r="F6" i="8"/>
  <c r="F5" i="8"/>
  <c r="F4" i="8"/>
  <c r="F3" i="8"/>
  <c r="F2" i="8"/>
  <c r="F55" i="7"/>
  <c r="E55" i="7"/>
  <c r="D55" i="7"/>
  <c r="F53" i="7"/>
  <c r="E53" i="7"/>
  <c r="D53" i="7"/>
  <c r="C53" i="7"/>
  <c r="C55" i="7" s="1"/>
  <c r="Q4" i="7" s="1"/>
  <c r="B53" i="7"/>
  <c r="B55" i="7" s="1"/>
  <c r="Q3" i="7" s="1"/>
  <c r="A53" i="7"/>
  <c r="A55" i="7" s="1"/>
  <c r="Q2" i="7" s="1"/>
  <c r="F36" i="7"/>
  <c r="C36" i="7"/>
  <c r="B36" i="7"/>
  <c r="A36" i="7"/>
  <c r="L34" i="7"/>
  <c r="F34" i="7"/>
  <c r="E34" i="7"/>
  <c r="E36" i="7" s="1"/>
  <c r="P6" i="7" s="1"/>
  <c r="D34" i="7"/>
  <c r="D36" i="7" s="1"/>
  <c r="P5" i="7" s="1"/>
  <c r="C34" i="7"/>
  <c r="B34" i="7"/>
  <c r="A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F14" i="7"/>
  <c r="F16" i="7" s="1"/>
  <c r="O7" i="7" s="1"/>
  <c r="E14" i="7"/>
  <c r="E16" i="7" s="1"/>
  <c r="O6" i="7" s="1"/>
  <c r="D14" i="7"/>
  <c r="D16" i="7" s="1"/>
  <c r="O5" i="7" s="1"/>
  <c r="C14" i="7"/>
  <c r="C16" i="7" s="1"/>
  <c r="O4" i="7" s="1"/>
  <c r="B14" i="7"/>
  <c r="B16" i="7" s="1"/>
  <c r="O3" i="7" s="1"/>
  <c r="A14" i="7"/>
  <c r="A16" i="7" s="1"/>
  <c r="O2" i="7" s="1"/>
  <c r="L13" i="7"/>
  <c r="L12" i="7"/>
  <c r="L11" i="7"/>
  <c r="L10" i="7"/>
  <c r="L9" i="7"/>
  <c r="L8" i="7"/>
  <c r="Q7" i="7"/>
  <c r="P7" i="7"/>
  <c r="L7" i="7"/>
  <c r="Q6" i="7"/>
  <c r="L6" i="7"/>
  <c r="Q5" i="7"/>
  <c r="L5" i="7"/>
  <c r="P4" i="7"/>
  <c r="L4" i="7"/>
  <c r="P3" i="7"/>
  <c r="L3" i="7"/>
  <c r="P2" i="7"/>
  <c r="L2" i="7"/>
  <c r="P52" i="6"/>
  <c r="P54" i="6" s="1"/>
  <c r="O52" i="6"/>
  <c r="O54" i="6" s="1"/>
  <c r="N52" i="6"/>
  <c r="N54" i="6" s="1"/>
  <c r="M52" i="6"/>
  <c r="M54" i="6" s="1"/>
  <c r="L52" i="6"/>
  <c r="L54" i="6" s="1"/>
  <c r="K52" i="6"/>
  <c r="K54" i="6" s="1"/>
  <c r="J52" i="6"/>
  <c r="J54" i="6" s="1"/>
  <c r="I52" i="6"/>
  <c r="I54" i="6" s="1"/>
  <c r="H52" i="6"/>
  <c r="H54" i="6" s="1"/>
  <c r="G52" i="6"/>
  <c r="G54" i="6" s="1"/>
  <c r="F52" i="6"/>
  <c r="F54" i="6" s="1"/>
  <c r="E52" i="6"/>
  <c r="E54" i="6" s="1"/>
  <c r="D52" i="6"/>
  <c r="D54" i="6" s="1"/>
  <c r="C52" i="6"/>
  <c r="C54" i="6" s="1"/>
  <c r="B52" i="6"/>
  <c r="B54" i="6" s="1"/>
  <c r="A52" i="6"/>
  <c r="A54" i="6" s="1"/>
  <c r="V49" i="6"/>
  <c r="S49" i="6"/>
  <c r="Q49" i="6"/>
  <c r="X34" i="6" s="1"/>
  <c r="V48" i="6"/>
  <c r="X33" i="6" s="1"/>
  <c r="S48" i="6"/>
  <c r="Q48" i="6"/>
  <c r="V47" i="6"/>
  <c r="S47" i="6"/>
  <c r="Q47" i="6"/>
  <c r="V46" i="6"/>
  <c r="S46" i="6"/>
  <c r="Q46" i="6"/>
  <c r="X31" i="6" s="1"/>
  <c r="V45" i="6"/>
  <c r="S45" i="6"/>
  <c r="Q45" i="6"/>
  <c r="V44" i="6"/>
  <c r="S44" i="6"/>
  <c r="Q44" i="6"/>
  <c r="V43" i="6"/>
  <c r="S43" i="6"/>
  <c r="X28" i="6" s="1"/>
  <c r="Q43" i="6"/>
  <c r="V42" i="6"/>
  <c r="S42" i="6"/>
  <c r="Q42" i="6"/>
  <c r="V41" i="6"/>
  <c r="S41" i="6"/>
  <c r="Q41" i="6"/>
  <c r="X26" i="6" s="1"/>
  <c r="V40" i="6"/>
  <c r="X25" i="6" s="1"/>
  <c r="S40" i="6"/>
  <c r="Q40" i="6"/>
  <c r="V39" i="6"/>
  <c r="S39" i="6"/>
  <c r="Q39" i="6"/>
  <c r="O35" i="6"/>
  <c r="N35" i="6"/>
  <c r="G35" i="6"/>
  <c r="F35" i="6"/>
  <c r="P33" i="6"/>
  <c r="P35" i="6" s="1"/>
  <c r="O33" i="6"/>
  <c r="N33" i="6"/>
  <c r="M33" i="6"/>
  <c r="M35" i="6" s="1"/>
  <c r="L33" i="6"/>
  <c r="L35" i="6" s="1"/>
  <c r="K33" i="6"/>
  <c r="K35" i="6" s="1"/>
  <c r="J33" i="6"/>
  <c r="J35" i="6" s="1"/>
  <c r="I33" i="6"/>
  <c r="I35" i="6" s="1"/>
  <c r="H33" i="6"/>
  <c r="H35" i="6" s="1"/>
  <c r="G33" i="6"/>
  <c r="F33" i="6"/>
  <c r="E33" i="6"/>
  <c r="E35" i="6" s="1"/>
  <c r="D33" i="6"/>
  <c r="D35" i="6" s="1"/>
  <c r="C33" i="6"/>
  <c r="C35" i="6" s="1"/>
  <c r="B33" i="6"/>
  <c r="B35" i="6" s="1"/>
  <c r="A33" i="6"/>
  <c r="A35" i="6" s="1"/>
  <c r="X32" i="6"/>
  <c r="V31" i="6"/>
  <c r="S31" i="6"/>
  <c r="Q31" i="6"/>
  <c r="X30" i="6"/>
  <c r="V30" i="6"/>
  <c r="S30" i="6"/>
  <c r="Q30" i="6"/>
  <c r="X22" i="6" s="1"/>
  <c r="X29" i="6"/>
  <c r="V29" i="6"/>
  <c r="S29" i="6"/>
  <c r="Q29" i="6"/>
  <c r="V28" i="6"/>
  <c r="S28" i="6"/>
  <c r="Q28" i="6"/>
  <c r="X20" i="6" s="1"/>
  <c r="X27" i="6"/>
  <c r="V27" i="6"/>
  <c r="S27" i="6"/>
  <c r="Q27" i="6"/>
  <c r="V26" i="6"/>
  <c r="S26" i="6"/>
  <c r="Q26" i="6"/>
  <c r="X18" i="6" s="1"/>
  <c r="V25" i="6"/>
  <c r="S25" i="6"/>
  <c r="Q25" i="6"/>
  <c r="X24" i="6"/>
  <c r="V24" i="6"/>
  <c r="S24" i="6"/>
  <c r="Q24" i="6"/>
  <c r="X16" i="6" s="1"/>
  <c r="X23" i="6"/>
  <c r="V23" i="6"/>
  <c r="S23" i="6"/>
  <c r="Q23" i="6"/>
  <c r="V22" i="6"/>
  <c r="S22" i="6"/>
  <c r="Q22" i="6"/>
  <c r="X14" i="6" s="1"/>
  <c r="X21" i="6"/>
  <c r="V21" i="6"/>
  <c r="S21" i="6"/>
  <c r="Q21" i="6"/>
  <c r="X19" i="6"/>
  <c r="X17" i="6"/>
  <c r="K16" i="6"/>
  <c r="J16" i="6"/>
  <c r="C16" i="6"/>
  <c r="B16" i="6"/>
  <c r="X15" i="6"/>
  <c r="P14" i="6"/>
  <c r="P16" i="6" s="1"/>
  <c r="O14" i="6"/>
  <c r="O16" i="6" s="1"/>
  <c r="N14" i="6"/>
  <c r="N16" i="6" s="1"/>
  <c r="M14" i="6"/>
  <c r="M16" i="6" s="1"/>
  <c r="L14" i="6"/>
  <c r="L16" i="6" s="1"/>
  <c r="K14" i="6"/>
  <c r="J14" i="6"/>
  <c r="I14" i="6"/>
  <c r="I16" i="6" s="1"/>
  <c r="H14" i="6"/>
  <c r="H16" i="6" s="1"/>
  <c r="G14" i="6"/>
  <c r="G16" i="6" s="1"/>
  <c r="F14" i="6"/>
  <c r="F16" i="6" s="1"/>
  <c r="E14" i="6"/>
  <c r="E16" i="6" s="1"/>
  <c r="D14" i="6"/>
  <c r="D16" i="6" s="1"/>
  <c r="C14" i="6"/>
  <c r="B14" i="6"/>
  <c r="A14" i="6"/>
  <c r="A16" i="6" s="1"/>
  <c r="X13" i="6"/>
  <c r="V12" i="6"/>
  <c r="S12" i="6"/>
  <c r="Q12" i="6"/>
  <c r="X12" i="6" s="1"/>
  <c r="V11" i="6"/>
  <c r="S11" i="6"/>
  <c r="Q11" i="6"/>
  <c r="X11" i="6" s="1"/>
  <c r="V10" i="6"/>
  <c r="S10" i="6"/>
  <c r="Q10" i="6"/>
  <c r="X10" i="6" s="1"/>
  <c r="V9" i="6"/>
  <c r="S9" i="6"/>
  <c r="Q9" i="6"/>
  <c r="X9" i="6" s="1"/>
  <c r="V8" i="6"/>
  <c r="S8" i="6"/>
  <c r="Q8" i="6"/>
  <c r="X8" i="6" s="1"/>
  <c r="V7" i="6"/>
  <c r="S7" i="6"/>
  <c r="Q7" i="6"/>
  <c r="X7" i="6" s="1"/>
  <c r="V6" i="6"/>
  <c r="S6" i="6"/>
  <c r="Q6" i="6"/>
  <c r="X6" i="6" s="1"/>
  <c r="V5" i="6"/>
  <c r="S5" i="6"/>
  <c r="Q5" i="6"/>
  <c r="X5" i="6" s="1"/>
  <c r="V4" i="6"/>
  <c r="S4" i="6"/>
  <c r="Q4" i="6"/>
  <c r="X4" i="6" s="1"/>
  <c r="V3" i="6"/>
  <c r="S3" i="6"/>
  <c r="Q3" i="6"/>
  <c r="X3" i="6" s="1"/>
  <c r="V2" i="6"/>
  <c r="S2" i="6"/>
  <c r="Q2" i="6"/>
  <c r="X2" i="6" s="1"/>
  <c r="F53" i="5"/>
  <c r="F55" i="5" s="1"/>
  <c r="E53" i="5"/>
  <c r="E55" i="5" s="1"/>
  <c r="D53" i="5"/>
  <c r="D55" i="5" s="1"/>
  <c r="C53" i="5"/>
  <c r="C55" i="5" s="1"/>
  <c r="B53" i="5"/>
  <c r="B55" i="5" s="1"/>
  <c r="A53" i="5"/>
  <c r="A55" i="5" s="1"/>
  <c r="D36" i="5"/>
  <c r="C36" i="5"/>
  <c r="F34" i="5"/>
  <c r="F36" i="5" s="1"/>
  <c r="E34" i="5"/>
  <c r="E36" i="5" s="1"/>
  <c r="D34" i="5"/>
  <c r="C34" i="5"/>
  <c r="B34" i="5"/>
  <c r="B36" i="5" s="1"/>
  <c r="A34" i="5"/>
  <c r="A36" i="5" s="1"/>
  <c r="F14" i="5"/>
  <c r="F16" i="5" s="1"/>
  <c r="E14" i="5"/>
  <c r="E16" i="5" s="1"/>
  <c r="D14" i="5"/>
  <c r="D16" i="5" s="1"/>
  <c r="C14" i="5"/>
  <c r="C16" i="5" s="1"/>
  <c r="B14" i="5"/>
  <c r="B16" i="5" s="1"/>
  <c r="A14" i="5"/>
  <c r="A16" i="5" s="1"/>
  <c r="H56" i="4"/>
  <c r="G56" i="4"/>
  <c r="J54" i="4"/>
  <c r="J56" i="4" s="1"/>
  <c r="I54" i="4"/>
  <c r="I56" i="4" s="1"/>
  <c r="H54" i="4"/>
  <c r="G54" i="4"/>
  <c r="F54" i="4"/>
  <c r="F56" i="4" s="1"/>
  <c r="E54" i="4"/>
  <c r="E56" i="4" s="1"/>
  <c r="D54" i="4"/>
  <c r="D56" i="4" s="1"/>
  <c r="C54" i="4"/>
  <c r="C56" i="4" s="1"/>
  <c r="B54" i="4"/>
  <c r="B56" i="4" s="1"/>
  <c r="A54" i="4"/>
  <c r="A56" i="4" s="1"/>
  <c r="D36" i="4"/>
  <c r="C36" i="4"/>
  <c r="P34" i="4"/>
  <c r="J34" i="4"/>
  <c r="J36" i="4" s="1"/>
  <c r="I34" i="4"/>
  <c r="I36" i="4" s="1"/>
  <c r="H34" i="4"/>
  <c r="H36" i="4" s="1"/>
  <c r="G34" i="4"/>
  <c r="G36" i="4" s="1"/>
  <c r="F34" i="4"/>
  <c r="F36" i="4" s="1"/>
  <c r="E34" i="4"/>
  <c r="E36" i="4" s="1"/>
  <c r="D34" i="4"/>
  <c r="C34" i="4"/>
  <c r="B34" i="4"/>
  <c r="B36" i="4" s="1"/>
  <c r="A34" i="4"/>
  <c r="A36" i="4" s="1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J16" i="4"/>
  <c r="C16" i="4"/>
  <c r="B16" i="4"/>
  <c r="P15" i="4"/>
  <c r="P14" i="4"/>
  <c r="J14" i="4"/>
  <c r="I14" i="4"/>
  <c r="I16" i="4" s="1"/>
  <c r="H14" i="4"/>
  <c r="H16" i="4" s="1"/>
  <c r="G14" i="4"/>
  <c r="G16" i="4" s="1"/>
  <c r="F14" i="4"/>
  <c r="F16" i="4" s="1"/>
  <c r="E14" i="4"/>
  <c r="E16" i="4" s="1"/>
  <c r="D14" i="4"/>
  <c r="D16" i="4" s="1"/>
  <c r="C14" i="4"/>
  <c r="B14" i="4"/>
  <c r="A14" i="4"/>
  <c r="A16" i="4" s="1"/>
  <c r="P13" i="4"/>
  <c r="P12" i="4"/>
  <c r="P11" i="4"/>
  <c r="P10" i="4"/>
  <c r="P9" i="4"/>
  <c r="P8" i="4"/>
  <c r="P7" i="4"/>
  <c r="P6" i="4"/>
  <c r="P5" i="4"/>
  <c r="P4" i="4"/>
  <c r="P3" i="4"/>
  <c r="P2" i="4"/>
  <c r="H54" i="3"/>
  <c r="H56" i="3" s="1"/>
  <c r="F54" i="3"/>
  <c r="F56" i="3" s="1"/>
  <c r="E54" i="3"/>
  <c r="E56" i="3" s="1"/>
  <c r="D54" i="3"/>
  <c r="D56" i="3" s="1"/>
  <c r="C54" i="3"/>
  <c r="C56" i="3" s="1"/>
  <c r="B54" i="3"/>
  <c r="B56" i="3" s="1"/>
  <c r="A54" i="3"/>
  <c r="A56" i="3" s="1"/>
  <c r="G51" i="3"/>
  <c r="G50" i="3"/>
  <c r="G49" i="3"/>
  <c r="G48" i="3"/>
  <c r="G47" i="3"/>
  <c r="G46" i="3"/>
  <c r="N30" i="3" s="1"/>
  <c r="G45" i="3"/>
  <c r="N29" i="3" s="1"/>
  <c r="G44" i="3"/>
  <c r="G43" i="3"/>
  <c r="G42" i="3"/>
  <c r="G41" i="3"/>
  <c r="G40" i="3"/>
  <c r="G54" i="3" s="1"/>
  <c r="G56" i="3" s="1"/>
  <c r="H36" i="3"/>
  <c r="A36" i="3"/>
  <c r="O34" i="3"/>
  <c r="N34" i="3"/>
  <c r="H34" i="3"/>
  <c r="F34" i="3"/>
  <c r="F36" i="3" s="1"/>
  <c r="E34" i="3"/>
  <c r="E36" i="3" s="1"/>
  <c r="D34" i="3"/>
  <c r="D36" i="3" s="1"/>
  <c r="C34" i="3"/>
  <c r="C36" i="3" s="1"/>
  <c r="B34" i="3"/>
  <c r="B36" i="3" s="1"/>
  <c r="A34" i="3"/>
  <c r="O33" i="3"/>
  <c r="N33" i="3"/>
  <c r="O32" i="3"/>
  <c r="N32" i="3"/>
  <c r="G32" i="3"/>
  <c r="O31" i="3"/>
  <c r="N31" i="3"/>
  <c r="G31" i="3"/>
  <c r="O30" i="3"/>
  <c r="G30" i="3"/>
  <c r="O29" i="3"/>
  <c r="G29" i="3"/>
  <c r="O28" i="3"/>
  <c r="N28" i="3"/>
  <c r="G28" i="3"/>
  <c r="O27" i="3"/>
  <c r="N27" i="3"/>
  <c r="G27" i="3"/>
  <c r="O26" i="3"/>
  <c r="N26" i="3"/>
  <c r="G26" i="3"/>
  <c r="N17" i="3" s="1"/>
  <c r="O25" i="3"/>
  <c r="N25" i="3"/>
  <c r="G25" i="3"/>
  <c r="O24" i="3"/>
  <c r="N24" i="3"/>
  <c r="G24" i="3"/>
  <c r="N15" i="3" s="1"/>
  <c r="O23" i="3"/>
  <c r="N23" i="3"/>
  <c r="G23" i="3"/>
  <c r="G34" i="3" s="1"/>
  <c r="G36" i="3" s="1"/>
  <c r="O22" i="3"/>
  <c r="N22" i="3"/>
  <c r="G22" i="3"/>
  <c r="O21" i="3"/>
  <c r="N21" i="3"/>
  <c r="O20" i="3"/>
  <c r="N20" i="3"/>
  <c r="O19" i="3"/>
  <c r="N19" i="3"/>
  <c r="O18" i="3"/>
  <c r="N18" i="3"/>
  <c r="O17" i="3"/>
  <c r="O16" i="3"/>
  <c r="N16" i="3"/>
  <c r="C16" i="3"/>
  <c r="B16" i="3"/>
  <c r="A16" i="3"/>
  <c r="O15" i="3"/>
  <c r="O14" i="3"/>
  <c r="N14" i="3"/>
  <c r="H14" i="3"/>
  <c r="H16" i="3" s="1"/>
  <c r="F14" i="3"/>
  <c r="F16" i="3" s="1"/>
  <c r="E14" i="3"/>
  <c r="E16" i="3" s="1"/>
  <c r="D14" i="3"/>
  <c r="D16" i="3" s="1"/>
  <c r="C14" i="3"/>
  <c r="B14" i="3"/>
  <c r="A14" i="3"/>
  <c r="O13" i="3"/>
  <c r="N13" i="3"/>
  <c r="G12" i="3"/>
  <c r="N12" i="3" s="1"/>
  <c r="G11" i="3"/>
  <c r="N11" i="3" s="1"/>
  <c r="O10" i="3"/>
  <c r="G10" i="3"/>
  <c r="N10" i="3" s="1"/>
  <c r="O9" i="3"/>
  <c r="G9" i="3"/>
  <c r="N9" i="3" s="1"/>
  <c r="O8" i="3"/>
  <c r="G8" i="3"/>
  <c r="N8" i="3" s="1"/>
  <c r="O7" i="3"/>
  <c r="G7" i="3"/>
  <c r="N7" i="3" s="1"/>
  <c r="O6" i="3"/>
  <c r="N6" i="3"/>
  <c r="G6" i="3"/>
  <c r="O5" i="3"/>
  <c r="G5" i="3"/>
  <c r="N5" i="3" s="1"/>
  <c r="O4" i="3"/>
  <c r="G4" i="3"/>
  <c r="G14" i="3" s="1"/>
  <c r="G16" i="3" s="1"/>
  <c r="O3" i="3"/>
  <c r="N3" i="3"/>
  <c r="G3" i="3"/>
  <c r="O2" i="3"/>
  <c r="G2" i="3"/>
  <c r="N2" i="3" s="1"/>
  <c r="H53" i="2"/>
  <c r="A53" i="2"/>
  <c r="J52" i="2"/>
  <c r="J53" i="2" s="1"/>
  <c r="H52" i="2"/>
  <c r="G52" i="2"/>
  <c r="G53" i="2" s="1"/>
  <c r="F52" i="2"/>
  <c r="F53" i="2" s="1"/>
  <c r="E52" i="2"/>
  <c r="E53" i="2" s="1"/>
  <c r="D52" i="2"/>
  <c r="D53" i="2" s="1"/>
  <c r="C52" i="2"/>
  <c r="C53" i="2" s="1"/>
  <c r="B52" i="2"/>
  <c r="B53" i="2" s="1"/>
  <c r="A52" i="2"/>
  <c r="I48" i="2"/>
  <c r="I47" i="2"/>
  <c r="I46" i="2"/>
  <c r="I45" i="2"/>
  <c r="I44" i="2"/>
  <c r="Q30" i="2" s="1"/>
  <c r="I43" i="2"/>
  <c r="Q29" i="2" s="1"/>
  <c r="I42" i="2"/>
  <c r="I41" i="2"/>
  <c r="I39" i="2"/>
  <c r="I38" i="2"/>
  <c r="I52" i="2" s="1"/>
  <c r="I53" i="2" s="1"/>
  <c r="R34" i="2"/>
  <c r="Q34" i="2"/>
  <c r="J34" i="2"/>
  <c r="H34" i="2"/>
  <c r="B34" i="2"/>
  <c r="A34" i="2"/>
  <c r="R33" i="2"/>
  <c r="Q33" i="2"/>
  <c r="J33" i="2"/>
  <c r="H33" i="2"/>
  <c r="G33" i="2"/>
  <c r="G34" i="2" s="1"/>
  <c r="F33" i="2"/>
  <c r="F34" i="2" s="1"/>
  <c r="E33" i="2"/>
  <c r="E34" i="2" s="1"/>
  <c r="D33" i="2"/>
  <c r="D34" i="2" s="1"/>
  <c r="C33" i="2"/>
  <c r="C34" i="2" s="1"/>
  <c r="B33" i="2"/>
  <c r="A33" i="2"/>
  <c r="R32" i="2"/>
  <c r="Q32" i="2"/>
  <c r="R31" i="2"/>
  <c r="Q31" i="2"/>
  <c r="I31" i="2"/>
  <c r="Q23" i="2" s="1"/>
  <c r="R30" i="2"/>
  <c r="I30" i="2"/>
  <c r="R29" i="2"/>
  <c r="I29" i="2"/>
  <c r="Q21" i="2" s="1"/>
  <c r="R28" i="2"/>
  <c r="Q28" i="2"/>
  <c r="I28" i="2"/>
  <c r="R27" i="2"/>
  <c r="Q27" i="2"/>
  <c r="I27" i="2"/>
  <c r="I26" i="2"/>
  <c r="R25" i="2"/>
  <c r="Q25" i="2"/>
  <c r="I25" i="2"/>
  <c r="Q17" i="2" s="1"/>
  <c r="R24" i="2"/>
  <c r="Q24" i="2"/>
  <c r="I24" i="2"/>
  <c r="R23" i="2"/>
  <c r="I23" i="2"/>
  <c r="Q15" i="2" s="1"/>
  <c r="R22" i="2"/>
  <c r="Q22" i="2"/>
  <c r="I22" i="2"/>
  <c r="R21" i="2"/>
  <c r="I21" i="2"/>
  <c r="I33" i="2" s="1"/>
  <c r="I34" i="2" s="1"/>
  <c r="R20" i="2"/>
  <c r="Q20" i="2"/>
  <c r="R19" i="2"/>
  <c r="Q19" i="2"/>
  <c r="R18" i="2"/>
  <c r="Q18" i="2"/>
  <c r="R17" i="2"/>
  <c r="R16" i="2"/>
  <c r="Q16" i="2"/>
  <c r="J16" i="2"/>
  <c r="C16" i="2"/>
  <c r="B16" i="2"/>
  <c r="A16" i="2"/>
  <c r="R15" i="2"/>
  <c r="J15" i="2"/>
  <c r="H15" i="2"/>
  <c r="H16" i="2" s="1"/>
  <c r="G15" i="2"/>
  <c r="G16" i="2" s="1"/>
  <c r="F15" i="2"/>
  <c r="F16" i="2" s="1"/>
  <c r="E15" i="2"/>
  <c r="E16" i="2" s="1"/>
  <c r="D15" i="2"/>
  <c r="D16" i="2" s="1"/>
  <c r="C15" i="2"/>
  <c r="B15" i="2"/>
  <c r="A15" i="2"/>
  <c r="R14" i="2"/>
  <c r="Q14" i="2"/>
  <c r="R13" i="2"/>
  <c r="Q13" i="2"/>
  <c r="I12" i="2"/>
  <c r="Q12" i="2" s="1"/>
  <c r="I11" i="2"/>
  <c r="Q11" i="2" s="1"/>
  <c r="R10" i="2"/>
  <c r="I10" i="2"/>
  <c r="Q10" i="2" s="1"/>
  <c r="R9" i="2"/>
  <c r="I9" i="2"/>
  <c r="Q9" i="2" s="1"/>
  <c r="R8" i="2"/>
  <c r="Q8" i="2"/>
  <c r="I8" i="2"/>
  <c r="R7" i="2"/>
  <c r="I7" i="2"/>
  <c r="Q7" i="2" s="1"/>
  <c r="R6" i="2"/>
  <c r="I6" i="2"/>
  <c r="Q6" i="2" s="1"/>
  <c r="R5" i="2"/>
  <c r="I5" i="2"/>
  <c r="Q5" i="2" s="1"/>
  <c r="R4" i="2"/>
  <c r="Q4" i="2"/>
  <c r="I4" i="2"/>
  <c r="R3" i="2"/>
  <c r="I3" i="2"/>
  <c r="Q3" i="2" s="1"/>
  <c r="R2" i="2"/>
  <c r="I2" i="2"/>
  <c r="I15" i="2" s="1"/>
  <c r="I16" i="2" s="1"/>
  <c r="C52" i="1"/>
  <c r="C51" i="1"/>
  <c r="A51" i="1"/>
  <c r="A52" i="1" s="1"/>
  <c r="H34" i="1"/>
  <c r="A34" i="1"/>
  <c r="H33" i="1"/>
  <c r="C33" i="1"/>
  <c r="C34" i="1" s="1"/>
  <c r="A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C14" i="1"/>
  <c r="C15" i="1" s="1"/>
  <c r="A14" i="1"/>
  <c r="A15" i="1" s="1"/>
  <c r="H13" i="1"/>
  <c r="H10" i="1"/>
  <c r="H9" i="1"/>
  <c r="H8" i="1"/>
  <c r="H7" i="1"/>
  <c r="H6" i="1"/>
  <c r="H5" i="1"/>
  <c r="H4" i="1"/>
  <c r="H3" i="1"/>
  <c r="H2" i="1"/>
  <c r="Q2" i="2" l="1"/>
  <c r="N4" i="3"/>
</calcChain>
</file>

<file path=xl/sharedStrings.xml><?xml version="1.0" encoding="utf-8"?>
<sst xmlns="http://schemas.openxmlformats.org/spreadsheetml/2006/main" count="349" uniqueCount="112">
  <si>
    <t>Total Collisions (Indoor)</t>
  </si>
  <si>
    <t>Total Collisions (Outdoor)</t>
  </si>
  <si>
    <t>condition</t>
  </si>
  <si>
    <t>collisions</t>
  </si>
  <si>
    <t>finaleReihenfolge</t>
  </si>
  <si>
    <t>Vincent</t>
  </si>
  <si>
    <t>Sümera</t>
  </si>
  <si>
    <t>Joe</t>
  </si>
  <si>
    <t>Unseres</t>
  </si>
  <si>
    <t>Mirco</t>
  </si>
  <si>
    <t>IndexFinger</t>
  </si>
  <si>
    <t>Rafael</t>
  </si>
  <si>
    <t>Lea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</si>
  <si>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</si>
  <si>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</si>
  <si>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</si>
  <si>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</si>
  <si>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</si>
  <si>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</si>
  <si>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</si>
  <si>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Checkpoint8</t>
  </si>
  <si>
    <t>Total Time</t>
  </si>
  <si>
    <t>NumberSkippedCheckpoints</t>
  </si>
  <si>
    <t>WhatCheckpointsSkipped</t>
  </si>
  <si>
    <t>Checkpoint2 Skipped</t>
  </si>
  <si>
    <t>timeIn</t>
  </si>
  <si>
    <t>skippedIn</t>
  </si>
  <si>
    <t>Checkpoint3 Skipped</t>
  </si>
  <si>
    <t>Checkpoint4 Skipped</t>
  </si>
  <si>
    <t>Checkpoint5 Skipped</t>
  </si>
  <si>
    <t>Checkpoint6 Skipped</t>
  </si>
  <si>
    <t>Checkpoint7 Skipped</t>
  </si>
  <si>
    <t>Checkpoint8 Skipped</t>
  </si>
  <si>
    <t xml:space="preserve">5;6 </t>
  </si>
  <si>
    <t>5;6</t>
  </si>
  <si>
    <t>-</t>
  </si>
  <si>
    <t>TotalTime</t>
  </si>
  <si>
    <t>CheckpointsSkipped</t>
  </si>
  <si>
    <t>Checkpoint2Skipped</t>
  </si>
  <si>
    <t>timeOut</t>
  </si>
  <si>
    <t>skippedOut</t>
  </si>
  <si>
    <t>Checkpoint3Skipped</t>
  </si>
  <si>
    <t>2,3,4,5,6</t>
  </si>
  <si>
    <t>4;5</t>
  </si>
  <si>
    <t>Checkpoint4Skipped</t>
  </si>
  <si>
    <t>4;5;6</t>
  </si>
  <si>
    <t>Checkpoint5Skipped</t>
  </si>
  <si>
    <t>3;4;5</t>
  </si>
  <si>
    <t>Checkpoint6Skipped</t>
  </si>
  <si>
    <t>Total</t>
  </si>
  <si>
    <t>Mean</t>
  </si>
  <si>
    <t>2;3;4;5</t>
  </si>
  <si>
    <t>2;3;4;5;6</t>
  </si>
  <si>
    <t>4;6</t>
  </si>
  <si>
    <t>2;4;5</t>
  </si>
  <si>
    <t>CheckpointsSkip</t>
  </si>
  <si>
    <t>I think that I would like to use this system frequently...</t>
  </si>
  <si>
    <t>I found the system unnecessarily complex...</t>
  </si>
  <si>
    <t>I thought the system was easy to use...</t>
  </si>
  <si>
    <t>I think that I would need the support of a technical person to be able to use this system...</t>
  </si>
  <si>
    <t>I found the various functions in this system were well integrated...</t>
  </si>
  <si>
    <t>I thought there was too much inconsistency in this system...</t>
  </si>
  <si>
    <t>I would imagine that most people would learn to use this system very quickly...</t>
  </si>
  <si>
    <t>I found the system very cumbersome to use...</t>
  </si>
  <si>
    <t>I felt very confident using the system...</t>
  </si>
  <si>
    <t>I needed to learn a lot of things before I could get going with this system...</t>
  </si>
  <si>
    <t>usability</t>
  </si>
  <si>
    <t>Raf</t>
  </si>
  <si>
    <t>I had a sense of â€œbeing thereâ€ in the virtual environment:</t>
  </si>
  <si>
    <t>There were times during the experience when the virtual environment was the reality for me...</t>
  </si>
  <si>
    <t>The virtual environment seems to me to be more like...</t>
  </si>
  <si>
    <t>I had a stronger sense of...</t>
  </si>
  <si>
    <t>I think of the virtual environment as a place in a way similar to other places that Iâ€™ve been today...</t>
  </si>
  <si>
    <t>During the experience I often thought that I was really standing in the virtual environment...</t>
  </si>
  <si>
    <t>sus</t>
  </si>
  <si>
    <t>General discomfort</t>
  </si>
  <si>
    <t>Fatique</t>
  </si>
  <si>
    <t>Headache</t>
  </si>
  <si>
    <t>Eye strain</t>
  </si>
  <si>
    <t>Difficulty focusing</t>
  </si>
  <si>
    <t>Salivation increasing</t>
  </si>
  <si>
    <t>Sweating</t>
  </si>
  <si>
    <t>Nausea</t>
  </si>
  <si>
    <t>Difficulty concentrating</t>
  </si>
  <si>
    <t>Fullness of the Head</t>
  </si>
  <si>
    <t>Blurred vision</t>
  </si>
  <si>
    <t>Dizziness with eyes open</t>
  </si>
  <si>
    <t>Dizziness with eyes closed</t>
  </si>
  <si>
    <t>Vertigo (experienced as loss of orientation with respect to vertical upright)</t>
  </si>
  <si>
    <t>Stomach awareness (feeling of discomfort which is just short of nausea)</t>
  </si>
  <si>
    <t>Burping</t>
  </si>
  <si>
    <t>N-Score</t>
  </si>
  <si>
    <t>N</t>
  </si>
  <si>
    <t>O-Score</t>
  </si>
  <si>
    <t>O</t>
  </si>
  <si>
    <t>D-Score</t>
  </si>
  <si>
    <t>D</t>
  </si>
  <si>
    <t>totalScore</t>
  </si>
  <si>
    <t>Mental Demand: How mentally demanding was the task?</t>
  </si>
  <si>
    <t>Physical Demand: How physically demanding was the task?</t>
  </si>
  <si>
    <t>Temporal Demand: How hurried or rushed was the pace of the task?</t>
  </si>
  <si>
    <t>Performance: How succesfull were you in accomplishing what you were asked to do?</t>
  </si>
  <si>
    <t>Effort: How hard did you have to work to accomplish your level of performance?</t>
  </si>
  <si>
    <t>Frustration: How insecure, discouraged, irritated, stressed, and annoyed were you?</t>
  </si>
  <si>
    <t>$del_condition</t>
  </si>
  <si>
    <t>$del_totalScore</t>
  </si>
  <si>
    <t>questionNumber</t>
  </si>
  <si>
    <t>meanCon0</t>
  </si>
  <si>
    <t>meanCon1</t>
  </si>
  <si>
    <t>meanCon2</t>
  </si>
  <si>
    <t>I liked this locomotion technique...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</si>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</sst>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1" fillId="3" borderId="0" xfId="0" applyFont="1" applyFill="1" applyAlignment="1"/>
    <xf numFmtId="0" fontId="1" fillId="0" borderId="0" xfId="0" applyFont="1"/>
    <xf numFmtId="0" fontId="1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4" borderId="0" xfId="0" applyFont="1" applyFill="1" applyAlignment="1"/>
    <xf numFmtId="0" fontId="1" fillId="5" borderId="0" xfId="0" applyFont="1" applyFill="1"/>
    <xf numFmtId="0" fontId="2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>
      <alignment horizontal="right"/>
    </xf>
    <xf numFmtId="0" fontId="2" fillId="0" borderId="0" xfId="0" applyFont="1"/>
    <xf numFmtId="0" fontId="0" fillId="7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2" fillId="6" borderId="0" xfId="0" applyFont="1" applyFill="1" applyAlignment="1"/>
    <xf numFmtId="0" fontId="3" fillId="7" borderId="0" xfId="0" applyFont="1" applyFill="1" applyAlignment="1">
      <alignment horizontal="left"/>
    </xf>
    <xf numFmtId="0" fontId="2" fillId="4" borderId="0" xfId="0" applyFont="1" applyFill="1" applyAlignment="1"/>
    <xf numFmtId="0" fontId="0" fillId="4" borderId="0" xfId="0" applyFont="1" applyFill="1" applyAlignment="1">
      <alignment horizontal="right"/>
    </xf>
    <xf numFmtId="0" fontId="2" fillId="4" borderId="0" xfId="0" applyFont="1" applyFill="1"/>
    <xf numFmtId="0" fontId="0" fillId="4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2" fillId="8" borderId="0" xfId="0" applyFont="1" applyFill="1" applyAlignment="1"/>
    <xf numFmtId="0" fontId="1" fillId="8" borderId="0" xfId="0" applyFont="1" applyFill="1" applyAlignment="1"/>
    <xf numFmtId="0" fontId="1" fillId="8" borderId="0" xfId="0" applyFont="1" applyFill="1"/>
    <xf numFmtId="0" fontId="0" fillId="8" borderId="0" xfId="0" applyFont="1" applyFill="1" applyAlignment="1">
      <alignment horizontal="right"/>
    </xf>
    <xf numFmtId="0" fontId="2" fillId="8" borderId="0" xfId="0" applyFont="1" applyFill="1"/>
    <xf numFmtId="0" fontId="4" fillId="8" borderId="0" xfId="0" applyFont="1" applyFill="1" applyAlignment="1">
      <alignment horizontal="right"/>
    </xf>
    <xf numFmtId="0" fontId="1" fillId="0" borderId="0" xfId="0" applyFont="1" applyAlignment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right"/>
    </xf>
    <xf numFmtId="0" fontId="2" fillId="5" borderId="0" xfId="0" applyFont="1" applyFill="1" applyAlignment="1"/>
    <xf numFmtId="0" fontId="0" fillId="5" borderId="0" xfId="0" applyFont="1" applyFill="1" applyAlignment="1">
      <alignment horizontal="right"/>
    </xf>
    <xf numFmtId="0" fontId="2" fillId="5" borderId="0" xfId="0" applyFont="1" applyFill="1"/>
    <xf numFmtId="0" fontId="4" fillId="5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4" fillId="0" borderId="0" xfId="0" applyFont="1" applyAlignment="1"/>
    <xf numFmtId="164" fontId="1" fillId="0" borderId="0" xfId="0" applyNumberFormat="1" applyFont="1" applyAlignment="1"/>
    <xf numFmtId="0" fontId="4" fillId="4" borderId="0" xfId="0" applyFont="1" applyFill="1" applyAlignment="1"/>
    <xf numFmtId="0" fontId="4" fillId="8" borderId="0" xfId="0" applyFont="1" applyFill="1" applyAlignment="1"/>
    <xf numFmtId="0" fontId="5" fillId="7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4" fillId="5" borderId="0" xfId="0" applyFont="1" applyFill="1" applyAlignment="1"/>
    <xf numFmtId="0" fontId="7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2"/>
  <sheetViews>
    <sheetView tabSelected="1" workbookViewId="0"/>
  </sheetViews>
  <sheetFormatPr baseColWidth="10" defaultColWidth="14.44140625" defaultRowHeight="15.75" customHeight="1" x14ac:dyDescent="0.25"/>
  <sheetData>
    <row r="1" spans="1:11" x14ac:dyDescent="0.25">
      <c r="A1" s="1" t="s">
        <v>0</v>
      </c>
      <c r="B1" s="2"/>
      <c r="C1" s="1" t="s">
        <v>1</v>
      </c>
      <c r="G1" s="3" t="s">
        <v>2</v>
      </c>
      <c r="H1" s="3" t="s">
        <v>3</v>
      </c>
      <c r="K1" s="4" t="s">
        <v>4</v>
      </c>
    </row>
    <row r="2" spans="1:11" x14ac:dyDescent="0.25">
      <c r="A2" s="1">
        <v>13</v>
      </c>
      <c r="B2" s="2"/>
      <c r="C2" s="1">
        <v>10</v>
      </c>
      <c r="G2" s="3">
        <v>0</v>
      </c>
      <c r="H2" s="5">
        <f t="shared" ref="H2:H10" si="0">A2+C2</f>
        <v>23</v>
      </c>
      <c r="K2" s="3" t="s">
        <v>5</v>
      </c>
    </row>
    <row r="3" spans="1:11" x14ac:dyDescent="0.25">
      <c r="A3" s="1">
        <v>15</v>
      </c>
      <c r="B3" s="2"/>
      <c r="C3" s="1">
        <v>43</v>
      </c>
      <c r="G3" s="3">
        <v>0</v>
      </c>
      <c r="H3" s="5">
        <f t="shared" si="0"/>
        <v>58</v>
      </c>
    </row>
    <row r="4" spans="1:11" x14ac:dyDescent="0.25">
      <c r="A4" s="1">
        <v>30</v>
      </c>
      <c r="B4" s="2"/>
      <c r="C4" s="1">
        <v>15</v>
      </c>
      <c r="G4" s="3">
        <v>0</v>
      </c>
      <c r="H4" s="5">
        <f t="shared" si="0"/>
        <v>45</v>
      </c>
      <c r="K4" s="3" t="s">
        <v>6</v>
      </c>
    </row>
    <row r="5" spans="1:11" x14ac:dyDescent="0.25">
      <c r="A5" s="1">
        <v>21</v>
      </c>
      <c r="B5" s="2"/>
      <c r="C5" s="1">
        <v>27</v>
      </c>
      <c r="G5" s="3">
        <v>0</v>
      </c>
      <c r="H5" s="5">
        <f t="shared" si="0"/>
        <v>48</v>
      </c>
    </row>
    <row r="6" spans="1:11" x14ac:dyDescent="0.25">
      <c r="A6" s="1">
        <v>45</v>
      </c>
      <c r="B6" s="2"/>
      <c r="C6" s="1">
        <v>23</v>
      </c>
      <c r="G6" s="3">
        <v>0</v>
      </c>
      <c r="H6" s="5">
        <f t="shared" si="0"/>
        <v>68</v>
      </c>
      <c r="K6" s="3" t="s">
        <v>7</v>
      </c>
    </row>
    <row r="7" spans="1:11" x14ac:dyDescent="0.25">
      <c r="A7" s="1">
        <v>38</v>
      </c>
      <c r="B7" s="2"/>
      <c r="C7" s="1">
        <v>96</v>
      </c>
      <c r="E7" s="1" t="s">
        <v>8</v>
      </c>
      <c r="G7" s="3">
        <v>0</v>
      </c>
      <c r="H7" s="5">
        <f t="shared" si="0"/>
        <v>134</v>
      </c>
      <c r="K7" s="3" t="s">
        <v>9</v>
      </c>
    </row>
    <row r="8" spans="1:11" x14ac:dyDescent="0.25">
      <c r="A8" s="1">
        <v>8</v>
      </c>
      <c r="B8" s="2"/>
      <c r="C8" s="1">
        <v>8</v>
      </c>
      <c r="G8" s="3">
        <v>0</v>
      </c>
      <c r="H8" s="5">
        <f t="shared" si="0"/>
        <v>16</v>
      </c>
    </row>
    <row r="9" spans="1:11" x14ac:dyDescent="0.25">
      <c r="A9" s="1">
        <v>7</v>
      </c>
      <c r="B9" s="2"/>
      <c r="C9" s="1">
        <v>37</v>
      </c>
      <c r="E9" s="6" t="s">
        <v>5</v>
      </c>
      <c r="G9" s="3">
        <v>0</v>
      </c>
      <c r="H9" s="5">
        <f t="shared" si="0"/>
        <v>44</v>
      </c>
    </row>
    <row r="10" spans="1:11" x14ac:dyDescent="0.25">
      <c r="A10" s="1">
        <v>8</v>
      </c>
      <c r="B10" s="2"/>
      <c r="C10" s="1">
        <v>15</v>
      </c>
      <c r="G10" s="3">
        <v>0</v>
      </c>
      <c r="H10" s="5">
        <f t="shared" si="0"/>
        <v>23</v>
      </c>
    </row>
    <row r="11" spans="1:11" x14ac:dyDescent="0.25">
      <c r="A11" s="1">
        <v>4</v>
      </c>
      <c r="B11" s="2"/>
      <c r="C11" s="1">
        <v>5</v>
      </c>
      <c r="E11" s="7" t="s">
        <v>10</v>
      </c>
      <c r="G11" s="3">
        <v>0</v>
      </c>
      <c r="H11" s="3">
        <v>9</v>
      </c>
      <c r="I11" s="3" t="s">
        <v>11</v>
      </c>
      <c r="K11" s="3" t="s">
        <v>11</v>
      </c>
    </row>
    <row r="12" spans="1:11" x14ac:dyDescent="0.25">
      <c r="A12" s="1">
        <v>6</v>
      </c>
      <c r="B12" s="2"/>
      <c r="C12" s="1">
        <v>8</v>
      </c>
      <c r="G12" s="3">
        <v>0</v>
      </c>
      <c r="H12" s="3">
        <v>14</v>
      </c>
      <c r="I12" s="3" t="s">
        <v>12</v>
      </c>
      <c r="K12" s="3" t="s">
        <v>12</v>
      </c>
    </row>
    <row r="13" spans="1:11" x14ac:dyDescent="0.25">
      <c r="A13" s="2"/>
      <c r="B13" s="2"/>
      <c r="C13" s="2"/>
      <c r="G13" s="3">
        <v>1</v>
      </c>
      <c r="H13" s="5">
        <f t="shared" ref="H13:H23" si="1">A21+C21</f>
        <v>15</v>
      </c>
      <c r="I13" s="3"/>
    </row>
    <row r="14" spans="1:11" x14ac:dyDescent="0.25">
      <c r="A14" s="2">
        <f>SUM(A2:A12)</f>
        <v>195</v>
      </c>
      <c r="B14" s="2"/>
      <c r="C14" s="2">
        <f>SUM(C1:C12)</f>
        <v>287</v>
      </c>
      <c r="G14" s="3">
        <v>1</v>
      </c>
      <c r="H14" s="5">
        <f t="shared" si="1"/>
        <v>42</v>
      </c>
    </row>
    <row r="15" spans="1:11" x14ac:dyDescent="0.25">
      <c r="A15" s="2">
        <f>A14/11</f>
        <v>17.727272727272727</v>
      </c>
      <c r="B15" s="2"/>
      <c r="C15" s="2">
        <f>C14/11</f>
        <v>26.09090909090909</v>
      </c>
      <c r="G15" s="3">
        <v>1</v>
      </c>
      <c r="H15" s="5">
        <f t="shared" si="1"/>
        <v>29</v>
      </c>
    </row>
    <row r="16" spans="1:11" x14ac:dyDescent="0.25">
      <c r="G16" s="3">
        <v>1</v>
      </c>
      <c r="H16" s="5">
        <f t="shared" si="1"/>
        <v>91</v>
      </c>
    </row>
    <row r="17" spans="1:11" x14ac:dyDescent="0.25">
      <c r="G17" s="3">
        <v>1</v>
      </c>
      <c r="H17" s="5">
        <f t="shared" si="1"/>
        <v>148</v>
      </c>
    </row>
    <row r="18" spans="1:11" x14ac:dyDescent="0.25">
      <c r="G18" s="3">
        <v>1</v>
      </c>
      <c r="H18" s="5">
        <f t="shared" si="1"/>
        <v>74</v>
      </c>
    </row>
    <row r="19" spans="1:11" x14ac:dyDescent="0.25">
      <c r="G19" s="3">
        <v>1</v>
      </c>
      <c r="H19" s="5">
        <f t="shared" si="1"/>
        <v>32</v>
      </c>
    </row>
    <row r="20" spans="1:11" x14ac:dyDescent="0.25">
      <c r="A20" s="6" t="s">
        <v>0</v>
      </c>
      <c r="B20" s="8"/>
      <c r="C20" s="6" t="s">
        <v>1</v>
      </c>
      <c r="G20" s="3">
        <v>1</v>
      </c>
      <c r="H20" s="5">
        <f t="shared" si="1"/>
        <v>710</v>
      </c>
    </row>
    <row r="21" spans="1:11" x14ac:dyDescent="0.25">
      <c r="A21" s="6">
        <v>2</v>
      </c>
      <c r="B21" s="8"/>
      <c r="C21" s="6">
        <v>13</v>
      </c>
      <c r="G21" s="3">
        <v>1</v>
      </c>
      <c r="H21" s="5">
        <f t="shared" si="1"/>
        <v>85</v>
      </c>
    </row>
    <row r="22" spans="1:11" x14ac:dyDescent="0.25">
      <c r="A22" s="6">
        <v>4</v>
      </c>
      <c r="B22" s="8"/>
      <c r="C22" s="6">
        <v>38</v>
      </c>
      <c r="G22" s="3">
        <v>1</v>
      </c>
      <c r="H22" s="5">
        <f t="shared" si="1"/>
        <v>84</v>
      </c>
    </row>
    <row r="23" spans="1:11" x14ac:dyDescent="0.25">
      <c r="A23" s="6">
        <v>26</v>
      </c>
      <c r="B23" s="8"/>
      <c r="C23" s="6">
        <v>3</v>
      </c>
      <c r="G23" s="3">
        <v>1</v>
      </c>
      <c r="H23" s="5">
        <f t="shared" si="1"/>
        <v>55</v>
      </c>
    </row>
    <row r="24" spans="1:11" x14ac:dyDescent="0.25">
      <c r="A24" s="6">
        <v>7</v>
      </c>
      <c r="B24" s="8"/>
      <c r="C24" s="6">
        <v>84</v>
      </c>
      <c r="G24" s="3">
        <v>2</v>
      </c>
      <c r="H24" s="5">
        <f t="shared" ref="H24:H34" si="2">A38+C38</f>
        <v>6</v>
      </c>
    </row>
    <row r="25" spans="1:11" x14ac:dyDescent="0.25">
      <c r="A25" s="6">
        <v>33</v>
      </c>
      <c r="B25" s="8"/>
      <c r="C25" s="6">
        <v>115</v>
      </c>
      <c r="G25" s="3">
        <v>2</v>
      </c>
      <c r="H25" s="5">
        <f t="shared" si="2"/>
        <v>22</v>
      </c>
    </row>
    <row r="26" spans="1:11" x14ac:dyDescent="0.25">
      <c r="A26" s="6">
        <v>25</v>
      </c>
      <c r="B26" s="8"/>
      <c r="C26" s="6">
        <v>49</v>
      </c>
      <c r="G26" s="3">
        <v>2</v>
      </c>
      <c r="H26" s="5">
        <f t="shared" si="2"/>
        <v>34</v>
      </c>
      <c r="K26" s="3"/>
    </row>
    <row r="27" spans="1:11" x14ac:dyDescent="0.25">
      <c r="A27" s="6">
        <v>1</v>
      </c>
      <c r="B27" s="8"/>
      <c r="C27" s="6">
        <v>31</v>
      </c>
      <c r="G27" s="3">
        <v>2</v>
      </c>
      <c r="H27" s="5">
        <f t="shared" si="2"/>
        <v>5</v>
      </c>
    </row>
    <row r="28" spans="1:11" x14ac:dyDescent="0.25">
      <c r="A28" s="6">
        <v>3</v>
      </c>
      <c r="B28" s="8"/>
      <c r="C28" s="6">
        <v>707</v>
      </c>
      <c r="G28" s="3">
        <v>2</v>
      </c>
      <c r="H28" s="5">
        <f t="shared" si="2"/>
        <v>11</v>
      </c>
    </row>
    <row r="29" spans="1:11" x14ac:dyDescent="0.25">
      <c r="A29" s="6">
        <v>28</v>
      </c>
      <c r="B29" s="8"/>
      <c r="C29" s="6">
        <v>57</v>
      </c>
      <c r="G29" s="3">
        <v>2</v>
      </c>
      <c r="H29" s="5">
        <f t="shared" si="2"/>
        <v>22</v>
      </c>
    </row>
    <row r="30" spans="1:11" x14ac:dyDescent="0.25">
      <c r="A30" s="6">
        <v>27</v>
      </c>
      <c r="B30" s="8"/>
      <c r="C30" s="6">
        <v>57</v>
      </c>
      <c r="G30" s="3">
        <v>2</v>
      </c>
      <c r="H30" s="5">
        <f t="shared" si="2"/>
        <v>14</v>
      </c>
    </row>
    <row r="31" spans="1:11" x14ac:dyDescent="0.25">
      <c r="A31" s="9">
        <v>9</v>
      </c>
      <c r="B31" s="10"/>
      <c r="C31" s="9">
        <v>46</v>
      </c>
      <c r="G31" s="3">
        <v>2</v>
      </c>
      <c r="H31" s="5">
        <f t="shared" si="2"/>
        <v>39</v>
      </c>
    </row>
    <row r="32" spans="1:11" x14ac:dyDescent="0.25">
      <c r="A32" s="8"/>
      <c r="B32" s="8"/>
      <c r="C32" s="8"/>
      <c r="G32" s="3">
        <v>2</v>
      </c>
      <c r="H32" s="5">
        <f t="shared" si="2"/>
        <v>11</v>
      </c>
    </row>
    <row r="33" spans="1:8" x14ac:dyDescent="0.25">
      <c r="A33" s="8">
        <f>SUM(A21:A30)</f>
        <v>156</v>
      </c>
      <c r="B33" s="8"/>
      <c r="C33" s="8">
        <f>SUM(C20:C30)</f>
        <v>1154</v>
      </c>
      <c r="G33" s="3">
        <v>2</v>
      </c>
      <c r="H33" s="5">
        <f t="shared" si="2"/>
        <v>2</v>
      </c>
    </row>
    <row r="34" spans="1:8" x14ac:dyDescent="0.25">
      <c r="A34" s="8">
        <f>A33/11</f>
        <v>14.181818181818182</v>
      </c>
      <c r="B34" s="8"/>
      <c r="C34" s="8">
        <f>C33/11</f>
        <v>104.90909090909091</v>
      </c>
      <c r="G34" s="3">
        <v>2</v>
      </c>
      <c r="H34" s="5">
        <f t="shared" si="2"/>
        <v>29</v>
      </c>
    </row>
    <row r="37" spans="1:8" x14ac:dyDescent="0.25">
      <c r="A37" s="7" t="s">
        <v>0</v>
      </c>
      <c r="B37" s="11"/>
      <c r="C37" s="7" t="s">
        <v>1</v>
      </c>
    </row>
    <row r="38" spans="1:8" x14ac:dyDescent="0.25">
      <c r="A38" s="7">
        <v>1</v>
      </c>
      <c r="B38" s="11"/>
      <c r="C38" s="7">
        <v>5</v>
      </c>
      <c r="D38" s="3" t="s">
        <v>5</v>
      </c>
    </row>
    <row r="39" spans="1:8" x14ac:dyDescent="0.25">
      <c r="A39" s="7">
        <v>11</v>
      </c>
      <c r="B39" s="11"/>
      <c r="C39" s="7">
        <v>11</v>
      </c>
    </row>
    <row r="40" spans="1:8" x14ac:dyDescent="0.25">
      <c r="A40" s="7">
        <v>7</v>
      </c>
      <c r="B40" s="11"/>
      <c r="C40" s="7">
        <v>27</v>
      </c>
    </row>
    <row r="41" spans="1:8" x14ac:dyDescent="0.25">
      <c r="A41" s="7">
        <v>1</v>
      </c>
      <c r="B41" s="11"/>
      <c r="C41" s="7">
        <v>4</v>
      </c>
    </row>
    <row r="42" spans="1:8" x14ac:dyDescent="0.25">
      <c r="A42" s="7">
        <v>4</v>
      </c>
      <c r="B42" s="11"/>
      <c r="C42" s="7">
        <v>7</v>
      </c>
    </row>
    <row r="43" spans="1:8" x14ac:dyDescent="0.25">
      <c r="A43" s="7">
        <v>6</v>
      </c>
      <c r="B43" s="11"/>
      <c r="C43" s="7">
        <v>16</v>
      </c>
    </row>
    <row r="44" spans="1:8" x14ac:dyDescent="0.25">
      <c r="A44" s="7">
        <v>8</v>
      </c>
      <c r="B44" s="11"/>
      <c r="C44" s="7">
        <v>6</v>
      </c>
    </row>
    <row r="45" spans="1:8" x14ac:dyDescent="0.25">
      <c r="A45" s="7">
        <v>8</v>
      </c>
      <c r="B45" s="11"/>
      <c r="C45" s="7">
        <v>31</v>
      </c>
    </row>
    <row r="46" spans="1:8" x14ac:dyDescent="0.25">
      <c r="A46" s="7">
        <v>1</v>
      </c>
      <c r="B46" s="11"/>
      <c r="C46" s="7">
        <v>10</v>
      </c>
    </row>
    <row r="47" spans="1:8" x14ac:dyDescent="0.25">
      <c r="A47" s="7">
        <v>0</v>
      </c>
      <c r="B47" s="11"/>
      <c r="C47" s="7">
        <v>2</v>
      </c>
    </row>
    <row r="48" spans="1:8" x14ac:dyDescent="0.25">
      <c r="A48" s="7">
        <v>5</v>
      </c>
      <c r="B48" s="11"/>
      <c r="C48" s="7">
        <v>24</v>
      </c>
    </row>
    <row r="49" spans="1:3" x14ac:dyDescent="0.25">
      <c r="A49" s="7"/>
      <c r="B49" s="11"/>
      <c r="C49" s="7"/>
    </row>
    <row r="50" spans="1:3" x14ac:dyDescent="0.25">
      <c r="A50" s="11"/>
      <c r="B50" s="11"/>
      <c r="C50" s="11"/>
    </row>
    <row r="51" spans="1:3" x14ac:dyDescent="0.25">
      <c r="A51" s="11">
        <f>SUM(A39:A47)</f>
        <v>46</v>
      </c>
      <c r="B51" s="11"/>
      <c r="C51" s="11">
        <f>SUM(C37:C47)</f>
        <v>119</v>
      </c>
    </row>
    <row r="52" spans="1:3" x14ac:dyDescent="0.25">
      <c r="A52" s="11">
        <f>A51/11</f>
        <v>4.1818181818181817</v>
      </c>
      <c r="B52" s="11"/>
      <c r="C52" s="11">
        <f>C51/11</f>
        <v>10.818181818181818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53"/>
  <sheetViews>
    <sheetView workbookViewId="0">
      <selection activeCell="D60" sqref="D60"/>
    </sheetView>
  </sheetViews>
  <sheetFormatPr baseColWidth="10" defaultColWidth="14.44140625" defaultRowHeight="15.75" customHeight="1" x14ac:dyDescent="0.25"/>
  <sheetData>
    <row r="1" spans="1:19" ht="13.2" x14ac:dyDescent="0.25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  <c r="K1" s="13" t="s">
        <v>23</v>
      </c>
      <c r="M1" s="13" t="s">
        <v>24</v>
      </c>
      <c r="P1" s="3" t="s">
        <v>2</v>
      </c>
      <c r="Q1" s="3" t="s">
        <v>25</v>
      </c>
      <c r="R1" s="3" t="s">
        <v>26</v>
      </c>
    </row>
    <row r="2" spans="1:19" ht="13.2" x14ac:dyDescent="0.25">
      <c r="A2" s="12">
        <v>0</v>
      </c>
      <c r="B2" s="14">
        <v>4.1799970000000002</v>
      </c>
      <c r="C2" s="14">
        <v>8.7801089999999995</v>
      </c>
      <c r="D2" s="14">
        <v>5.7601310000000003</v>
      </c>
      <c r="E2" s="14">
        <v>9.5802189999999996</v>
      </c>
      <c r="F2" s="14">
        <v>5.4401250000000001</v>
      </c>
      <c r="G2" s="14">
        <v>8.3001900000000006</v>
      </c>
      <c r="H2" s="14">
        <v>7.060162</v>
      </c>
      <c r="I2" s="15">
        <f t="shared" ref="I2:I12" si="0">SUM(A2:H2)</f>
        <v>49.100932999999998</v>
      </c>
      <c r="J2" s="12">
        <v>0</v>
      </c>
      <c r="M2" s="13">
        <v>0</v>
      </c>
      <c r="P2" s="3">
        <v>0</v>
      </c>
      <c r="Q2" s="5">
        <f t="shared" ref="Q2:R2" si="1">I2</f>
        <v>49.100932999999998</v>
      </c>
      <c r="R2" s="5">
        <f t="shared" si="1"/>
        <v>0</v>
      </c>
    </row>
    <row r="3" spans="1:19" ht="13.2" x14ac:dyDescent="0.25">
      <c r="A3" s="12">
        <v>0</v>
      </c>
      <c r="B3" s="14">
        <v>6.7799940000000003</v>
      </c>
      <c r="C3" s="14">
        <v>9.8601949999999992</v>
      </c>
      <c r="D3" s="14">
        <v>7.4201699999999997</v>
      </c>
      <c r="E3" s="14">
        <v>18.140419999999999</v>
      </c>
      <c r="F3" s="14">
        <v>6.8201559999999999</v>
      </c>
      <c r="G3" s="14">
        <v>10.920249999999999</v>
      </c>
      <c r="H3" s="14">
        <v>8.5793339999999993</v>
      </c>
      <c r="I3" s="15">
        <f t="shared" si="0"/>
        <v>68.520518999999993</v>
      </c>
      <c r="J3" s="12">
        <v>0</v>
      </c>
      <c r="M3" s="13" t="s">
        <v>27</v>
      </c>
      <c r="P3" s="3">
        <v>0</v>
      </c>
      <c r="Q3" s="5">
        <f t="shared" ref="Q3:R3" si="2">I3</f>
        <v>68.520518999999993</v>
      </c>
      <c r="R3" s="5">
        <f t="shared" si="2"/>
        <v>0</v>
      </c>
    </row>
    <row r="4" spans="1:19" ht="13.2" x14ac:dyDescent="0.25">
      <c r="A4" s="12">
        <v>0</v>
      </c>
      <c r="B4" s="14">
        <v>11.68008</v>
      </c>
      <c r="C4" s="14">
        <v>25.32058</v>
      </c>
      <c r="D4" s="14">
        <v>8.8602030000000003</v>
      </c>
      <c r="E4" s="14">
        <v>1.8200419999999999</v>
      </c>
      <c r="F4" s="14">
        <v>24.498999999999999</v>
      </c>
      <c r="G4" s="14">
        <v>45.272399999999998</v>
      </c>
      <c r="H4" s="14">
        <v>26.761690000000002</v>
      </c>
      <c r="I4" s="15">
        <f t="shared" si="0"/>
        <v>144.21399500000001</v>
      </c>
      <c r="J4" s="12">
        <v>1</v>
      </c>
      <c r="K4" s="3">
        <v>5</v>
      </c>
      <c r="M4" s="13">
        <v>0</v>
      </c>
      <c r="P4" s="3">
        <v>0</v>
      </c>
      <c r="Q4" s="5">
        <f t="shared" ref="Q4:R4" si="3">I4</f>
        <v>144.21399500000001</v>
      </c>
      <c r="R4" s="5">
        <f t="shared" si="3"/>
        <v>1</v>
      </c>
    </row>
    <row r="5" spans="1:19" ht="13.2" x14ac:dyDescent="0.25">
      <c r="A5" s="12">
        <v>0</v>
      </c>
      <c r="B5" s="14">
        <v>5.3999959999999998</v>
      </c>
      <c r="C5" s="14">
        <v>11.760210000000001</v>
      </c>
      <c r="D5" s="14">
        <v>6.4001460000000003</v>
      </c>
      <c r="E5" s="14">
        <v>34.600790000000003</v>
      </c>
      <c r="F5" s="14">
        <v>6.6399990000000004</v>
      </c>
      <c r="G5" s="14">
        <v>8.9784930000000003</v>
      </c>
      <c r="H5" s="14">
        <v>7.7986909999999998</v>
      </c>
      <c r="I5" s="15">
        <f t="shared" si="0"/>
        <v>81.578325000000007</v>
      </c>
      <c r="J5" s="12">
        <v>0</v>
      </c>
      <c r="M5" s="13" t="s">
        <v>28</v>
      </c>
      <c r="P5" s="3">
        <v>0</v>
      </c>
      <c r="Q5" s="5">
        <f t="shared" ref="Q5:R5" si="4">I5</f>
        <v>81.578325000000007</v>
      </c>
      <c r="R5" s="5">
        <f t="shared" si="4"/>
        <v>0</v>
      </c>
    </row>
    <row r="6" spans="1:19" ht="13.2" x14ac:dyDescent="0.25">
      <c r="A6" s="12">
        <v>0</v>
      </c>
      <c r="B6" s="12">
        <v>5.9798999999999998</v>
      </c>
      <c r="C6" s="12">
        <v>9.16</v>
      </c>
      <c r="D6" s="12">
        <v>6.7</v>
      </c>
      <c r="E6" s="12">
        <v>30.2</v>
      </c>
      <c r="F6" s="12">
        <v>10.220000000000001</v>
      </c>
      <c r="G6" s="12">
        <v>10.11</v>
      </c>
      <c r="H6" s="12">
        <v>7.0587999999999997</v>
      </c>
      <c r="I6" s="16">
        <f t="shared" si="0"/>
        <v>79.428700000000006</v>
      </c>
      <c r="J6" s="12">
        <v>0</v>
      </c>
      <c r="M6" s="13">
        <v>0</v>
      </c>
      <c r="P6" s="3">
        <v>0</v>
      </c>
      <c r="Q6" s="5">
        <f t="shared" ref="Q6:R6" si="5">I6</f>
        <v>79.428700000000006</v>
      </c>
      <c r="R6" s="5">
        <f t="shared" si="5"/>
        <v>0</v>
      </c>
    </row>
    <row r="7" spans="1:19" ht="13.2" x14ac:dyDescent="0.25">
      <c r="A7" s="12">
        <v>0</v>
      </c>
      <c r="B7" s="12">
        <v>17.940000000000001</v>
      </c>
      <c r="C7" s="12">
        <v>17.88</v>
      </c>
      <c r="D7" s="12">
        <v>10.76</v>
      </c>
      <c r="E7" s="12">
        <v>40.456000000000003</v>
      </c>
      <c r="F7" s="12">
        <v>16.597000000000001</v>
      </c>
      <c r="G7" s="12">
        <v>17.577000000000002</v>
      </c>
      <c r="H7" s="12">
        <v>13.14</v>
      </c>
      <c r="I7" s="17">
        <f t="shared" si="0"/>
        <v>134.35000000000002</v>
      </c>
      <c r="J7" s="12">
        <v>0</v>
      </c>
      <c r="M7" s="13" t="s">
        <v>29</v>
      </c>
      <c r="P7" s="3">
        <v>0</v>
      </c>
      <c r="Q7" s="5">
        <f t="shared" ref="Q7:R7" si="6">I7</f>
        <v>134.35000000000002</v>
      </c>
      <c r="R7" s="5">
        <f t="shared" si="6"/>
        <v>0</v>
      </c>
    </row>
    <row r="8" spans="1:19" ht="13.2" x14ac:dyDescent="0.25">
      <c r="A8" s="12">
        <v>0</v>
      </c>
      <c r="B8" s="12">
        <v>7.7789999999999999</v>
      </c>
      <c r="C8" s="12">
        <v>13.7</v>
      </c>
      <c r="D8" s="12">
        <v>8.16</v>
      </c>
      <c r="E8" s="12">
        <v>4.7401</v>
      </c>
      <c r="F8" s="12">
        <v>9.1202000000000005</v>
      </c>
      <c r="G8" s="12">
        <v>11.5</v>
      </c>
      <c r="H8" s="12">
        <v>8.36</v>
      </c>
      <c r="I8" s="15">
        <f t="shared" si="0"/>
        <v>63.359300000000005</v>
      </c>
      <c r="J8" s="12">
        <v>1</v>
      </c>
      <c r="K8" s="3">
        <v>5</v>
      </c>
      <c r="M8" s="13">
        <v>2</v>
      </c>
      <c r="P8" s="3">
        <v>0</v>
      </c>
      <c r="Q8" s="5">
        <f t="shared" ref="Q8:R8" si="7">I8</f>
        <v>63.359300000000005</v>
      </c>
      <c r="R8" s="5">
        <f t="shared" si="7"/>
        <v>1</v>
      </c>
    </row>
    <row r="9" spans="1:19" ht="13.2" x14ac:dyDescent="0.25">
      <c r="A9" s="12">
        <v>0</v>
      </c>
      <c r="B9" s="14">
        <v>6.3599949999999996</v>
      </c>
      <c r="C9" s="14">
        <v>13.90028</v>
      </c>
      <c r="D9" s="14">
        <v>6.6401519999999996</v>
      </c>
      <c r="E9" s="14">
        <v>42.539940000000001</v>
      </c>
      <c r="F9" s="14">
        <v>7.1987920000000001</v>
      </c>
      <c r="G9" s="14">
        <v>9.0384829999999994</v>
      </c>
      <c r="H9" s="14">
        <v>7.4587479999999999</v>
      </c>
      <c r="I9" s="15">
        <f t="shared" si="0"/>
        <v>93.136390000000006</v>
      </c>
      <c r="J9" s="12">
        <v>0</v>
      </c>
      <c r="M9" s="13" t="s">
        <v>30</v>
      </c>
      <c r="P9" s="3">
        <v>0</v>
      </c>
      <c r="Q9" s="5">
        <f t="shared" ref="Q9:R9" si="8">I9</f>
        <v>93.136390000000006</v>
      </c>
      <c r="R9" s="5">
        <f t="shared" si="8"/>
        <v>0</v>
      </c>
    </row>
    <row r="10" spans="1:19" ht="13.2" x14ac:dyDescent="0.25">
      <c r="A10" s="12">
        <v>0</v>
      </c>
      <c r="B10" s="14">
        <v>11.2</v>
      </c>
      <c r="C10" s="12">
        <v>13.9</v>
      </c>
      <c r="D10" s="12">
        <v>11.4</v>
      </c>
      <c r="E10" s="12">
        <v>21.1</v>
      </c>
      <c r="F10" s="12">
        <v>10.9</v>
      </c>
      <c r="G10" s="12">
        <v>16</v>
      </c>
      <c r="H10" s="12">
        <v>12.3</v>
      </c>
      <c r="I10" s="12">
        <f t="shared" si="0"/>
        <v>96.8</v>
      </c>
      <c r="J10" s="12">
        <v>0</v>
      </c>
      <c r="M10" s="13">
        <v>0</v>
      </c>
      <c r="P10" s="3">
        <v>0</v>
      </c>
      <c r="Q10" s="5">
        <f t="shared" ref="Q10:R10" si="9">I10</f>
        <v>96.8</v>
      </c>
      <c r="R10" s="5">
        <f t="shared" si="9"/>
        <v>0</v>
      </c>
    </row>
    <row r="11" spans="1:19" ht="13.2" x14ac:dyDescent="0.25">
      <c r="A11" s="12">
        <v>0</v>
      </c>
      <c r="B11" s="12">
        <v>5.21</v>
      </c>
      <c r="C11" s="12">
        <v>10.84</v>
      </c>
      <c r="D11" s="12">
        <v>7.9</v>
      </c>
      <c r="E11" s="12">
        <v>13.34</v>
      </c>
      <c r="F11" s="12">
        <v>7.56</v>
      </c>
      <c r="G11" s="12">
        <v>10.34</v>
      </c>
      <c r="H11" s="12">
        <v>10.97</v>
      </c>
      <c r="I11" s="12">
        <f t="shared" si="0"/>
        <v>66.160000000000011</v>
      </c>
      <c r="J11" s="12">
        <v>0</v>
      </c>
      <c r="M11" s="18" t="s">
        <v>31</v>
      </c>
      <c r="P11" s="3">
        <v>0</v>
      </c>
      <c r="Q11" s="5">
        <f t="shared" ref="Q11:Q12" si="10">I11</f>
        <v>66.160000000000011</v>
      </c>
      <c r="R11" s="3">
        <v>0</v>
      </c>
      <c r="S11" s="3" t="s">
        <v>11</v>
      </c>
    </row>
    <row r="12" spans="1:19" ht="16.2" x14ac:dyDescent="0.45">
      <c r="A12" s="12">
        <v>0</v>
      </c>
      <c r="B12" s="12">
        <v>6.5999949999999998</v>
      </c>
      <c r="C12" s="12">
        <v>11.58023</v>
      </c>
      <c r="D12" s="12">
        <v>8.9602050000000002</v>
      </c>
      <c r="E12" s="12">
        <v>18.10041</v>
      </c>
      <c r="F12" s="12">
        <v>11.580270000000001</v>
      </c>
      <c r="G12" s="12">
        <v>13.819050000000001</v>
      </c>
      <c r="H12" s="12">
        <v>9.9183350000000008</v>
      </c>
      <c r="I12" s="15">
        <f t="shared" si="0"/>
        <v>80.558495000000008</v>
      </c>
      <c r="J12" s="12">
        <v>0</v>
      </c>
      <c r="M12" s="13">
        <v>0</v>
      </c>
      <c r="P12" s="3">
        <v>0</v>
      </c>
      <c r="Q12" s="19">
        <f t="shared" si="10"/>
        <v>80.558495000000008</v>
      </c>
      <c r="R12" s="3">
        <v>0</v>
      </c>
      <c r="S12" s="3" t="s">
        <v>12</v>
      </c>
    </row>
    <row r="13" spans="1:19" ht="13.2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M13" s="13"/>
      <c r="P13" s="3">
        <v>1</v>
      </c>
      <c r="Q13" s="5">
        <f t="shared" ref="Q13:R13" si="11">I21</f>
        <v>90.09</v>
      </c>
      <c r="R13" s="3">
        <f t="shared" si="11"/>
        <v>0</v>
      </c>
    </row>
    <row r="14" spans="1:19" ht="13.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M14" s="13">
        <v>0</v>
      </c>
      <c r="P14" s="3">
        <v>1</v>
      </c>
      <c r="Q14" s="5">
        <f t="shared" ref="Q14:R14" si="12">I22</f>
        <v>89.357016000000016</v>
      </c>
      <c r="R14" s="3">
        <f t="shared" si="12"/>
        <v>1</v>
      </c>
    </row>
    <row r="15" spans="1:19" ht="13.2" x14ac:dyDescent="0.25">
      <c r="A15" s="15">
        <f t="shared" ref="A15:I15" si="13">SUM(A2:A12)</f>
        <v>0</v>
      </c>
      <c r="B15" s="15">
        <f t="shared" si="13"/>
        <v>89.108957000000004</v>
      </c>
      <c r="C15" s="15">
        <f t="shared" si="13"/>
        <v>146.68160399999999</v>
      </c>
      <c r="D15" s="15">
        <f t="shared" si="13"/>
        <v>88.961007000000009</v>
      </c>
      <c r="E15" s="15">
        <f t="shared" si="13"/>
        <v>234.61792100000002</v>
      </c>
      <c r="F15" s="15">
        <f t="shared" si="13"/>
        <v>116.57554200000001</v>
      </c>
      <c r="G15" s="15">
        <f t="shared" si="13"/>
        <v>161.85586600000002</v>
      </c>
      <c r="H15" s="15">
        <f t="shared" si="13"/>
        <v>119.40575999999999</v>
      </c>
      <c r="I15" s="15">
        <f t="shared" si="13"/>
        <v>957.20665699999984</v>
      </c>
      <c r="J15" s="15">
        <f>SUM(J2:J10)</f>
        <v>2</v>
      </c>
      <c r="M15" s="13" t="s">
        <v>32</v>
      </c>
      <c r="P15" s="3">
        <v>1</v>
      </c>
      <c r="Q15" s="5">
        <f t="shared" ref="Q15:R15" si="14">I23</f>
        <v>159.937342</v>
      </c>
      <c r="R15" s="3">
        <f t="shared" si="14"/>
        <v>2</v>
      </c>
    </row>
    <row r="16" spans="1:19" ht="13.2" x14ac:dyDescent="0.25">
      <c r="A16" s="15">
        <f>A15/9</f>
        <v>0</v>
      </c>
      <c r="B16" s="15">
        <f t="shared" ref="B16:J16" si="15">B15/11</f>
        <v>8.1008142727272734</v>
      </c>
      <c r="C16" s="15">
        <f t="shared" si="15"/>
        <v>13.334691272727271</v>
      </c>
      <c r="D16" s="15">
        <f t="shared" si="15"/>
        <v>8.0873642727272728</v>
      </c>
      <c r="E16" s="15">
        <f t="shared" si="15"/>
        <v>21.328901909090913</v>
      </c>
      <c r="F16" s="15">
        <f t="shared" si="15"/>
        <v>10.597776545454547</v>
      </c>
      <c r="G16" s="15">
        <f t="shared" si="15"/>
        <v>14.714169636363637</v>
      </c>
      <c r="H16" s="15">
        <f t="shared" si="15"/>
        <v>10.85506909090909</v>
      </c>
      <c r="I16" s="15">
        <f t="shared" si="15"/>
        <v>87.018786999999989</v>
      </c>
      <c r="J16" s="15">
        <f t="shared" si="15"/>
        <v>0.18181818181818182</v>
      </c>
      <c r="M16" s="3">
        <v>0</v>
      </c>
      <c r="P16" s="3">
        <v>1</v>
      </c>
      <c r="Q16" s="5">
        <f t="shared" ref="Q16:R16" si="16">I24</f>
        <v>102.99473</v>
      </c>
      <c r="R16" s="3">
        <f t="shared" si="16"/>
        <v>1</v>
      </c>
    </row>
    <row r="17" spans="1:19" ht="13.2" x14ac:dyDescent="0.25">
      <c r="P17" s="3">
        <v>1</v>
      </c>
      <c r="Q17" s="5">
        <f t="shared" ref="Q17:R17" si="17">I25</f>
        <v>167.63900000000001</v>
      </c>
      <c r="R17" s="3">
        <f t="shared" si="17"/>
        <v>0</v>
      </c>
    </row>
    <row r="18" spans="1:19" ht="13.2" x14ac:dyDescent="0.25">
      <c r="P18" s="3">
        <v>1</v>
      </c>
      <c r="Q18" s="5">
        <f t="shared" ref="Q18:R18" si="18">I26</f>
        <v>105.1131</v>
      </c>
      <c r="R18" s="3">
        <f t="shared" si="18"/>
        <v>1</v>
      </c>
    </row>
    <row r="19" spans="1:19" ht="13.2" x14ac:dyDescent="0.25">
      <c r="P19" s="3">
        <v>1</v>
      </c>
      <c r="Q19" s="5">
        <f t="shared" ref="Q19:R19" si="19">I27</f>
        <v>115.13150999999999</v>
      </c>
      <c r="R19" s="3">
        <f t="shared" si="19"/>
        <v>2</v>
      </c>
    </row>
    <row r="20" spans="1:19" ht="13.2" x14ac:dyDescent="0.25">
      <c r="A20" s="20" t="s">
        <v>13</v>
      </c>
      <c r="B20" s="20" t="s">
        <v>14</v>
      </c>
      <c r="C20" s="20" t="s">
        <v>15</v>
      </c>
      <c r="D20" s="20" t="s">
        <v>16</v>
      </c>
      <c r="E20" s="20" t="s">
        <v>17</v>
      </c>
      <c r="F20" s="20" t="s">
        <v>18</v>
      </c>
      <c r="G20" s="20" t="s">
        <v>19</v>
      </c>
      <c r="H20" s="20" t="s">
        <v>20</v>
      </c>
      <c r="I20" s="20" t="s">
        <v>21</v>
      </c>
      <c r="J20" s="20" t="s">
        <v>22</v>
      </c>
      <c r="K20" s="6" t="s">
        <v>23</v>
      </c>
      <c r="L20" s="8"/>
      <c r="M20" s="6" t="s">
        <v>24</v>
      </c>
      <c r="P20" s="3">
        <v>1</v>
      </c>
      <c r="Q20" s="5">
        <f t="shared" ref="Q20:R20" si="20">I28</f>
        <v>86.377516000000014</v>
      </c>
      <c r="R20" s="3">
        <f t="shared" si="20"/>
        <v>1</v>
      </c>
    </row>
    <row r="21" spans="1:19" ht="13.2" x14ac:dyDescent="0.25">
      <c r="A21" s="20">
        <v>0</v>
      </c>
      <c r="B21" s="21">
        <v>6.91</v>
      </c>
      <c r="C21" s="21">
        <v>13.24</v>
      </c>
      <c r="D21" s="21">
        <v>9.9</v>
      </c>
      <c r="E21" s="21">
        <v>24.4</v>
      </c>
      <c r="F21" s="21">
        <v>9.14</v>
      </c>
      <c r="G21" s="21">
        <v>16.21</v>
      </c>
      <c r="H21" s="21">
        <v>10.29</v>
      </c>
      <c r="I21" s="22">
        <f t="shared" ref="I21:I31" si="21">SUM(A21:H21)</f>
        <v>90.09</v>
      </c>
      <c r="J21" s="20">
        <v>0</v>
      </c>
      <c r="K21" s="8"/>
      <c r="L21" s="8"/>
      <c r="M21" s="6"/>
      <c r="P21" s="3">
        <v>1</v>
      </c>
      <c r="Q21" s="5">
        <f t="shared" ref="Q21:R21" si="22">I29</f>
        <v>155.69643999999997</v>
      </c>
      <c r="R21" s="3">
        <f t="shared" si="22"/>
        <v>0</v>
      </c>
    </row>
    <row r="22" spans="1:19" ht="13.2" x14ac:dyDescent="0.25">
      <c r="A22" s="20">
        <v>0</v>
      </c>
      <c r="B22" s="21">
        <v>11.580080000000001</v>
      </c>
      <c r="C22" s="21">
        <v>17.14039</v>
      </c>
      <c r="D22" s="21">
        <v>12.26028</v>
      </c>
      <c r="E22" s="21">
        <v>2.4600559999999998</v>
      </c>
      <c r="F22" s="21">
        <v>12.88029</v>
      </c>
      <c r="G22" s="21">
        <v>18.57835</v>
      </c>
      <c r="H22" s="21">
        <v>14.45757</v>
      </c>
      <c r="I22" s="22">
        <f t="shared" si="21"/>
        <v>89.357016000000016</v>
      </c>
      <c r="J22" s="20">
        <v>1</v>
      </c>
      <c r="K22" s="6">
        <v>5</v>
      </c>
      <c r="L22" s="8"/>
      <c r="M22" s="6">
        <v>0</v>
      </c>
      <c r="P22" s="3">
        <v>1</v>
      </c>
      <c r="Q22" s="5">
        <f t="shared" ref="Q22:R22" si="23">I30</f>
        <v>197.65644999999998</v>
      </c>
      <c r="R22" s="3">
        <f t="shared" si="23"/>
        <v>1</v>
      </c>
    </row>
    <row r="23" spans="1:19" ht="13.2" x14ac:dyDescent="0.25">
      <c r="A23" s="20">
        <v>0</v>
      </c>
      <c r="B23" s="21">
        <v>17.96022</v>
      </c>
      <c r="C23" s="21">
        <v>38.420879999999997</v>
      </c>
      <c r="D23" s="21">
        <v>26.71697</v>
      </c>
      <c r="E23" s="21">
        <v>5.059151</v>
      </c>
      <c r="F23" s="21">
        <v>7.7986909999999998</v>
      </c>
      <c r="G23" s="21">
        <v>40.27637</v>
      </c>
      <c r="H23" s="21">
        <v>23.70506</v>
      </c>
      <c r="I23" s="22">
        <f t="shared" si="21"/>
        <v>159.937342</v>
      </c>
      <c r="J23" s="20">
        <v>2</v>
      </c>
      <c r="K23" s="6" t="s">
        <v>33</v>
      </c>
      <c r="L23" s="8"/>
      <c r="M23" s="6" t="s">
        <v>27</v>
      </c>
      <c r="P23" s="3">
        <v>1</v>
      </c>
      <c r="Q23" s="5">
        <f t="shared" ref="Q23:R23" si="24">I31</f>
        <v>127.15067000000001</v>
      </c>
      <c r="R23" s="3">
        <f t="shared" si="24"/>
        <v>0</v>
      </c>
      <c r="S23" s="3" t="s">
        <v>12</v>
      </c>
    </row>
    <row r="24" spans="1:19" ht="13.2" x14ac:dyDescent="0.25">
      <c r="A24" s="20">
        <v>0</v>
      </c>
      <c r="B24" s="21">
        <v>10.920059999999999</v>
      </c>
      <c r="C24" s="21">
        <v>17.420400000000001</v>
      </c>
      <c r="D24" s="21">
        <v>14.280329999999999</v>
      </c>
      <c r="E24" s="21">
        <v>17.040389999999999</v>
      </c>
      <c r="F24" s="21">
        <v>16.858000000000001</v>
      </c>
      <c r="G24" s="21">
        <v>15.17745</v>
      </c>
      <c r="H24" s="21">
        <v>11.2981</v>
      </c>
      <c r="I24" s="22">
        <f t="shared" si="21"/>
        <v>102.99473</v>
      </c>
      <c r="J24" s="20">
        <v>1</v>
      </c>
      <c r="K24" s="6">
        <v>5</v>
      </c>
      <c r="L24" s="8"/>
      <c r="M24" s="6">
        <v>0</v>
      </c>
      <c r="P24" s="3">
        <v>2</v>
      </c>
      <c r="Q24" s="5">
        <f t="shared" ref="Q24:R24" si="25">I38</f>
        <v>129.88999999999999</v>
      </c>
      <c r="R24" s="5">
        <f t="shared" si="25"/>
        <v>0</v>
      </c>
    </row>
    <row r="25" spans="1:19" ht="13.2" x14ac:dyDescent="0.25">
      <c r="A25" s="20">
        <v>0</v>
      </c>
      <c r="B25" s="20">
        <v>11.260070000000001</v>
      </c>
      <c r="C25" s="20">
        <v>17.340399999999999</v>
      </c>
      <c r="D25" s="20">
        <v>11.720269999999999</v>
      </c>
      <c r="E25" s="20">
        <v>61.694159999999997</v>
      </c>
      <c r="F25" s="20">
        <v>13.99765</v>
      </c>
      <c r="G25" s="20">
        <v>29.44171</v>
      </c>
      <c r="H25" s="20">
        <v>22.184740000000001</v>
      </c>
      <c r="I25" s="23">
        <f t="shared" si="21"/>
        <v>167.63900000000001</v>
      </c>
      <c r="J25" s="20">
        <v>0</v>
      </c>
      <c r="K25" s="8"/>
      <c r="L25" s="8"/>
      <c r="M25" s="6" t="s">
        <v>28</v>
      </c>
      <c r="P25" s="3">
        <v>2</v>
      </c>
      <c r="Q25" s="5">
        <f t="shared" ref="Q25:R25" si="26">I39</f>
        <v>141.91</v>
      </c>
      <c r="R25" s="5">
        <f t="shared" si="26"/>
        <v>0</v>
      </c>
    </row>
    <row r="26" spans="1:19" ht="13.2" x14ac:dyDescent="0.25">
      <c r="A26" s="20">
        <v>0</v>
      </c>
      <c r="B26" s="20">
        <v>14.22</v>
      </c>
      <c r="C26" s="20">
        <v>22.46</v>
      </c>
      <c r="D26" s="20">
        <v>14.32</v>
      </c>
      <c r="E26" s="20">
        <v>5.24</v>
      </c>
      <c r="F26" s="20">
        <v>16.338699999999999</v>
      </c>
      <c r="G26" s="20">
        <v>18.716799999999999</v>
      </c>
      <c r="H26" s="20">
        <v>13.817600000000001</v>
      </c>
      <c r="I26" s="24">
        <f t="shared" si="21"/>
        <v>105.1131</v>
      </c>
      <c r="J26" s="20">
        <v>1</v>
      </c>
      <c r="K26" s="6">
        <v>5</v>
      </c>
      <c r="L26" s="8"/>
      <c r="M26" s="6">
        <v>0</v>
      </c>
      <c r="P26" s="3">
        <v>2</v>
      </c>
      <c r="Q26" s="50">
        <v>137.63999999999999</v>
      </c>
      <c r="R26" s="3">
        <v>0</v>
      </c>
    </row>
    <row r="27" spans="1:19" ht="13.2" x14ac:dyDescent="0.25">
      <c r="A27" s="20">
        <v>0</v>
      </c>
      <c r="B27" s="20">
        <v>12.94</v>
      </c>
      <c r="C27" s="20">
        <v>26.28</v>
      </c>
      <c r="D27" s="20">
        <v>12.84</v>
      </c>
      <c r="E27" s="20">
        <v>2.96</v>
      </c>
      <c r="F27" s="20">
        <v>4.72</v>
      </c>
      <c r="G27" s="20">
        <v>37.234560000000002</v>
      </c>
      <c r="H27" s="20">
        <v>18.156949999999998</v>
      </c>
      <c r="I27" s="22">
        <f t="shared" si="21"/>
        <v>115.13150999999999</v>
      </c>
      <c r="J27" s="20">
        <v>2</v>
      </c>
      <c r="K27" s="6" t="s">
        <v>34</v>
      </c>
      <c r="L27" s="8"/>
      <c r="M27" s="6" t="s">
        <v>29</v>
      </c>
      <c r="P27" s="3">
        <v>2</v>
      </c>
      <c r="Q27" s="5">
        <f t="shared" ref="Q27:R27" si="27">I41</f>
        <v>177.42999999999998</v>
      </c>
      <c r="R27" s="5">
        <f t="shared" si="27"/>
        <v>0</v>
      </c>
    </row>
    <row r="28" spans="1:19" ht="13.2" x14ac:dyDescent="0.25">
      <c r="A28" s="20">
        <v>0</v>
      </c>
      <c r="B28" s="21">
        <v>8.9400150000000007</v>
      </c>
      <c r="C28" s="21">
        <v>16.760380000000001</v>
      </c>
      <c r="D28" s="21">
        <v>12.50029</v>
      </c>
      <c r="E28" s="21">
        <v>2.6800609999999998</v>
      </c>
      <c r="F28" s="21">
        <v>15.560359999999999</v>
      </c>
      <c r="G28" s="21">
        <v>16.55866</v>
      </c>
      <c r="H28" s="21">
        <v>13.377750000000001</v>
      </c>
      <c r="I28" s="22">
        <f t="shared" si="21"/>
        <v>86.377516000000014</v>
      </c>
      <c r="J28" s="20">
        <v>1</v>
      </c>
      <c r="K28" s="6">
        <v>5</v>
      </c>
      <c r="L28" s="8"/>
      <c r="M28" s="6">
        <v>7</v>
      </c>
      <c r="P28" s="3">
        <v>2</v>
      </c>
      <c r="Q28" s="5">
        <f t="shared" ref="Q28:R28" si="28">I42</f>
        <v>115.2</v>
      </c>
      <c r="R28" s="5">
        <f t="shared" si="28"/>
        <v>0</v>
      </c>
    </row>
    <row r="29" spans="1:19" ht="13.2" x14ac:dyDescent="0.25">
      <c r="A29" s="20">
        <v>0</v>
      </c>
      <c r="B29" s="21">
        <v>12.6601</v>
      </c>
      <c r="C29" s="20">
        <v>18.90043</v>
      </c>
      <c r="D29" s="20">
        <v>14.60033</v>
      </c>
      <c r="E29" s="20">
        <v>48.515259999999998</v>
      </c>
      <c r="F29" s="20">
        <v>12.81785</v>
      </c>
      <c r="G29" s="20">
        <v>24.07732</v>
      </c>
      <c r="H29" s="20">
        <v>24.125150000000001</v>
      </c>
      <c r="I29" s="20">
        <f t="shared" si="21"/>
        <v>155.69643999999997</v>
      </c>
      <c r="J29" s="20">
        <v>0</v>
      </c>
      <c r="K29" s="8"/>
      <c r="L29" s="8"/>
      <c r="M29" s="6" t="s">
        <v>30</v>
      </c>
      <c r="P29" s="3">
        <v>2</v>
      </c>
      <c r="Q29" s="5">
        <f t="shared" ref="Q29:R29" si="29">I43</f>
        <v>110.08999999999999</v>
      </c>
      <c r="R29" s="5">
        <f t="shared" si="29"/>
        <v>0</v>
      </c>
    </row>
    <row r="30" spans="1:19" ht="13.2" x14ac:dyDescent="0.25">
      <c r="A30" s="20">
        <v>0</v>
      </c>
      <c r="B30" s="20">
        <v>11.94</v>
      </c>
      <c r="C30" s="20">
        <v>43.08</v>
      </c>
      <c r="D30" s="20">
        <v>23.137799999999999</v>
      </c>
      <c r="E30" s="20">
        <v>25.895</v>
      </c>
      <c r="F30" s="20">
        <v>26.669650000000001</v>
      </c>
      <c r="G30" s="20">
        <v>38.607999999999997</v>
      </c>
      <c r="H30" s="20">
        <v>28.326000000000001</v>
      </c>
      <c r="I30" s="22">
        <f t="shared" si="21"/>
        <v>197.65644999999998</v>
      </c>
      <c r="J30" s="20">
        <v>1</v>
      </c>
      <c r="K30" s="6">
        <v>5</v>
      </c>
      <c r="L30" s="8"/>
      <c r="M30" s="6">
        <v>2</v>
      </c>
      <c r="P30" s="3">
        <v>2</v>
      </c>
      <c r="Q30" s="5">
        <f t="shared" ref="Q30:R30" si="30">I44</f>
        <v>131.56</v>
      </c>
      <c r="R30" s="5">
        <f t="shared" si="30"/>
        <v>0</v>
      </c>
    </row>
    <row r="31" spans="1:19" ht="13.2" x14ac:dyDescent="0.25">
      <c r="A31" s="9">
        <v>0</v>
      </c>
      <c r="B31" s="9">
        <v>10.00004</v>
      </c>
      <c r="C31" s="9">
        <v>21.520489999999999</v>
      </c>
      <c r="D31" s="9">
        <v>12.80029</v>
      </c>
      <c r="E31" s="9">
        <v>28.318999999999999</v>
      </c>
      <c r="F31" s="9">
        <v>14.197620000000001</v>
      </c>
      <c r="G31" s="9">
        <v>23.596039999999999</v>
      </c>
      <c r="H31" s="9">
        <v>16.717189999999999</v>
      </c>
      <c r="I31" s="9">
        <f t="shared" si="21"/>
        <v>127.15067000000001</v>
      </c>
      <c r="J31" s="9">
        <v>0</v>
      </c>
      <c r="L31" s="8"/>
      <c r="M31" s="20" t="s">
        <v>31</v>
      </c>
      <c r="P31" s="3">
        <v>2</v>
      </c>
      <c r="Q31" s="5">
        <f t="shared" ref="Q31:R31" si="31">I45</f>
        <v>144.41</v>
      </c>
      <c r="R31" s="5">
        <f t="shared" si="31"/>
        <v>0</v>
      </c>
    </row>
    <row r="32" spans="1:19" ht="13.2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8"/>
      <c r="L32" s="8"/>
      <c r="M32" s="6">
        <v>0</v>
      </c>
      <c r="P32" s="3">
        <v>2</v>
      </c>
      <c r="Q32" s="5">
        <f t="shared" ref="Q32:R32" si="32">I46</f>
        <v>136.19</v>
      </c>
      <c r="R32" s="5">
        <f t="shared" si="32"/>
        <v>0</v>
      </c>
    </row>
    <row r="33" spans="1:18" ht="13.2" x14ac:dyDescent="0.25">
      <c r="A33" s="22">
        <f>SUM(A22:A30)</f>
        <v>0</v>
      </c>
      <c r="B33" s="22">
        <f t="shared" ref="B33:J33" si="33">SUM(B21:B30)</f>
        <v>119.330545</v>
      </c>
      <c r="C33" s="22">
        <f t="shared" si="33"/>
        <v>231.04287999999997</v>
      </c>
      <c r="D33" s="22">
        <f t="shared" si="33"/>
        <v>152.27626999999998</v>
      </c>
      <c r="E33" s="22">
        <f t="shared" si="33"/>
        <v>195.94407799999999</v>
      </c>
      <c r="F33" s="22">
        <f t="shared" si="33"/>
        <v>136.78119099999998</v>
      </c>
      <c r="G33" s="22">
        <f t="shared" si="33"/>
        <v>254.87922000000003</v>
      </c>
      <c r="H33" s="22">
        <f t="shared" si="33"/>
        <v>179.73891999999998</v>
      </c>
      <c r="I33" s="22">
        <f t="shared" si="33"/>
        <v>1269.9931039999999</v>
      </c>
      <c r="J33" s="22">
        <f t="shared" si="33"/>
        <v>9</v>
      </c>
      <c r="K33" s="8"/>
      <c r="L33" s="8"/>
      <c r="M33" s="6" t="s">
        <v>32</v>
      </c>
      <c r="P33" s="3">
        <v>2</v>
      </c>
      <c r="Q33" s="5">
        <f t="shared" ref="Q33:R33" si="34">I47</f>
        <v>117.34</v>
      </c>
      <c r="R33" s="5">
        <f t="shared" si="34"/>
        <v>0</v>
      </c>
    </row>
    <row r="34" spans="1:18" ht="13.2" x14ac:dyDescent="0.25">
      <c r="A34" s="22">
        <f>A33/10</f>
        <v>0</v>
      </c>
      <c r="B34" s="22">
        <f t="shared" ref="B34:J34" si="35">B33/11</f>
        <v>10.848231363636364</v>
      </c>
      <c r="C34" s="22">
        <f t="shared" si="35"/>
        <v>21.00389818181818</v>
      </c>
      <c r="D34" s="22">
        <f t="shared" si="35"/>
        <v>13.843297272727272</v>
      </c>
      <c r="E34" s="22">
        <f t="shared" si="35"/>
        <v>17.813098</v>
      </c>
      <c r="F34" s="22">
        <f t="shared" si="35"/>
        <v>12.434653727272725</v>
      </c>
      <c r="G34" s="22">
        <f t="shared" si="35"/>
        <v>23.170838181818183</v>
      </c>
      <c r="H34" s="22">
        <f t="shared" si="35"/>
        <v>16.339901818181815</v>
      </c>
      <c r="I34" s="22">
        <f t="shared" si="35"/>
        <v>115.45391854545454</v>
      </c>
      <c r="J34" s="22">
        <f t="shared" si="35"/>
        <v>0.81818181818181823</v>
      </c>
      <c r="K34" s="8"/>
      <c r="L34" s="8"/>
      <c r="M34" s="6">
        <v>0</v>
      </c>
      <c r="P34" s="3">
        <v>2</v>
      </c>
      <c r="Q34" s="5">
        <f t="shared" ref="Q34:R34" si="36">I48</f>
        <v>121.42</v>
      </c>
      <c r="R34" s="5">
        <f t="shared" si="36"/>
        <v>0</v>
      </c>
    </row>
    <row r="37" spans="1:18" ht="13.2" x14ac:dyDescent="0.25">
      <c r="A37" s="25" t="s">
        <v>13</v>
      </c>
      <c r="B37" s="25" t="s">
        <v>14</v>
      </c>
      <c r="C37" s="25" t="s">
        <v>15</v>
      </c>
      <c r="D37" s="25" t="s">
        <v>16</v>
      </c>
      <c r="E37" s="25" t="s">
        <v>17</v>
      </c>
      <c r="F37" s="25" t="s">
        <v>18</v>
      </c>
      <c r="G37" s="25" t="s">
        <v>19</v>
      </c>
      <c r="H37" s="25" t="s">
        <v>20</v>
      </c>
      <c r="I37" s="25" t="s">
        <v>21</v>
      </c>
      <c r="J37" s="25" t="s">
        <v>22</v>
      </c>
      <c r="K37" s="26" t="s">
        <v>23</v>
      </c>
      <c r="L37" s="27"/>
      <c r="M37" s="26" t="s">
        <v>24</v>
      </c>
    </row>
    <row r="38" spans="1:18" ht="13.2" x14ac:dyDescent="0.25">
      <c r="A38" s="25">
        <v>0</v>
      </c>
      <c r="B38" s="28">
        <v>7.85</v>
      </c>
      <c r="C38" s="28">
        <v>20.02</v>
      </c>
      <c r="D38" s="28">
        <v>10.32</v>
      </c>
      <c r="E38" s="28">
        <v>45.23</v>
      </c>
      <c r="F38" s="28">
        <v>14.95</v>
      </c>
      <c r="G38" s="28">
        <v>15.95</v>
      </c>
      <c r="H38" s="28">
        <v>15.57</v>
      </c>
      <c r="I38" s="29">
        <f t="shared" ref="I38:I39" si="37">SUM(A38:H38)</f>
        <v>129.88999999999999</v>
      </c>
      <c r="J38" s="25">
        <v>0</v>
      </c>
      <c r="K38" s="27"/>
      <c r="L38" s="27"/>
      <c r="M38" s="27"/>
    </row>
    <row r="39" spans="1:18" ht="15.75" customHeight="1" x14ac:dyDescent="0.3">
      <c r="A39" s="25">
        <v>0</v>
      </c>
      <c r="B39" s="30">
        <v>12.76</v>
      </c>
      <c r="C39" s="30">
        <v>30.94</v>
      </c>
      <c r="D39" s="30">
        <v>11.86</v>
      </c>
      <c r="E39" s="30">
        <v>46.41</v>
      </c>
      <c r="F39" s="30">
        <v>11.91</v>
      </c>
      <c r="G39" s="30">
        <v>15.59</v>
      </c>
      <c r="H39" s="30">
        <v>12.44</v>
      </c>
      <c r="I39" s="29">
        <f t="shared" si="37"/>
        <v>141.91</v>
      </c>
      <c r="J39" s="25">
        <v>0</v>
      </c>
      <c r="K39" s="27"/>
      <c r="L39" s="27"/>
      <c r="M39" s="26" t="s">
        <v>27</v>
      </c>
    </row>
    <row r="40" spans="1:18" ht="13.2" x14ac:dyDescent="0.25">
      <c r="A40" s="25" t="s">
        <v>35</v>
      </c>
      <c r="B40" s="28" t="s">
        <v>35</v>
      </c>
      <c r="C40" s="28" t="s">
        <v>35</v>
      </c>
      <c r="D40" s="28" t="s">
        <v>35</v>
      </c>
      <c r="E40" s="28" t="s">
        <v>35</v>
      </c>
      <c r="F40" s="28" t="s">
        <v>35</v>
      </c>
      <c r="G40" s="28" t="s">
        <v>35</v>
      </c>
      <c r="H40" s="28" t="s">
        <v>35</v>
      </c>
      <c r="I40" s="25" t="s">
        <v>35</v>
      </c>
      <c r="J40" s="25" t="s">
        <v>35</v>
      </c>
      <c r="K40" s="27"/>
      <c r="L40" s="27"/>
      <c r="M40" s="27"/>
      <c r="O40" s="3" t="s">
        <v>6</v>
      </c>
    </row>
    <row r="41" spans="1:18" ht="13.2" x14ac:dyDescent="0.25">
      <c r="A41" s="25">
        <v>0</v>
      </c>
      <c r="B41" s="28">
        <v>9.36</v>
      </c>
      <c r="C41" s="28">
        <v>19.68</v>
      </c>
      <c r="D41" s="28">
        <v>13.26</v>
      </c>
      <c r="E41" s="28">
        <v>100.85</v>
      </c>
      <c r="F41" s="28">
        <v>9.6999999999999993</v>
      </c>
      <c r="G41" s="28">
        <v>13.4</v>
      </c>
      <c r="H41" s="28">
        <v>11.18</v>
      </c>
      <c r="I41" s="29">
        <f t="shared" ref="I41:I48" si="38">SUM(A41:H41)</f>
        <v>177.42999999999998</v>
      </c>
      <c r="J41" s="25">
        <v>0</v>
      </c>
      <c r="K41" s="27"/>
      <c r="L41" s="27"/>
      <c r="M41" s="27"/>
    </row>
    <row r="42" spans="1:18" ht="13.2" x14ac:dyDescent="0.25">
      <c r="A42" s="25">
        <v>0</v>
      </c>
      <c r="B42" s="28">
        <v>11.7</v>
      </c>
      <c r="C42" s="28">
        <v>20.079999999999998</v>
      </c>
      <c r="D42" s="28">
        <v>14.54</v>
      </c>
      <c r="E42" s="28">
        <v>28.63</v>
      </c>
      <c r="F42" s="28">
        <v>9.43</v>
      </c>
      <c r="G42" s="28">
        <v>16.95</v>
      </c>
      <c r="H42" s="28">
        <v>13.87</v>
      </c>
      <c r="I42" s="29">
        <f t="shared" si="38"/>
        <v>115.2</v>
      </c>
      <c r="J42" s="25">
        <v>0</v>
      </c>
      <c r="K42" s="27"/>
      <c r="L42" s="27"/>
      <c r="M42" s="26" t="s">
        <v>28</v>
      </c>
    </row>
    <row r="43" spans="1:18" ht="13.2" x14ac:dyDescent="0.25">
      <c r="A43" s="25">
        <v>0</v>
      </c>
      <c r="B43" s="25">
        <v>8.0500000000000007</v>
      </c>
      <c r="C43" s="25">
        <v>20</v>
      </c>
      <c r="D43" s="25">
        <v>11.88</v>
      </c>
      <c r="E43" s="25">
        <v>27.41</v>
      </c>
      <c r="F43" s="25">
        <v>7.77</v>
      </c>
      <c r="G43" s="25">
        <v>20.65</v>
      </c>
      <c r="H43" s="25">
        <v>14.33</v>
      </c>
      <c r="I43" s="29">
        <f t="shared" si="38"/>
        <v>110.08999999999999</v>
      </c>
      <c r="J43" s="25">
        <v>0</v>
      </c>
      <c r="K43" s="27"/>
      <c r="L43" s="27"/>
      <c r="M43" s="27"/>
    </row>
    <row r="44" spans="1:18" ht="13.2" x14ac:dyDescent="0.25">
      <c r="A44" s="25">
        <v>0</v>
      </c>
      <c r="B44" s="25">
        <v>15.84</v>
      </c>
      <c r="C44" s="25">
        <v>25.2</v>
      </c>
      <c r="D44" s="25">
        <v>15.54</v>
      </c>
      <c r="E44" s="25">
        <v>31.13</v>
      </c>
      <c r="F44" s="25">
        <v>10.15</v>
      </c>
      <c r="G44" s="25">
        <v>17.489999999999998</v>
      </c>
      <c r="H44" s="25">
        <v>16.21</v>
      </c>
      <c r="I44" s="29">
        <f t="shared" si="38"/>
        <v>131.56</v>
      </c>
      <c r="J44" s="25">
        <v>0</v>
      </c>
      <c r="K44" s="27"/>
      <c r="L44" s="27"/>
      <c r="M44" s="26" t="s">
        <v>29</v>
      </c>
    </row>
    <row r="45" spans="1:18" ht="13.2" x14ac:dyDescent="0.25">
      <c r="A45" s="25">
        <v>0</v>
      </c>
      <c r="B45" s="25">
        <v>19.34</v>
      </c>
      <c r="C45" s="25">
        <v>27.5</v>
      </c>
      <c r="D45" s="25">
        <v>16.02</v>
      </c>
      <c r="E45" s="25">
        <v>31.99</v>
      </c>
      <c r="F45" s="25">
        <v>11.33</v>
      </c>
      <c r="G45" s="25">
        <v>23.99</v>
      </c>
      <c r="H45" s="25">
        <v>14.24</v>
      </c>
      <c r="I45" s="29">
        <f t="shared" si="38"/>
        <v>144.41</v>
      </c>
      <c r="J45" s="25">
        <v>0</v>
      </c>
      <c r="K45" s="27"/>
      <c r="L45" s="27"/>
      <c r="M45" s="27"/>
    </row>
    <row r="46" spans="1:18" ht="13.2" x14ac:dyDescent="0.25">
      <c r="A46" s="25">
        <v>0</v>
      </c>
      <c r="B46" s="28">
        <v>18.059999999999999</v>
      </c>
      <c r="C46" s="28">
        <v>23.16</v>
      </c>
      <c r="D46" s="28">
        <v>15.36</v>
      </c>
      <c r="E46" s="28">
        <v>37.47</v>
      </c>
      <c r="F46" s="28">
        <v>12.57</v>
      </c>
      <c r="G46" s="28">
        <v>16.170000000000002</v>
      </c>
      <c r="H46" s="28">
        <v>13.4</v>
      </c>
      <c r="I46" s="29">
        <f t="shared" si="38"/>
        <v>136.19</v>
      </c>
      <c r="J46" s="25">
        <v>0</v>
      </c>
      <c r="K46" s="27"/>
      <c r="L46" s="27"/>
      <c r="M46" s="26" t="s">
        <v>30</v>
      </c>
    </row>
    <row r="47" spans="1:18" ht="13.2" x14ac:dyDescent="0.25">
      <c r="A47" s="25">
        <v>0</v>
      </c>
      <c r="B47" s="28">
        <v>14.74</v>
      </c>
      <c r="C47" s="25">
        <v>18.54</v>
      </c>
      <c r="D47" s="25">
        <v>13.5</v>
      </c>
      <c r="E47" s="25">
        <v>27.11</v>
      </c>
      <c r="F47" s="25">
        <v>12.87</v>
      </c>
      <c r="G47" s="25">
        <v>18.489999999999998</v>
      </c>
      <c r="H47" s="25">
        <v>12.09</v>
      </c>
      <c r="I47" s="29">
        <f t="shared" si="38"/>
        <v>117.34</v>
      </c>
      <c r="J47" s="25">
        <v>0</v>
      </c>
      <c r="K47" s="27"/>
      <c r="L47" s="27"/>
      <c r="M47" s="27"/>
    </row>
    <row r="48" spans="1:18" ht="13.2" x14ac:dyDescent="0.25">
      <c r="A48" s="25">
        <v>0</v>
      </c>
      <c r="B48" s="25">
        <v>10.54</v>
      </c>
      <c r="C48" s="25">
        <v>16.260000000000002</v>
      </c>
      <c r="D48" s="25">
        <v>13.28</v>
      </c>
      <c r="E48" s="25">
        <v>33.79</v>
      </c>
      <c r="F48" s="25">
        <v>12.33</v>
      </c>
      <c r="G48" s="25">
        <v>20.170000000000002</v>
      </c>
      <c r="H48" s="25">
        <v>15.05</v>
      </c>
      <c r="I48" s="29">
        <f t="shared" si="38"/>
        <v>121.42</v>
      </c>
      <c r="J48" s="25">
        <v>0</v>
      </c>
      <c r="K48" s="27"/>
      <c r="L48" s="27"/>
      <c r="M48" s="25" t="s">
        <v>31</v>
      </c>
    </row>
    <row r="49" spans="1:13" ht="13.2" x14ac:dyDescent="0.25">
      <c r="A49" s="25"/>
      <c r="B49" s="29"/>
      <c r="C49" s="29"/>
      <c r="D49" s="29"/>
      <c r="E49" s="29"/>
      <c r="F49" s="29"/>
      <c r="G49" s="29"/>
      <c r="H49" s="29"/>
      <c r="I49" s="29"/>
      <c r="J49" s="29"/>
      <c r="K49" s="27"/>
      <c r="L49" s="27"/>
      <c r="M49" s="27"/>
    </row>
    <row r="50" spans="1:13" ht="13.2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7"/>
      <c r="L50" s="27"/>
      <c r="M50" s="26" t="s">
        <v>32</v>
      </c>
    </row>
    <row r="51" spans="1:13" ht="13.2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7"/>
      <c r="L51" s="27"/>
      <c r="M51" s="27"/>
    </row>
    <row r="52" spans="1:13" ht="13.2" x14ac:dyDescent="0.25">
      <c r="A52" s="29">
        <f t="shared" ref="A52:J52" si="39">SUM(A38:A47)</f>
        <v>0</v>
      </c>
      <c r="B52" s="29">
        <f t="shared" si="39"/>
        <v>117.7</v>
      </c>
      <c r="C52" s="29">
        <f t="shared" si="39"/>
        <v>205.11999999999998</v>
      </c>
      <c r="D52" s="29">
        <f t="shared" si="39"/>
        <v>122.28</v>
      </c>
      <c r="E52" s="29">
        <f t="shared" si="39"/>
        <v>376.23</v>
      </c>
      <c r="F52" s="29">
        <f t="shared" si="39"/>
        <v>100.68</v>
      </c>
      <c r="G52" s="29">
        <f t="shared" si="39"/>
        <v>158.68</v>
      </c>
      <c r="H52" s="29">
        <f t="shared" si="39"/>
        <v>123.33</v>
      </c>
      <c r="I52" s="29">
        <f t="shared" si="39"/>
        <v>1204.0199999999998</v>
      </c>
      <c r="J52" s="29">
        <f t="shared" si="39"/>
        <v>0</v>
      </c>
      <c r="K52" s="27"/>
      <c r="L52" s="27"/>
      <c r="M52" s="27"/>
    </row>
    <row r="53" spans="1:13" ht="13.2" x14ac:dyDescent="0.25">
      <c r="A53" s="29">
        <f t="shared" ref="A53:J53" si="40">A52/10</f>
        <v>0</v>
      </c>
      <c r="B53" s="29">
        <f t="shared" si="40"/>
        <v>11.77</v>
      </c>
      <c r="C53" s="29">
        <f t="shared" si="40"/>
        <v>20.511999999999997</v>
      </c>
      <c r="D53" s="29">
        <f t="shared" si="40"/>
        <v>12.228</v>
      </c>
      <c r="E53" s="29">
        <f t="shared" si="40"/>
        <v>37.623000000000005</v>
      </c>
      <c r="F53" s="29">
        <f t="shared" si="40"/>
        <v>10.068000000000001</v>
      </c>
      <c r="G53" s="29">
        <f t="shared" si="40"/>
        <v>15.868</v>
      </c>
      <c r="H53" s="29">
        <f t="shared" si="40"/>
        <v>12.333</v>
      </c>
      <c r="I53" s="29">
        <f t="shared" si="40"/>
        <v>120.40199999999997</v>
      </c>
      <c r="J53" s="29">
        <f t="shared" si="40"/>
        <v>0</v>
      </c>
      <c r="K53" s="27"/>
      <c r="L53" s="27"/>
      <c r="M53" s="2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56"/>
  <sheetViews>
    <sheetView workbookViewId="0">
      <selection activeCell="N38" sqref="N38"/>
    </sheetView>
  </sheetViews>
  <sheetFormatPr baseColWidth="10" defaultColWidth="14.44140625" defaultRowHeight="15.75" customHeight="1" x14ac:dyDescent="0.25"/>
  <sheetData>
    <row r="1" spans="1:16" ht="13.2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36</v>
      </c>
      <c r="H1" s="3" t="s">
        <v>37</v>
      </c>
      <c r="I1" s="3" t="s">
        <v>23</v>
      </c>
      <c r="K1" s="3" t="s">
        <v>38</v>
      </c>
      <c r="M1" s="3" t="s">
        <v>2</v>
      </c>
      <c r="N1" s="3" t="s">
        <v>39</v>
      </c>
      <c r="O1" s="3" t="s">
        <v>40</v>
      </c>
    </row>
    <row r="2" spans="1:16" ht="15.75" customHeight="1" x14ac:dyDescent="0.3">
      <c r="A2" s="3">
        <v>0</v>
      </c>
      <c r="B2" s="14">
        <v>20.80029</v>
      </c>
      <c r="C2" s="31">
        <v>28.98066</v>
      </c>
      <c r="D2" s="31">
        <v>1.360031</v>
      </c>
      <c r="E2" s="32">
        <v>35.33652</v>
      </c>
      <c r="F2" s="32">
        <v>20.936489999999999</v>
      </c>
      <c r="G2" s="5">
        <f t="shared" ref="G2:G6" si="0">SUM(A2:F2)</f>
        <v>107.41399100000001</v>
      </c>
      <c r="H2" s="3">
        <v>1</v>
      </c>
      <c r="I2" s="3">
        <v>4</v>
      </c>
      <c r="K2" s="3">
        <v>1</v>
      </c>
      <c r="M2" s="3">
        <v>0</v>
      </c>
      <c r="N2" s="5">
        <f t="shared" ref="N2:O2" si="1">G2</f>
        <v>107.41399100000001</v>
      </c>
      <c r="O2" s="5">
        <f t="shared" si="1"/>
        <v>1</v>
      </c>
    </row>
    <row r="3" spans="1:16" ht="15.75" customHeight="1" x14ac:dyDescent="0.3">
      <c r="A3" s="3">
        <v>0</v>
      </c>
      <c r="B3" s="32">
        <v>24.66037</v>
      </c>
      <c r="C3" s="32">
        <v>33.14076</v>
      </c>
      <c r="D3" s="32">
        <v>46.673349999999999</v>
      </c>
      <c r="E3" s="32">
        <v>37.499029999999998</v>
      </c>
      <c r="F3" s="32">
        <v>23.985119999999998</v>
      </c>
      <c r="G3" s="5">
        <f t="shared" si="0"/>
        <v>165.95863</v>
      </c>
      <c r="H3" s="3">
        <v>0</v>
      </c>
      <c r="K3" s="3" t="s">
        <v>41</v>
      </c>
      <c r="M3" s="3">
        <v>0</v>
      </c>
      <c r="N3" s="5">
        <f t="shared" ref="N3:O3" si="2">G3</f>
        <v>165.95863</v>
      </c>
      <c r="O3" s="5">
        <f t="shared" si="2"/>
        <v>0</v>
      </c>
    </row>
    <row r="4" spans="1:16" ht="15.75" customHeight="1" x14ac:dyDescent="0.3">
      <c r="A4" s="3">
        <v>0</v>
      </c>
      <c r="B4" s="32">
        <v>3.0599980000000002</v>
      </c>
      <c r="C4" s="32">
        <v>11.380140000000001</v>
      </c>
      <c r="D4" s="32">
        <v>7.440169</v>
      </c>
      <c r="E4" s="32">
        <v>5.2801210000000003</v>
      </c>
      <c r="F4" s="32">
        <v>3.0800700000000001</v>
      </c>
      <c r="G4" s="5">
        <f t="shared" si="0"/>
        <v>30.240498000000002</v>
      </c>
      <c r="H4" s="3">
        <v>5</v>
      </c>
      <c r="I4" s="3" t="s">
        <v>42</v>
      </c>
      <c r="K4" s="3">
        <v>2</v>
      </c>
      <c r="M4" s="3">
        <v>0</v>
      </c>
      <c r="N4" s="5">
        <f t="shared" ref="N4:O4" si="3">G4</f>
        <v>30.240498000000002</v>
      </c>
      <c r="O4" s="5">
        <f t="shared" si="3"/>
        <v>5</v>
      </c>
    </row>
    <row r="5" spans="1:16" ht="15.75" customHeight="1" x14ac:dyDescent="0.3">
      <c r="A5" s="3">
        <v>0</v>
      </c>
      <c r="B5" s="32">
        <v>20.68028</v>
      </c>
      <c r="C5" s="32">
        <v>29.580680000000001</v>
      </c>
      <c r="D5" s="32">
        <v>7.1201629999999998</v>
      </c>
      <c r="E5" s="32">
        <v>2.400055</v>
      </c>
      <c r="F5" s="32">
        <v>21.4572</v>
      </c>
      <c r="G5" s="5">
        <f t="shared" si="0"/>
        <v>81.238377999999997</v>
      </c>
      <c r="H5" s="3">
        <v>2</v>
      </c>
      <c r="I5" s="3" t="s">
        <v>43</v>
      </c>
      <c r="K5" s="3" t="s">
        <v>44</v>
      </c>
      <c r="M5" s="3">
        <v>0</v>
      </c>
      <c r="N5" s="5">
        <f t="shared" ref="N5:O5" si="4">G5</f>
        <v>81.238377999999997</v>
      </c>
      <c r="O5" s="5">
        <f t="shared" si="4"/>
        <v>2</v>
      </c>
    </row>
    <row r="6" spans="1:16" ht="15.75" customHeight="1" x14ac:dyDescent="0.3">
      <c r="A6" s="3">
        <v>0</v>
      </c>
      <c r="B6" s="32">
        <v>22.620329999999999</v>
      </c>
      <c r="C6" s="32">
        <v>28.68066</v>
      </c>
      <c r="D6" s="32">
        <v>37.836069999999999</v>
      </c>
      <c r="E6" s="32">
        <v>29.615030000000001</v>
      </c>
      <c r="F6" s="32">
        <v>17.940300000000001</v>
      </c>
      <c r="G6" s="5">
        <f t="shared" si="0"/>
        <v>136.69238999999999</v>
      </c>
      <c r="H6" s="3">
        <v>0</v>
      </c>
      <c r="K6" s="3">
        <v>6</v>
      </c>
      <c r="M6" s="3">
        <v>0</v>
      </c>
      <c r="N6" s="5">
        <f t="shared" ref="N6:O6" si="5">G6</f>
        <v>136.69238999999999</v>
      </c>
      <c r="O6" s="5">
        <f t="shared" si="5"/>
        <v>0</v>
      </c>
    </row>
    <row r="7" spans="1:16" ht="13.2" x14ac:dyDescent="0.25">
      <c r="A7" s="3">
        <v>0</v>
      </c>
      <c r="B7" s="3">
        <v>30.340499999999999</v>
      </c>
      <c r="C7" s="3">
        <v>36.820239999999998</v>
      </c>
      <c r="D7" s="3">
        <v>38.792999999999999</v>
      </c>
      <c r="E7" s="3">
        <v>2.419594</v>
      </c>
      <c r="F7" s="3">
        <v>12.4979</v>
      </c>
      <c r="G7" s="5">
        <f>SUM(B7:F7)</f>
        <v>120.87123400000002</v>
      </c>
      <c r="H7" s="3">
        <v>3</v>
      </c>
      <c r="I7" s="3" t="s">
        <v>45</v>
      </c>
      <c r="K7" s="3" t="s">
        <v>46</v>
      </c>
      <c r="M7" s="3">
        <v>0</v>
      </c>
      <c r="N7" s="5">
        <f t="shared" ref="N7:O7" si="6">G7</f>
        <v>120.87123400000002</v>
      </c>
      <c r="O7" s="5">
        <f t="shared" si="6"/>
        <v>3</v>
      </c>
    </row>
    <row r="8" spans="1:16" ht="13.2" x14ac:dyDescent="0.25">
      <c r="A8" s="3">
        <v>0</v>
      </c>
      <c r="B8" s="3">
        <v>29.24</v>
      </c>
      <c r="C8" s="3">
        <v>9.48</v>
      </c>
      <c r="D8" s="3">
        <v>9.0202000000000009</v>
      </c>
      <c r="E8" s="3">
        <v>6.58</v>
      </c>
      <c r="F8" s="3">
        <v>26.53</v>
      </c>
      <c r="G8" s="5">
        <f t="shared" ref="G8:G10" si="7">SUM(A8:F8)</f>
        <v>80.850200000000001</v>
      </c>
      <c r="H8" s="3">
        <v>3</v>
      </c>
      <c r="I8" s="3" t="s">
        <v>47</v>
      </c>
      <c r="K8" s="3">
        <v>6</v>
      </c>
      <c r="M8" s="3">
        <v>0</v>
      </c>
      <c r="N8" s="5">
        <f t="shared" ref="N8:O8" si="8">G8</f>
        <v>80.850200000000001</v>
      </c>
      <c r="O8" s="5">
        <f t="shared" si="8"/>
        <v>3</v>
      </c>
    </row>
    <row r="9" spans="1:16" ht="15.75" customHeight="1" x14ac:dyDescent="0.3">
      <c r="A9" s="3">
        <v>0</v>
      </c>
      <c r="B9" s="32">
        <v>22.200320000000001</v>
      </c>
      <c r="C9" s="32">
        <v>29.860679999999999</v>
      </c>
      <c r="D9" s="3">
        <v>38.215859999999999</v>
      </c>
      <c r="E9" s="32">
        <v>32.134610000000002</v>
      </c>
      <c r="F9" s="32">
        <v>18.161740000000002</v>
      </c>
      <c r="G9" s="5">
        <f t="shared" si="7"/>
        <v>140.57321000000002</v>
      </c>
      <c r="H9" s="3">
        <v>0</v>
      </c>
      <c r="K9" s="3" t="s">
        <v>48</v>
      </c>
      <c r="M9" s="3">
        <v>0</v>
      </c>
      <c r="N9" s="5">
        <f t="shared" ref="N9:O9" si="9">G9</f>
        <v>140.57321000000002</v>
      </c>
      <c r="O9" s="5">
        <f t="shared" si="9"/>
        <v>0</v>
      </c>
    </row>
    <row r="10" spans="1:16" ht="13.2" x14ac:dyDescent="0.25">
      <c r="A10" s="3">
        <v>0</v>
      </c>
      <c r="B10" s="3">
        <v>63.66</v>
      </c>
      <c r="C10" s="3">
        <v>33.994</v>
      </c>
      <c r="D10" s="3">
        <v>7.2587000000000002</v>
      </c>
      <c r="E10" s="3">
        <v>18.576879999999999</v>
      </c>
      <c r="F10" s="3">
        <v>21.821999999999999</v>
      </c>
      <c r="G10" s="5">
        <f t="shared" si="7"/>
        <v>145.31157999999999</v>
      </c>
      <c r="H10" s="3">
        <v>2</v>
      </c>
      <c r="I10" s="3" t="s">
        <v>43</v>
      </c>
      <c r="K10" s="3">
        <v>2</v>
      </c>
      <c r="M10" s="3">
        <v>0</v>
      </c>
      <c r="N10" s="5">
        <f t="shared" ref="N10:O10" si="10">G10</f>
        <v>145.31157999999999</v>
      </c>
      <c r="O10" s="5">
        <f t="shared" si="10"/>
        <v>2</v>
      </c>
    </row>
    <row r="11" spans="1:16" ht="13.2" x14ac:dyDescent="0.25">
      <c r="A11" s="3">
        <v>0</v>
      </c>
      <c r="B11" s="3">
        <v>43.02</v>
      </c>
      <c r="C11" s="3">
        <v>30.77</v>
      </c>
      <c r="D11" s="3">
        <v>46.35</v>
      </c>
      <c r="E11" s="3">
        <v>5.23</v>
      </c>
      <c r="F11" s="3">
        <v>23.78</v>
      </c>
      <c r="G11" s="5">
        <f t="shared" ref="G11:G12" si="11">SUM(B11:F11)</f>
        <v>149.15000000000003</v>
      </c>
      <c r="H11" s="3">
        <v>1</v>
      </c>
      <c r="I11" s="3">
        <v>5</v>
      </c>
      <c r="M11" s="3">
        <v>0</v>
      </c>
      <c r="N11" s="5">
        <f t="shared" ref="N11:N12" si="12">G11</f>
        <v>149.15000000000003</v>
      </c>
      <c r="O11" s="3">
        <v>1</v>
      </c>
      <c r="P11" s="3" t="s">
        <v>11</v>
      </c>
    </row>
    <row r="12" spans="1:16" ht="13.2" x14ac:dyDescent="0.25">
      <c r="A12" s="3">
        <v>0</v>
      </c>
      <c r="B12" s="3">
        <v>60.801200000000001</v>
      </c>
      <c r="C12" s="3">
        <v>36.354509999999998</v>
      </c>
      <c r="D12" s="3">
        <v>49.018700000000003</v>
      </c>
      <c r="E12" s="3">
        <v>34.487369999999999</v>
      </c>
      <c r="F12" s="3">
        <v>20.18431</v>
      </c>
      <c r="G12" s="5">
        <f t="shared" si="11"/>
        <v>200.84609</v>
      </c>
      <c r="H12" s="3">
        <v>0</v>
      </c>
      <c r="M12" s="3">
        <v>0</v>
      </c>
      <c r="N12" s="5">
        <f t="shared" si="12"/>
        <v>200.84609</v>
      </c>
      <c r="O12" s="3">
        <v>0</v>
      </c>
      <c r="P12" s="3" t="s">
        <v>12</v>
      </c>
    </row>
    <row r="13" spans="1:16" ht="13.2" x14ac:dyDescent="0.25">
      <c r="A13" s="3" t="s">
        <v>49</v>
      </c>
      <c r="M13" s="3">
        <v>1</v>
      </c>
      <c r="N13" s="5">
        <f t="shared" ref="N13:O13" si="13">G22</f>
        <v>141.74</v>
      </c>
      <c r="O13" s="3">
        <f t="shared" si="13"/>
        <v>2</v>
      </c>
    </row>
    <row r="14" spans="1:16" ht="13.2" x14ac:dyDescent="0.25">
      <c r="A14" s="5">
        <f>SUM(A2:A13)</f>
        <v>0</v>
      </c>
      <c r="B14" s="5">
        <f t="shared" ref="B14:H14" si="14">SUM(B2:B12)</f>
        <v>341.08328799999998</v>
      </c>
      <c r="C14" s="5">
        <f t="shared" si="14"/>
        <v>309.04232999999999</v>
      </c>
      <c r="D14" s="5">
        <f t="shared" si="14"/>
        <v>289.08624299999997</v>
      </c>
      <c r="E14" s="5">
        <f t="shared" si="14"/>
        <v>209.55920999999998</v>
      </c>
      <c r="F14" s="5">
        <f t="shared" si="14"/>
        <v>210.37513000000001</v>
      </c>
      <c r="G14" s="5">
        <f t="shared" si="14"/>
        <v>1359.146201</v>
      </c>
      <c r="H14" s="5">
        <f t="shared" si="14"/>
        <v>17</v>
      </c>
      <c r="M14" s="3">
        <v>1</v>
      </c>
      <c r="N14" s="5">
        <f t="shared" ref="N14:O14" si="15">G23</f>
        <v>60.761200000000002</v>
      </c>
      <c r="O14" s="3">
        <f t="shared" si="15"/>
        <v>4</v>
      </c>
    </row>
    <row r="15" spans="1:16" ht="13.2" x14ac:dyDescent="0.25">
      <c r="A15" s="3" t="s">
        <v>50</v>
      </c>
      <c r="M15" s="3">
        <v>1</v>
      </c>
      <c r="N15" s="5">
        <f t="shared" ref="N15:O15" si="16">G24</f>
        <v>25.980401000000001</v>
      </c>
      <c r="O15" s="3">
        <f t="shared" si="16"/>
        <v>5</v>
      </c>
    </row>
    <row r="16" spans="1:16" ht="13.2" x14ac:dyDescent="0.25">
      <c r="A16" s="5">
        <f>A14/9</f>
        <v>0</v>
      </c>
      <c r="B16" s="5">
        <f t="shared" ref="B16:H16" si="17">B14/11</f>
        <v>31.007571636363636</v>
      </c>
      <c r="C16" s="5">
        <f t="shared" si="17"/>
        <v>28.094757272727271</v>
      </c>
      <c r="D16" s="5">
        <f t="shared" si="17"/>
        <v>26.280567545454542</v>
      </c>
      <c r="E16" s="5">
        <f t="shared" si="17"/>
        <v>19.050837272727271</v>
      </c>
      <c r="F16" s="5">
        <f t="shared" si="17"/>
        <v>19.125011818181818</v>
      </c>
      <c r="G16" s="5">
        <f t="shared" si="17"/>
        <v>123.55874554545454</v>
      </c>
      <c r="H16" s="5">
        <f t="shared" si="17"/>
        <v>1.5454545454545454</v>
      </c>
      <c r="M16" s="3">
        <v>1</v>
      </c>
      <c r="N16" s="5">
        <f t="shared" ref="N16:O16" si="18">G25</f>
        <v>321.441935</v>
      </c>
      <c r="O16" s="3">
        <f t="shared" si="18"/>
        <v>2</v>
      </c>
    </row>
    <row r="17" spans="1:16" ht="13.2" x14ac:dyDescent="0.25">
      <c r="M17" s="3">
        <v>1</v>
      </c>
      <c r="N17" s="5">
        <f t="shared" ref="N17:O17" si="19">G26</f>
        <v>293.5772</v>
      </c>
      <c r="O17" s="3">
        <f t="shared" si="19"/>
        <v>0</v>
      </c>
    </row>
    <row r="18" spans="1:16" ht="13.2" x14ac:dyDescent="0.25">
      <c r="M18" s="3">
        <v>1</v>
      </c>
      <c r="N18" s="5">
        <f t="shared" ref="N18:O18" si="20">G27</f>
        <v>198.20461499999999</v>
      </c>
      <c r="O18" s="3">
        <f t="shared" si="20"/>
        <v>2</v>
      </c>
    </row>
    <row r="19" spans="1:16" ht="13.2" x14ac:dyDescent="0.25">
      <c r="M19" s="3">
        <v>1</v>
      </c>
      <c r="N19" s="5">
        <f t="shared" ref="N19:O19" si="21">G28</f>
        <v>57.079900000000002</v>
      </c>
      <c r="O19" s="3">
        <f t="shared" si="21"/>
        <v>5</v>
      </c>
    </row>
    <row r="20" spans="1:16" ht="13.2" x14ac:dyDescent="0.25">
      <c r="M20" s="3">
        <v>1</v>
      </c>
      <c r="N20" s="5">
        <f t="shared" ref="N20:O20" si="22">G29</f>
        <v>403.13703000000004</v>
      </c>
      <c r="O20" s="3">
        <f t="shared" si="22"/>
        <v>2</v>
      </c>
    </row>
    <row r="21" spans="1:16" ht="13.2" x14ac:dyDescent="0.25">
      <c r="A21" s="6" t="s">
        <v>13</v>
      </c>
      <c r="B21" s="6" t="s">
        <v>14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36</v>
      </c>
      <c r="H21" s="6" t="s">
        <v>37</v>
      </c>
      <c r="I21" s="6" t="s">
        <v>23</v>
      </c>
      <c r="J21" s="8"/>
      <c r="K21" s="6" t="s">
        <v>38</v>
      </c>
      <c r="M21" s="3">
        <v>1</v>
      </c>
      <c r="N21" s="5">
        <f t="shared" ref="N21:O21" si="23">G30</f>
        <v>226.11147999999997</v>
      </c>
      <c r="O21" s="3">
        <f t="shared" si="23"/>
        <v>2</v>
      </c>
    </row>
    <row r="22" spans="1:16" ht="15.75" customHeight="1" x14ac:dyDescent="0.3">
      <c r="A22" s="6">
        <v>0</v>
      </c>
      <c r="B22" s="21">
        <v>29.48</v>
      </c>
      <c r="C22" s="6">
        <v>60.31</v>
      </c>
      <c r="D22" s="6">
        <v>11.85</v>
      </c>
      <c r="E22" s="33">
        <v>2.65</v>
      </c>
      <c r="F22" s="33">
        <v>37.450000000000003</v>
      </c>
      <c r="G22" s="8">
        <f t="shared" ref="G22:G26" si="24">SUM(A22:F22)</f>
        <v>141.74</v>
      </c>
      <c r="H22" s="6">
        <v>2</v>
      </c>
      <c r="I22" s="6" t="s">
        <v>43</v>
      </c>
      <c r="J22" s="8"/>
      <c r="K22" s="6"/>
      <c r="M22" s="3">
        <v>1</v>
      </c>
      <c r="N22" s="5">
        <f t="shared" ref="N22:O22" si="25">G31</f>
        <v>219.84953999999999</v>
      </c>
      <c r="O22" s="3">
        <f t="shared" si="25"/>
        <v>3</v>
      </c>
    </row>
    <row r="23" spans="1:16" ht="15.75" customHeight="1" x14ac:dyDescent="0.3">
      <c r="A23" s="6">
        <v>0</v>
      </c>
      <c r="B23" s="33">
        <v>11.68008</v>
      </c>
      <c r="C23" s="33">
        <v>1.6000369999999999</v>
      </c>
      <c r="D23" s="33">
        <v>1.8600429999999999</v>
      </c>
      <c r="E23" s="33">
        <v>3.0800700000000001</v>
      </c>
      <c r="F23" s="33">
        <v>42.540970000000002</v>
      </c>
      <c r="G23" s="8">
        <f t="shared" si="24"/>
        <v>60.761200000000002</v>
      </c>
      <c r="H23" s="6">
        <v>4</v>
      </c>
      <c r="I23" s="6" t="s">
        <v>51</v>
      </c>
      <c r="J23" s="8"/>
      <c r="K23" s="6">
        <v>5</v>
      </c>
      <c r="M23" s="3">
        <v>1</v>
      </c>
      <c r="N23" s="5">
        <f t="shared" ref="N23:O23" si="26">G32</f>
        <v>263.53368</v>
      </c>
      <c r="O23" s="3">
        <f t="shared" si="26"/>
        <v>5</v>
      </c>
      <c r="P23" s="3" t="s">
        <v>12</v>
      </c>
    </row>
    <row r="24" spans="1:16" ht="15.75" customHeight="1" x14ac:dyDescent="0.3">
      <c r="A24" s="6">
        <v>0</v>
      </c>
      <c r="B24" s="33">
        <v>4.9399959999999998</v>
      </c>
      <c r="C24" s="33">
        <v>4.7000349999999997</v>
      </c>
      <c r="D24" s="33">
        <v>1.2400279999999999</v>
      </c>
      <c r="E24" s="33">
        <v>4.8801119999999996</v>
      </c>
      <c r="F24" s="33">
        <v>10.220230000000001</v>
      </c>
      <c r="G24" s="8">
        <f t="shared" si="24"/>
        <v>25.980401000000001</v>
      </c>
      <c r="H24" s="6">
        <v>5</v>
      </c>
      <c r="I24" s="6" t="s">
        <v>42</v>
      </c>
      <c r="J24" s="8"/>
      <c r="K24" s="6" t="s">
        <v>41</v>
      </c>
      <c r="M24" s="3">
        <v>2</v>
      </c>
      <c r="N24" s="5">
        <f t="shared" ref="N24:O24" si="27">G40</f>
        <v>316.85000000000002</v>
      </c>
      <c r="O24" s="5">
        <f t="shared" si="27"/>
        <v>0</v>
      </c>
    </row>
    <row r="25" spans="1:16" ht="15.75" customHeight="1" x14ac:dyDescent="0.3">
      <c r="A25" s="6">
        <v>0</v>
      </c>
      <c r="B25" s="33">
        <v>93.596310000000003</v>
      </c>
      <c r="C25" s="33">
        <v>60.359760000000001</v>
      </c>
      <c r="D25" s="33">
        <v>125.7488</v>
      </c>
      <c r="E25" s="33">
        <v>4.3576050000000004</v>
      </c>
      <c r="F25" s="33">
        <v>37.379460000000002</v>
      </c>
      <c r="G25" s="8">
        <f t="shared" si="24"/>
        <v>321.441935</v>
      </c>
      <c r="H25" s="6">
        <v>2</v>
      </c>
      <c r="I25" s="6" t="s">
        <v>43</v>
      </c>
      <c r="J25" s="8"/>
      <c r="K25" s="6">
        <v>4</v>
      </c>
      <c r="M25" s="3">
        <v>2</v>
      </c>
      <c r="N25" s="5">
        <f t="shared" ref="N25:O25" si="28">G41</f>
        <v>161.09</v>
      </c>
      <c r="O25" s="5">
        <f t="shared" si="28"/>
        <v>0</v>
      </c>
    </row>
    <row r="26" spans="1:16" ht="15.75" customHeight="1" x14ac:dyDescent="0.3">
      <c r="A26" s="6">
        <v>0</v>
      </c>
      <c r="B26" s="33">
        <v>27.020430000000001</v>
      </c>
      <c r="C26" s="33">
        <v>55.177790000000002</v>
      </c>
      <c r="D26" s="33">
        <v>102.9645</v>
      </c>
      <c r="E26" s="33">
        <v>68.534639999999996</v>
      </c>
      <c r="F26" s="33">
        <v>39.879840000000002</v>
      </c>
      <c r="G26" s="8">
        <f t="shared" si="24"/>
        <v>293.5772</v>
      </c>
      <c r="H26" s="6">
        <v>0</v>
      </c>
      <c r="I26" s="8"/>
      <c r="J26" s="8"/>
      <c r="K26" s="6" t="s">
        <v>44</v>
      </c>
      <c r="M26" s="3">
        <v>2</v>
      </c>
      <c r="N26" s="5">
        <f t="shared" ref="N26:O26" si="29">G42</f>
        <v>219.37006699999998</v>
      </c>
      <c r="O26" s="5">
        <f t="shared" si="29"/>
        <v>5</v>
      </c>
    </row>
    <row r="27" spans="1:16" ht="13.2" x14ac:dyDescent="0.25">
      <c r="A27" s="6">
        <v>0</v>
      </c>
      <c r="B27" s="6">
        <v>35.32</v>
      </c>
      <c r="C27" s="6">
        <v>54.99624</v>
      </c>
      <c r="D27" s="6">
        <v>43.214849999999998</v>
      </c>
      <c r="E27" s="6">
        <v>7.1415249999999997</v>
      </c>
      <c r="F27" s="6">
        <v>57.531999999999996</v>
      </c>
      <c r="G27" s="8">
        <f t="shared" ref="G27:G31" si="30">SUM(B27:F27)</f>
        <v>198.20461499999999</v>
      </c>
      <c r="H27" s="6">
        <v>2</v>
      </c>
      <c r="I27" s="6" t="s">
        <v>43</v>
      </c>
      <c r="J27" s="8"/>
      <c r="K27" s="6">
        <v>10</v>
      </c>
      <c r="M27" s="3">
        <v>2</v>
      </c>
      <c r="N27" s="5">
        <f t="shared" ref="N27:O27" si="31">G43</f>
        <v>198.42</v>
      </c>
      <c r="O27" s="5">
        <f t="shared" si="31"/>
        <v>1</v>
      </c>
    </row>
    <row r="28" spans="1:16" ht="13.2" x14ac:dyDescent="0.25">
      <c r="A28" s="6">
        <v>0</v>
      </c>
      <c r="B28" s="6">
        <v>4.9798999999999998</v>
      </c>
      <c r="C28" s="6">
        <v>10.32</v>
      </c>
      <c r="D28" s="6">
        <v>0.54</v>
      </c>
      <c r="E28" s="6">
        <v>4.1399999999999997</v>
      </c>
      <c r="F28" s="6">
        <v>37.1</v>
      </c>
      <c r="G28" s="8">
        <f t="shared" si="30"/>
        <v>57.079900000000002</v>
      </c>
      <c r="H28" s="6">
        <v>5</v>
      </c>
      <c r="I28" s="6" t="s">
        <v>52</v>
      </c>
      <c r="J28" s="8"/>
      <c r="K28" s="6" t="s">
        <v>46</v>
      </c>
      <c r="M28" s="3">
        <v>2</v>
      </c>
      <c r="N28" s="5">
        <f t="shared" ref="N28:O28" si="32">G44</f>
        <v>252.32000000000002</v>
      </c>
      <c r="O28" s="5">
        <f t="shared" si="32"/>
        <v>0</v>
      </c>
    </row>
    <row r="29" spans="1:16" ht="15.75" customHeight="1" x14ac:dyDescent="0.3">
      <c r="A29" s="6">
        <v>0</v>
      </c>
      <c r="B29" s="33">
        <v>43.380800000000001</v>
      </c>
      <c r="C29" s="33">
        <v>61.05368</v>
      </c>
      <c r="D29" s="6">
        <v>138.36060000000001</v>
      </c>
      <c r="E29" s="33">
        <v>86.162719999999993</v>
      </c>
      <c r="F29" s="33">
        <v>74.179230000000004</v>
      </c>
      <c r="G29" s="8">
        <f t="shared" si="30"/>
        <v>403.13703000000004</v>
      </c>
      <c r="H29" s="6">
        <v>2</v>
      </c>
      <c r="I29" s="6" t="s">
        <v>53</v>
      </c>
      <c r="J29" s="8"/>
      <c r="K29" s="6">
        <v>9</v>
      </c>
      <c r="M29" s="3">
        <v>2</v>
      </c>
      <c r="N29" s="5">
        <f t="shared" ref="N29:O29" si="33">G45</f>
        <v>230.95</v>
      </c>
      <c r="O29" s="5">
        <f t="shared" si="33"/>
        <v>1</v>
      </c>
    </row>
    <row r="30" spans="1:16" ht="13.2" x14ac:dyDescent="0.25">
      <c r="A30" s="6">
        <v>0</v>
      </c>
      <c r="B30" s="6">
        <v>58.001139999999999</v>
      </c>
      <c r="C30" s="6">
        <v>77.430980000000005</v>
      </c>
      <c r="D30" s="6">
        <v>26.185590000000001</v>
      </c>
      <c r="E30" s="6">
        <v>10.302199999999999</v>
      </c>
      <c r="F30" s="6">
        <v>54.191569999999999</v>
      </c>
      <c r="G30" s="8">
        <f t="shared" si="30"/>
        <v>226.11147999999997</v>
      </c>
      <c r="H30" s="6">
        <v>2</v>
      </c>
      <c r="I30" s="6" t="s">
        <v>43</v>
      </c>
      <c r="J30" s="8"/>
      <c r="K30" s="6" t="s">
        <v>48</v>
      </c>
      <c r="M30" s="3">
        <v>2</v>
      </c>
      <c r="N30" s="5">
        <f t="shared" ref="N30:O30" si="34">G46</f>
        <v>155.58000000000001</v>
      </c>
      <c r="O30" s="5">
        <f t="shared" si="34"/>
        <v>0</v>
      </c>
    </row>
    <row r="31" spans="1:16" ht="13.2" x14ac:dyDescent="0.25">
      <c r="A31" s="6">
        <v>0</v>
      </c>
      <c r="B31" s="6">
        <v>34.6</v>
      </c>
      <c r="C31" s="6">
        <v>41.158700000000003</v>
      </c>
      <c r="D31" s="6">
        <v>52.191240000000001</v>
      </c>
      <c r="E31" s="6">
        <v>6.10128</v>
      </c>
      <c r="F31" s="6">
        <v>85.798320000000004</v>
      </c>
      <c r="G31" s="8">
        <f t="shared" si="30"/>
        <v>219.84953999999999</v>
      </c>
      <c r="H31" s="6">
        <v>3</v>
      </c>
      <c r="I31" s="34" t="s">
        <v>54</v>
      </c>
      <c r="J31" s="8"/>
      <c r="K31" s="6">
        <v>4</v>
      </c>
      <c r="M31" s="3">
        <v>2</v>
      </c>
      <c r="N31" s="5">
        <f t="shared" ref="N31:O31" si="35">G47</f>
        <v>116.77</v>
      </c>
      <c r="O31" s="5">
        <f t="shared" si="35"/>
        <v>4</v>
      </c>
    </row>
    <row r="32" spans="1:16" ht="15.75" customHeight="1" x14ac:dyDescent="0.3">
      <c r="A32" s="9">
        <v>0</v>
      </c>
      <c r="B32" s="9">
        <v>13.60012</v>
      </c>
      <c r="C32" s="9">
        <v>92.234129999999993</v>
      </c>
      <c r="D32" s="9">
        <v>27.277370000000001</v>
      </c>
      <c r="E32" s="35">
        <v>104.1622</v>
      </c>
      <c r="F32" s="35">
        <v>26.25986</v>
      </c>
      <c r="G32" s="9">
        <f>SUM(A32:F32)</f>
        <v>263.53368</v>
      </c>
      <c r="H32" s="9">
        <v>5</v>
      </c>
      <c r="I32" s="10" t="s">
        <v>52</v>
      </c>
      <c r="J32" s="8"/>
      <c r="K32" s="8"/>
      <c r="M32" s="3">
        <v>2</v>
      </c>
      <c r="N32" s="5">
        <f t="shared" ref="N32:O32" si="36">G48</f>
        <v>206.65000000000003</v>
      </c>
      <c r="O32" s="5">
        <f t="shared" si="36"/>
        <v>0</v>
      </c>
    </row>
    <row r="33" spans="1:15" ht="13.2" x14ac:dyDescent="0.25">
      <c r="A33" s="6" t="s">
        <v>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M33" s="3">
        <v>2</v>
      </c>
      <c r="N33" s="5">
        <f t="shared" ref="N33:O33" si="37">G49</f>
        <v>145.69999999999999</v>
      </c>
      <c r="O33" s="5">
        <f t="shared" si="37"/>
        <v>1</v>
      </c>
    </row>
    <row r="34" spans="1:15" ht="13.2" x14ac:dyDescent="0.25">
      <c r="A34" s="8">
        <f>SUM(A23:A33)</f>
        <v>0</v>
      </c>
      <c r="B34" s="8">
        <f t="shared" ref="B34:H34" si="38">SUM(B23:B31)</f>
        <v>313.51865600000002</v>
      </c>
      <c r="C34" s="8">
        <f t="shared" si="38"/>
        <v>366.79722199999998</v>
      </c>
      <c r="D34" s="8">
        <f t="shared" si="38"/>
        <v>492.30565100000007</v>
      </c>
      <c r="E34" s="8">
        <f t="shared" si="38"/>
        <v>194.700152</v>
      </c>
      <c r="F34" s="8">
        <f t="shared" si="38"/>
        <v>438.82162</v>
      </c>
      <c r="G34" s="8">
        <f t="shared" si="38"/>
        <v>1806.1433009999998</v>
      </c>
      <c r="H34" s="8">
        <f t="shared" si="38"/>
        <v>25</v>
      </c>
      <c r="I34" s="8"/>
      <c r="J34" s="8"/>
      <c r="K34" s="8"/>
      <c r="M34" s="3">
        <v>2</v>
      </c>
      <c r="N34" s="5">
        <f t="shared" ref="N34:O34" si="39">G50</f>
        <v>324.68</v>
      </c>
      <c r="O34" s="5">
        <f t="shared" si="39"/>
        <v>2</v>
      </c>
    </row>
    <row r="35" spans="1:15" ht="13.2" x14ac:dyDescent="0.25">
      <c r="A35" s="6" t="s">
        <v>50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5" ht="13.2" x14ac:dyDescent="0.25">
      <c r="A36" s="8">
        <f t="shared" ref="A36:H36" si="40">A34/10</f>
        <v>0</v>
      </c>
      <c r="B36" s="8">
        <f t="shared" si="40"/>
        <v>31.351865600000004</v>
      </c>
      <c r="C36" s="8">
        <f t="shared" si="40"/>
        <v>36.6797222</v>
      </c>
      <c r="D36" s="8">
        <f t="shared" si="40"/>
        <v>49.230565100000007</v>
      </c>
      <c r="E36" s="8">
        <f t="shared" si="40"/>
        <v>19.470015199999999</v>
      </c>
      <c r="F36" s="8">
        <f t="shared" si="40"/>
        <v>43.882162000000001</v>
      </c>
      <c r="G36" s="8">
        <f t="shared" si="40"/>
        <v>180.61433009999999</v>
      </c>
      <c r="H36" s="8">
        <f t="shared" si="40"/>
        <v>2.5</v>
      </c>
      <c r="I36" s="8"/>
      <c r="J36" s="8"/>
      <c r="K36" s="8"/>
    </row>
    <row r="38" spans="1:15" ht="13.2" x14ac:dyDescent="0.25">
      <c r="N38" s="5"/>
      <c r="O38" s="5"/>
    </row>
    <row r="39" spans="1:15" ht="13.2" x14ac:dyDescent="0.25">
      <c r="A39" s="36" t="s">
        <v>13</v>
      </c>
      <c r="B39" s="36" t="s">
        <v>14</v>
      </c>
      <c r="C39" s="36" t="s">
        <v>15</v>
      </c>
      <c r="D39" s="36" t="s">
        <v>16</v>
      </c>
      <c r="E39" s="36" t="s">
        <v>17</v>
      </c>
      <c r="F39" s="36" t="s">
        <v>18</v>
      </c>
      <c r="G39" s="36" t="s">
        <v>36</v>
      </c>
      <c r="H39" s="36" t="s">
        <v>55</v>
      </c>
      <c r="I39" s="36" t="s">
        <v>23</v>
      </c>
      <c r="J39" s="36"/>
      <c r="K39" s="7" t="s">
        <v>38</v>
      </c>
    </row>
    <row r="40" spans="1:15" ht="13.2" x14ac:dyDescent="0.25">
      <c r="A40" s="36">
        <v>0</v>
      </c>
      <c r="B40" s="37">
        <v>54</v>
      </c>
      <c r="C40" s="37">
        <v>66.03</v>
      </c>
      <c r="D40" s="37">
        <v>68.069999999999993</v>
      </c>
      <c r="E40" s="37">
        <v>38.380000000000003</v>
      </c>
      <c r="F40" s="37">
        <v>90.37</v>
      </c>
      <c r="G40" s="37">
        <f t="shared" ref="G40:G51" si="41">SUM(A40:F40)</f>
        <v>316.85000000000002</v>
      </c>
      <c r="H40" s="37">
        <v>0</v>
      </c>
      <c r="I40" s="38"/>
      <c r="J40" s="36"/>
      <c r="K40" s="11"/>
    </row>
    <row r="41" spans="1:15" ht="15.75" customHeight="1" x14ac:dyDescent="0.3">
      <c r="A41" s="36">
        <v>0</v>
      </c>
      <c r="B41" s="39">
        <v>22.88</v>
      </c>
      <c r="C41" s="39">
        <v>33.18</v>
      </c>
      <c r="D41" s="39">
        <v>57.53</v>
      </c>
      <c r="E41" s="39">
        <v>26.66</v>
      </c>
      <c r="F41" s="39">
        <v>20.84</v>
      </c>
      <c r="G41" s="37">
        <f t="shared" si="41"/>
        <v>161.09</v>
      </c>
      <c r="H41" s="37">
        <v>0</v>
      </c>
      <c r="I41" s="36"/>
      <c r="J41" s="36"/>
      <c r="K41" s="7" t="s">
        <v>41</v>
      </c>
    </row>
    <row r="42" spans="1:15" ht="13.2" x14ac:dyDescent="0.25">
      <c r="A42" s="3">
        <v>0</v>
      </c>
      <c r="B42" s="3">
        <v>207.3475</v>
      </c>
      <c r="C42" s="3">
        <v>3.4007260000000001</v>
      </c>
      <c r="D42" s="3">
        <v>1.4603120000000001</v>
      </c>
      <c r="E42" s="3">
        <v>1.7803800000000001</v>
      </c>
      <c r="F42" s="3">
        <v>5.3811489999999997</v>
      </c>
      <c r="G42" s="37">
        <f t="shared" si="41"/>
        <v>219.37006699999998</v>
      </c>
      <c r="H42" s="3">
        <v>5</v>
      </c>
      <c r="I42" s="3" t="s">
        <v>52</v>
      </c>
    </row>
    <row r="43" spans="1:15" ht="13.2" x14ac:dyDescent="0.25">
      <c r="A43" s="36">
        <v>0</v>
      </c>
      <c r="B43" s="37">
        <v>48.36</v>
      </c>
      <c r="C43" s="37">
        <v>46.31</v>
      </c>
      <c r="D43" s="37">
        <v>54.41</v>
      </c>
      <c r="E43" s="37">
        <v>21.06</v>
      </c>
      <c r="F43" s="37">
        <v>28.28</v>
      </c>
      <c r="G43" s="37">
        <f t="shared" si="41"/>
        <v>198.42</v>
      </c>
      <c r="H43" s="37">
        <v>1</v>
      </c>
      <c r="I43" s="36">
        <v>5</v>
      </c>
      <c r="J43" s="36"/>
      <c r="K43" s="11"/>
    </row>
    <row r="44" spans="1:15" ht="13.2" x14ac:dyDescent="0.25">
      <c r="A44" s="36">
        <v>0</v>
      </c>
      <c r="B44" s="37">
        <v>39.24</v>
      </c>
      <c r="C44" s="37">
        <v>49.85</v>
      </c>
      <c r="D44" s="37">
        <v>80.44</v>
      </c>
      <c r="E44" s="37">
        <v>54.99</v>
      </c>
      <c r="F44" s="37">
        <v>27.8</v>
      </c>
      <c r="G44" s="37">
        <f t="shared" si="41"/>
        <v>252.32000000000002</v>
      </c>
      <c r="H44" s="37">
        <v>0</v>
      </c>
      <c r="I44" s="38"/>
      <c r="J44" s="36"/>
      <c r="K44" s="7" t="s">
        <v>44</v>
      </c>
    </row>
    <row r="45" spans="1:15" ht="13.2" x14ac:dyDescent="0.25">
      <c r="A45" s="36">
        <v>0</v>
      </c>
      <c r="B45" s="36">
        <v>95.37</v>
      </c>
      <c r="C45" s="36">
        <v>60.58</v>
      </c>
      <c r="D45" s="36">
        <v>41.32</v>
      </c>
      <c r="E45" s="36">
        <v>7.5</v>
      </c>
      <c r="F45" s="36">
        <v>26.18</v>
      </c>
      <c r="G45" s="37">
        <f t="shared" si="41"/>
        <v>230.95</v>
      </c>
      <c r="H45" s="36">
        <v>1</v>
      </c>
      <c r="I45" s="40">
        <v>5</v>
      </c>
      <c r="J45" s="36"/>
      <c r="K45" s="11"/>
    </row>
    <row r="46" spans="1:15" ht="13.2" x14ac:dyDescent="0.25">
      <c r="A46" s="36">
        <v>0</v>
      </c>
      <c r="B46" s="36">
        <v>17.62</v>
      </c>
      <c r="C46" s="36">
        <v>39.96</v>
      </c>
      <c r="D46" s="36">
        <v>40.01</v>
      </c>
      <c r="E46" s="36">
        <v>35.090000000000003</v>
      </c>
      <c r="F46" s="36">
        <v>22.9</v>
      </c>
      <c r="G46" s="37">
        <f t="shared" si="41"/>
        <v>155.58000000000001</v>
      </c>
      <c r="H46" s="36">
        <v>0</v>
      </c>
      <c r="I46" s="41"/>
      <c r="J46" s="36"/>
      <c r="K46" s="7" t="s">
        <v>46</v>
      </c>
    </row>
    <row r="47" spans="1:15" ht="13.2" x14ac:dyDescent="0.25">
      <c r="A47" s="36">
        <v>0</v>
      </c>
      <c r="B47" s="36">
        <v>17.12</v>
      </c>
      <c r="C47" s="36">
        <v>23.82</v>
      </c>
      <c r="D47" s="36">
        <v>15.76</v>
      </c>
      <c r="E47" s="36">
        <v>7.04</v>
      </c>
      <c r="F47" s="36">
        <v>53.03</v>
      </c>
      <c r="G47" s="37">
        <f t="shared" si="41"/>
        <v>116.77</v>
      </c>
      <c r="H47" s="36">
        <v>4</v>
      </c>
      <c r="I47" s="36" t="s">
        <v>51</v>
      </c>
      <c r="J47" s="36"/>
      <c r="K47" s="11"/>
    </row>
    <row r="48" spans="1:15" ht="13.2" x14ac:dyDescent="0.25">
      <c r="A48" s="36">
        <v>0</v>
      </c>
      <c r="B48" s="37">
        <v>17.420000000000002</v>
      </c>
      <c r="C48" s="37">
        <v>33.200000000000003</v>
      </c>
      <c r="D48" s="37">
        <v>35.65</v>
      </c>
      <c r="E48" s="37">
        <v>90.14</v>
      </c>
      <c r="F48" s="37">
        <v>30.24</v>
      </c>
      <c r="G48" s="37">
        <f t="shared" si="41"/>
        <v>206.65000000000003</v>
      </c>
      <c r="H48" s="37">
        <v>0</v>
      </c>
      <c r="I48" s="38"/>
      <c r="J48" s="36"/>
      <c r="K48" s="7" t="s">
        <v>48</v>
      </c>
    </row>
    <row r="49" spans="1:11" ht="13.2" x14ac:dyDescent="0.25">
      <c r="A49" s="36">
        <v>0</v>
      </c>
      <c r="B49" s="37">
        <v>15.5</v>
      </c>
      <c r="C49" s="36">
        <v>25.32</v>
      </c>
      <c r="D49" s="36">
        <v>72.349999999999994</v>
      </c>
      <c r="E49" s="36">
        <v>6.69</v>
      </c>
      <c r="F49" s="36">
        <v>25.84</v>
      </c>
      <c r="G49" s="37">
        <f t="shared" si="41"/>
        <v>145.69999999999999</v>
      </c>
      <c r="H49" s="36">
        <v>1</v>
      </c>
      <c r="I49" s="36">
        <v>5</v>
      </c>
      <c r="J49" s="36"/>
      <c r="K49" s="11"/>
    </row>
    <row r="50" spans="1:11" ht="13.2" x14ac:dyDescent="0.25">
      <c r="A50" s="36">
        <v>0</v>
      </c>
      <c r="B50" s="36">
        <v>133.65</v>
      </c>
      <c r="C50" s="36">
        <v>59.53</v>
      </c>
      <c r="D50" s="36">
        <v>79.12</v>
      </c>
      <c r="E50" s="36">
        <v>6.07</v>
      </c>
      <c r="F50" s="36">
        <v>46.31</v>
      </c>
      <c r="G50" s="37">
        <f t="shared" si="41"/>
        <v>324.68</v>
      </c>
      <c r="H50" s="36">
        <v>2</v>
      </c>
      <c r="I50" s="36" t="s">
        <v>43</v>
      </c>
      <c r="J50" s="38"/>
      <c r="K50" s="11"/>
    </row>
    <row r="51" spans="1:11" ht="13.2" x14ac:dyDescent="0.25">
      <c r="A51" s="36"/>
      <c r="B51" s="38"/>
      <c r="C51" s="38"/>
      <c r="D51" s="38"/>
      <c r="E51" s="38"/>
      <c r="F51" s="38"/>
      <c r="G51" s="37">
        <f t="shared" si="41"/>
        <v>0</v>
      </c>
      <c r="H51" s="38"/>
      <c r="I51" s="38"/>
      <c r="J51" s="38"/>
      <c r="K51" s="11"/>
    </row>
    <row r="52" spans="1:11" ht="13.2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11"/>
    </row>
    <row r="53" spans="1:11" ht="13.2" x14ac:dyDescent="0.25">
      <c r="A53" s="36" t="s">
        <v>49</v>
      </c>
      <c r="B53" s="38"/>
      <c r="C53" s="38"/>
      <c r="D53" s="38"/>
      <c r="E53" s="38"/>
      <c r="F53" s="38"/>
      <c r="G53" s="38"/>
      <c r="H53" s="38"/>
      <c r="I53" s="38"/>
      <c r="J53" s="38"/>
      <c r="K53" s="11"/>
    </row>
    <row r="54" spans="1:11" ht="13.2" x14ac:dyDescent="0.25">
      <c r="A54" s="38">
        <f t="shared" ref="A54:H54" si="42">SUM(A40:A50)</f>
        <v>0</v>
      </c>
      <c r="B54" s="38">
        <f t="shared" si="42"/>
        <v>668.50749999999994</v>
      </c>
      <c r="C54" s="38">
        <f t="shared" si="42"/>
        <v>441.18072599999994</v>
      </c>
      <c r="D54" s="38">
        <f t="shared" si="42"/>
        <v>546.1203119999999</v>
      </c>
      <c r="E54" s="38">
        <f t="shared" si="42"/>
        <v>295.40037999999998</v>
      </c>
      <c r="F54" s="38">
        <f t="shared" si="42"/>
        <v>377.17114900000001</v>
      </c>
      <c r="G54" s="38">
        <f t="shared" si="42"/>
        <v>2328.3800670000001</v>
      </c>
      <c r="H54" s="38">
        <f t="shared" si="42"/>
        <v>14</v>
      </c>
      <c r="I54" s="38"/>
      <c r="J54" s="38"/>
      <c r="K54" s="11"/>
    </row>
    <row r="55" spans="1:11" ht="13.2" x14ac:dyDescent="0.25">
      <c r="A55" s="36" t="s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11"/>
    </row>
    <row r="56" spans="1:11" ht="13.2" x14ac:dyDescent="0.25">
      <c r="A56" s="38">
        <f t="shared" ref="A56:H56" si="43">A54/11</f>
        <v>0</v>
      </c>
      <c r="B56" s="38">
        <f t="shared" si="43"/>
        <v>60.773409090909084</v>
      </c>
      <c r="C56" s="38">
        <f t="shared" si="43"/>
        <v>40.107338727272719</v>
      </c>
      <c r="D56" s="38">
        <f t="shared" si="43"/>
        <v>49.647301090909082</v>
      </c>
      <c r="E56" s="38">
        <f t="shared" si="43"/>
        <v>26.854579999999999</v>
      </c>
      <c r="F56" s="38">
        <f t="shared" si="43"/>
        <v>34.288286272727277</v>
      </c>
      <c r="G56" s="38">
        <f t="shared" si="43"/>
        <v>211.67091518181817</v>
      </c>
      <c r="H56" s="38">
        <f t="shared" si="43"/>
        <v>1.2727272727272727</v>
      </c>
      <c r="I56" s="38"/>
      <c r="J56" s="38"/>
      <c r="K56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56"/>
  <sheetViews>
    <sheetView workbookViewId="0"/>
  </sheetViews>
  <sheetFormatPr baseColWidth="10" defaultColWidth="14.44140625" defaultRowHeight="15.75" customHeight="1" x14ac:dyDescent="0.25"/>
  <cols>
    <col min="1" max="1" width="24.6640625" customWidth="1"/>
  </cols>
  <sheetData>
    <row r="1" spans="1:17" ht="15.75" customHeight="1" x14ac:dyDescent="0.3">
      <c r="A1" s="42" t="s">
        <v>56</v>
      </c>
      <c r="B1" s="42" t="s">
        <v>57</v>
      </c>
      <c r="C1" s="42" t="s">
        <v>58</v>
      </c>
      <c r="D1" s="42" t="s">
        <v>59</v>
      </c>
      <c r="E1" s="42" t="s">
        <v>60</v>
      </c>
      <c r="F1" s="42" t="s">
        <v>61</v>
      </c>
      <c r="G1" s="42" t="s">
        <v>62</v>
      </c>
      <c r="H1" s="42" t="s">
        <v>63</v>
      </c>
      <c r="I1" s="42" t="s">
        <v>64</v>
      </c>
      <c r="J1" s="42" t="s">
        <v>65</v>
      </c>
      <c r="O1" s="3" t="s">
        <v>2</v>
      </c>
      <c r="P1" s="3" t="s">
        <v>66</v>
      </c>
    </row>
    <row r="2" spans="1:17" ht="13.2" x14ac:dyDescent="0.25">
      <c r="A2" s="3">
        <v>4</v>
      </c>
      <c r="B2" s="3">
        <v>1</v>
      </c>
      <c r="C2" s="3">
        <v>5</v>
      </c>
      <c r="D2" s="3">
        <v>1</v>
      </c>
      <c r="E2" s="3">
        <v>4</v>
      </c>
      <c r="F2" s="3">
        <v>2</v>
      </c>
      <c r="G2" s="3">
        <v>5</v>
      </c>
      <c r="H2" s="3">
        <v>4</v>
      </c>
      <c r="I2" s="3">
        <v>5</v>
      </c>
      <c r="J2" s="3">
        <v>1</v>
      </c>
      <c r="O2" s="3">
        <v>0</v>
      </c>
      <c r="P2" s="5">
        <f t="shared" ref="P2:P12" si="0">((A2-1) + (5-B2) +(C2-1) + (5-D2) + (E2-1) +(5-F2)+(G2-1) + (5-H2) + (I2 -1) + (5-J2)) *2.5</f>
        <v>85</v>
      </c>
    </row>
    <row r="3" spans="1:17" ht="13.2" x14ac:dyDescent="0.25">
      <c r="A3" s="3">
        <v>3</v>
      </c>
      <c r="B3" s="3">
        <v>2</v>
      </c>
      <c r="C3" s="3">
        <v>4</v>
      </c>
      <c r="D3" s="3">
        <v>1</v>
      </c>
      <c r="E3" s="3">
        <v>4</v>
      </c>
      <c r="F3" s="3">
        <v>2</v>
      </c>
      <c r="G3" s="3">
        <v>4</v>
      </c>
      <c r="H3" s="3">
        <v>2</v>
      </c>
      <c r="I3" s="3">
        <v>5</v>
      </c>
      <c r="J3" s="3">
        <v>2</v>
      </c>
      <c r="O3" s="3">
        <v>0</v>
      </c>
      <c r="P3" s="5">
        <f t="shared" si="0"/>
        <v>77.5</v>
      </c>
    </row>
    <row r="4" spans="1:17" ht="13.2" x14ac:dyDescent="0.25">
      <c r="A4" s="3">
        <v>4</v>
      </c>
      <c r="B4" s="3">
        <v>1</v>
      </c>
      <c r="C4" s="3">
        <v>5</v>
      </c>
      <c r="D4" s="3">
        <v>1</v>
      </c>
      <c r="E4" s="3">
        <v>5</v>
      </c>
      <c r="F4" s="3">
        <v>2</v>
      </c>
      <c r="G4" s="3">
        <v>5</v>
      </c>
      <c r="H4" s="3">
        <v>2</v>
      </c>
      <c r="I4" s="3">
        <v>5</v>
      </c>
      <c r="J4" s="3">
        <v>1</v>
      </c>
      <c r="O4" s="3">
        <v>0</v>
      </c>
      <c r="P4" s="5">
        <f t="shared" si="0"/>
        <v>92.5</v>
      </c>
    </row>
    <row r="5" spans="1:17" ht="13.2" x14ac:dyDescent="0.25">
      <c r="A5" s="3">
        <v>2</v>
      </c>
      <c r="B5" s="3">
        <v>2</v>
      </c>
      <c r="C5" s="3">
        <v>4</v>
      </c>
      <c r="D5" s="3">
        <v>2</v>
      </c>
      <c r="E5" s="3">
        <v>2</v>
      </c>
      <c r="F5" s="3">
        <v>3</v>
      </c>
      <c r="G5" s="3">
        <v>4</v>
      </c>
      <c r="H5" s="3">
        <v>4</v>
      </c>
      <c r="I5" s="3">
        <v>2</v>
      </c>
      <c r="J5" s="3">
        <v>2</v>
      </c>
      <c r="O5" s="3">
        <v>0</v>
      </c>
      <c r="P5" s="5">
        <f t="shared" si="0"/>
        <v>52.5</v>
      </c>
    </row>
    <row r="6" spans="1:17" ht="13.2" x14ac:dyDescent="0.25">
      <c r="A6" s="3">
        <v>2</v>
      </c>
      <c r="B6" s="3">
        <v>1</v>
      </c>
      <c r="C6" s="3">
        <v>5</v>
      </c>
      <c r="D6" s="3">
        <v>1</v>
      </c>
      <c r="E6" s="3">
        <v>4</v>
      </c>
      <c r="F6" s="3">
        <v>2</v>
      </c>
      <c r="G6" s="3">
        <v>5</v>
      </c>
      <c r="H6" s="3">
        <v>2</v>
      </c>
      <c r="I6" s="3">
        <v>4</v>
      </c>
      <c r="J6" s="3">
        <v>1</v>
      </c>
      <c r="O6" s="3">
        <v>0</v>
      </c>
      <c r="P6" s="5">
        <f t="shared" si="0"/>
        <v>82.5</v>
      </c>
    </row>
    <row r="7" spans="1:17" ht="13.2" x14ac:dyDescent="0.25">
      <c r="A7" s="3">
        <v>3</v>
      </c>
      <c r="B7" s="3">
        <v>2</v>
      </c>
      <c r="C7" s="3">
        <v>4</v>
      </c>
      <c r="D7" s="3">
        <v>2</v>
      </c>
      <c r="E7" s="3">
        <v>4</v>
      </c>
      <c r="F7" s="3">
        <v>2</v>
      </c>
      <c r="G7" s="3">
        <v>4</v>
      </c>
      <c r="H7" s="3">
        <v>2</v>
      </c>
      <c r="I7" s="3">
        <v>4</v>
      </c>
      <c r="J7" s="3">
        <v>2</v>
      </c>
      <c r="O7" s="3">
        <v>0</v>
      </c>
      <c r="P7" s="5">
        <f t="shared" si="0"/>
        <v>72.5</v>
      </c>
    </row>
    <row r="8" spans="1:17" ht="13.2" x14ac:dyDescent="0.25">
      <c r="A8" s="3">
        <v>4</v>
      </c>
      <c r="B8" s="3">
        <v>2</v>
      </c>
      <c r="C8" s="3">
        <v>4</v>
      </c>
      <c r="D8" s="3">
        <v>2</v>
      </c>
      <c r="E8" s="3">
        <v>4</v>
      </c>
      <c r="F8" s="3">
        <v>2</v>
      </c>
      <c r="G8" s="3">
        <v>4</v>
      </c>
      <c r="H8" s="3">
        <v>3</v>
      </c>
      <c r="I8" s="3">
        <v>4</v>
      </c>
      <c r="J8" s="3">
        <v>2</v>
      </c>
      <c r="O8" s="3">
        <v>0</v>
      </c>
      <c r="P8" s="5">
        <f t="shared" si="0"/>
        <v>72.5</v>
      </c>
    </row>
    <row r="9" spans="1:17" ht="13.2" x14ac:dyDescent="0.25">
      <c r="A9" s="3">
        <v>4</v>
      </c>
      <c r="B9" s="3">
        <v>2</v>
      </c>
      <c r="C9" s="3">
        <v>5</v>
      </c>
      <c r="D9" s="3">
        <v>1</v>
      </c>
      <c r="E9" s="3">
        <v>4</v>
      </c>
      <c r="F9" s="3">
        <v>2</v>
      </c>
      <c r="G9" s="3">
        <v>5</v>
      </c>
      <c r="H9" s="3">
        <v>2</v>
      </c>
      <c r="I9" s="3">
        <v>4</v>
      </c>
      <c r="J9" s="3">
        <v>1</v>
      </c>
      <c r="O9" s="3">
        <v>0</v>
      </c>
      <c r="P9" s="5">
        <f t="shared" si="0"/>
        <v>85</v>
      </c>
    </row>
    <row r="10" spans="1:17" ht="13.2" x14ac:dyDescent="0.25">
      <c r="A10" s="3">
        <v>3</v>
      </c>
      <c r="B10" s="3">
        <v>1</v>
      </c>
      <c r="C10" s="3">
        <v>5</v>
      </c>
      <c r="D10" s="3">
        <v>1</v>
      </c>
      <c r="E10" s="3">
        <v>4</v>
      </c>
      <c r="F10" s="3">
        <v>2</v>
      </c>
      <c r="G10" s="3">
        <v>4</v>
      </c>
      <c r="H10" s="3">
        <v>2</v>
      </c>
      <c r="I10" s="3">
        <v>4</v>
      </c>
      <c r="J10" s="3">
        <v>2</v>
      </c>
      <c r="O10" s="3">
        <v>0</v>
      </c>
      <c r="P10" s="5">
        <f t="shared" si="0"/>
        <v>80</v>
      </c>
    </row>
    <row r="11" spans="1:17" ht="13.2" x14ac:dyDescent="0.25">
      <c r="A11" s="3">
        <v>4</v>
      </c>
      <c r="B11" s="3">
        <v>1</v>
      </c>
      <c r="C11" s="3">
        <v>5</v>
      </c>
      <c r="D11" s="3">
        <v>1</v>
      </c>
      <c r="E11" s="3">
        <v>5</v>
      </c>
      <c r="F11" s="3">
        <v>2</v>
      </c>
      <c r="G11" s="3">
        <v>5</v>
      </c>
      <c r="H11" s="3">
        <v>2</v>
      </c>
      <c r="I11" s="3">
        <v>5</v>
      </c>
      <c r="J11" s="3">
        <v>1</v>
      </c>
      <c r="O11" s="3">
        <v>0</v>
      </c>
      <c r="P11" s="5">
        <f t="shared" si="0"/>
        <v>92.5</v>
      </c>
      <c r="Q11" s="3" t="s">
        <v>67</v>
      </c>
    </row>
    <row r="12" spans="1:17" ht="13.2" x14ac:dyDescent="0.25">
      <c r="A12" s="3">
        <v>5</v>
      </c>
      <c r="B12" s="3">
        <v>1</v>
      </c>
      <c r="C12" s="3">
        <v>5</v>
      </c>
      <c r="D12" s="3">
        <v>1</v>
      </c>
      <c r="E12" s="3">
        <v>4</v>
      </c>
      <c r="F12" s="3">
        <v>2</v>
      </c>
      <c r="G12" s="3">
        <v>5</v>
      </c>
      <c r="H12" s="3">
        <v>2</v>
      </c>
      <c r="I12" s="3">
        <v>4</v>
      </c>
      <c r="J12" s="3">
        <v>1</v>
      </c>
      <c r="O12" s="3">
        <v>0</v>
      </c>
      <c r="P12" s="5">
        <f t="shared" si="0"/>
        <v>90</v>
      </c>
      <c r="Q12" s="3" t="s">
        <v>12</v>
      </c>
    </row>
    <row r="13" spans="1:17" ht="13.2" x14ac:dyDescent="0.25">
      <c r="A13" s="3" t="s">
        <v>49</v>
      </c>
      <c r="O13" s="3">
        <v>1</v>
      </c>
      <c r="P13" s="5">
        <f t="shared" ref="P13:P23" si="1">((A22-1) + (5-B22) +(C22-1) + (5-D22) + (E22-1) +(5-F22)+(G22-1) + (5-H22) + (I22 -1) + (5-J22)) *2.5</f>
        <v>80</v>
      </c>
    </row>
    <row r="14" spans="1:17" ht="13.2" x14ac:dyDescent="0.25">
      <c r="A14" s="5">
        <f t="shared" ref="A14:J14" si="2">SUM(A2:A13)</f>
        <v>38</v>
      </c>
      <c r="B14" s="5">
        <f t="shared" si="2"/>
        <v>16</v>
      </c>
      <c r="C14" s="5">
        <f t="shared" si="2"/>
        <v>51</v>
      </c>
      <c r="D14" s="5">
        <f t="shared" si="2"/>
        <v>14</v>
      </c>
      <c r="E14" s="5">
        <f t="shared" si="2"/>
        <v>44</v>
      </c>
      <c r="F14" s="5">
        <f t="shared" si="2"/>
        <v>23</v>
      </c>
      <c r="G14" s="5">
        <f t="shared" si="2"/>
        <v>50</v>
      </c>
      <c r="H14" s="5">
        <f t="shared" si="2"/>
        <v>27</v>
      </c>
      <c r="I14" s="5">
        <f t="shared" si="2"/>
        <v>46</v>
      </c>
      <c r="J14" s="5">
        <f t="shared" si="2"/>
        <v>16</v>
      </c>
      <c r="O14" s="3">
        <v>1</v>
      </c>
      <c r="P14" s="5">
        <f t="shared" si="1"/>
        <v>45</v>
      </c>
    </row>
    <row r="15" spans="1:17" ht="13.2" x14ac:dyDescent="0.25">
      <c r="A15" s="3" t="s">
        <v>50</v>
      </c>
      <c r="O15" s="3">
        <v>1</v>
      </c>
      <c r="P15" s="5">
        <f t="shared" si="1"/>
        <v>75</v>
      </c>
    </row>
    <row r="16" spans="1:17" ht="13.2" x14ac:dyDescent="0.25">
      <c r="A16" s="5">
        <f t="shared" ref="A16:J16" si="3">A14/11</f>
        <v>3.4545454545454546</v>
      </c>
      <c r="B16" s="5">
        <f t="shared" si="3"/>
        <v>1.4545454545454546</v>
      </c>
      <c r="C16" s="5">
        <f t="shared" si="3"/>
        <v>4.6363636363636367</v>
      </c>
      <c r="D16" s="5">
        <f t="shared" si="3"/>
        <v>1.2727272727272727</v>
      </c>
      <c r="E16" s="5">
        <f t="shared" si="3"/>
        <v>4</v>
      </c>
      <c r="F16" s="5">
        <f t="shared" si="3"/>
        <v>2.0909090909090908</v>
      </c>
      <c r="G16" s="5">
        <f t="shared" si="3"/>
        <v>4.5454545454545459</v>
      </c>
      <c r="H16" s="5">
        <f t="shared" si="3"/>
        <v>2.4545454545454546</v>
      </c>
      <c r="I16" s="5">
        <f t="shared" si="3"/>
        <v>4.1818181818181817</v>
      </c>
      <c r="J16" s="5">
        <f t="shared" si="3"/>
        <v>1.4545454545454546</v>
      </c>
      <c r="O16" s="3">
        <v>1</v>
      </c>
      <c r="P16" s="5">
        <f t="shared" si="1"/>
        <v>52.5</v>
      </c>
    </row>
    <row r="17" spans="1:17" ht="13.2" x14ac:dyDescent="0.25">
      <c r="N17" s="43"/>
      <c r="O17" s="3">
        <v>1</v>
      </c>
      <c r="P17" s="5">
        <f t="shared" si="1"/>
        <v>52.5</v>
      </c>
    </row>
    <row r="18" spans="1:17" ht="13.2" x14ac:dyDescent="0.25">
      <c r="O18" s="3">
        <v>1</v>
      </c>
      <c r="P18" s="5">
        <f t="shared" si="1"/>
        <v>27.5</v>
      </c>
    </row>
    <row r="19" spans="1:17" ht="13.2" x14ac:dyDescent="0.25">
      <c r="O19" s="3">
        <v>1</v>
      </c>
      <c r="P19" s="5">
        <f t="shared" si="1"/>
        <v>65</v>
      </c>
    </row>
    <row r="20" spans="1:17" ht="13.2" x14ac:dyDescent="0.25">
      <c r="O20" s="3">
        <v>1</v>
      </c>
      <c r="P20" s="5">
        <f t="shared" si="1"/>
        <v>17.5</v>
      </c>
    </row>
    <row r="21" spans="1:17" ht="15.75" customHeight="1" x14ac:dyDescent="0.3">
      <c r="A21" s="44" t="s">
        <v>56</v>
      </c>
      <c r="B21" s="44" t="s">
        <v>57</v>
      </c>
      <c r="C21" s="44" t="s">
        <v>58</v>
      </c>
      <c r="D21" s="44" t="s">
        <v>59</v>
      </c>
      <c r="E21" s="44" t="s">
        <v>60</v>
      </c>
      <c r="F21" s="44" t="s">
        <v>61</v>
      </c>
      <c r="G21" s="44" t="s">
        <v>62</v>
      </c>
      <c r="H21" s="44" t="s">
        <v>63</v>
      </c>
      <c r="I21" s="44" t="s">
        <v>64</v>
      </c>
      <c r="J21" s="44" t="s">
        <v>65</v>
      </c>
      <c r="O21" s="3">
        <v>1</v>
      </c>
      <c r="P21" s="5">
        <f t="shared" si="1"/>
        <v>70</v>
      </c>
    </row>
    <row r="22" spans="1:17" ht="13.2" x14ac:dyDescent="0.25">
      <c r="A22" s="6">
        <v>4</v>
      </c>
      <c r="B22" s="6">
        <v>2</v>
      </c>
      <c r="C22" s="6">
        <v>4</v>
      </c>
      <c r="D22" s="6">
        <v>1</v>
      </c>
      <c r="E22" s="6">
        <v>4</v>
      </c>
      <c r="F22" s="6">
        <v>3</v>
      </c>
      <c r="G22" s="6">
        <v>5</v>
      </c>
      <c r="H22" s="6">
        <v>3</v>
      </c>
      <c r="I22" s="6">
        <v>5</v>
      </c>
      <c r="J22" s="6">
        <v>1</v>
      </c>
      <c r="O22" s="3">
        <v>1</v>
      </c>
      <c r="P22" s="5">
        <f t="shared" si="1"/>
        <v>30</v>
      </c>
    </row>
    <row r="23" spans="1:17" ht="13.2" x14ac:dyDescent="0.25">
      <c r="A23" s="6">
        <v>2</v>
      </c>
      <c r="B23" s="6">
        <v>2</v>
      </c>
      <c r="C23" s="6">
        <v>3</v>
      </c>
      <c r="D23" s="6">
        <v>2</v>
      </c>
      <c r="E23" s="6">
        <v>3</v>
      </c>
      <c r="F23" s="6">
        <v>4</v>
      </c>
      <c r="G23" s="6">
        <v>3</v>
      </c>
      <c r="H23" s="6">
        <v>4</v>
      </c>
      <c r="I23" s="6">
        <v>2</v>
      </c>
      <c r="J23" s="6">
        <v>3</v>
      </c>
      <c r="O23" s="3">
        <v>1</v>
      </c>
      <c r="P23" s="5">
        <f t="shared" si="1"/>
        <v>45</v>
      </c>
      <c r="Q23" s="3" t="s">
        <v>12</v>
      </c>
    </row>
    <row r="24" spans="1:17" ht="13.2" x14ac:dyDescent="0.25">
      <c r="A24" s="6">
        <v>3</v>
      </c>
      <c r="B24" s="6">
        <v>1</v>
      </c>
      <c r="C24" s="6">
        <v>4</v>
      </c>
      <c r="D24" s="6">
        <v>2</v>
      </c>
      <c r="E24" s="6">
        <v>4</v>
      </c>
      <c r="F24" s="6">
        <v>2</v>
      </c>
      <c r="G24" s="6">
        <v>4</v>
      </c>
      <c r="H24" s="6">
        <v>2</v>
      </c>
      <c r="I24" s="6">
        <v>4</v>
      </c>
      <c r="J24" s="6">
        <v>2</v>
      </c>
      <c r="O24" s="3">
        <v>2</v>
      </c>
      <c r="P24" s="5">
        <f t="shared" ref="P24:P34" si="4">((A41-1) + (5-B41) +(C41-1) + (5-D41) + (E41-1) +(5-F41)+(G41-1) + (5-H41) + (I41 -1) + (5-J41)) *2.5</f>
        <v>62.5</v>
      </c>
    </row>
    <row r="25" spans="1:17" ht="13.2" x14ac:dyDescent="0.25">
      <c r="A25" s="6">
        <v>1</v>
      </c>
      <c r="B25" s="6">
        <v>2</v>
      </c>
      <c r="C25" s="6">
        <v>2</v>
      </c>
      <c r="D25" s="6">
        <v>1</v>
      </c>
      <c r="E25" s="6">
        <v>2</v>
      </c>
      <c r="F25" s="6">
        <v>3</v>
      </c>
      <c r="G25" s="6">
        <v>4</v>
      </c>
      <c r="H25" s="6">
        <v>3</v>
      </c>
      <c r="I25" s="6">
        <v>3</v>
      </c>
      <c r="J25" s="6">
        <v>2</v>
      </c>
      <c r="O25" s="3">
        <v>2</v>
      </c>
      <c r="P25" s="5">
        <f t="shared" si="4"/>
        <v>30</v>
      </c>
    </row>
    <row r="26" spans="1:17" ht="13.2" x14ac:dyDescent="0.25">
      <c r="A26" s="6">
        <v>2</v>
      </c>
      <c r="B26" s="6">
        <v>2</v>
      </c>
      <c r="C26" s="6">
        <v>4</v>
      </c>
      <c r="D26" s="6">
        <v>1</v>
      </c>
      <c r="E26" s="6">
        <v>2</v>
      </c>
      <c r="F26" s="6">
        <v>5</v>
      </c>
      <c r="G26" s="6">
        <v>4</v>
      </c>
      <c r="H26" s="6">
        <v>4</v>
      </c>
      <c r="I26" s="6">
        <v>2</v>
      </c>
      <c r="J26" s="6">
        <v>1</v>
      </c>
      <c r="O26" s="3">
        <v>2</v>
      </c>
      <c r="P26" s="5">
        <f t="shared" si="4"/>
        <v>92.5</v>
      </c>
    </row>
    <row r="27" spans="1:17" ht="13.2" x14ac:dyDescent="0.25">
      <c r="A27" s="6">
        <v>2</v>
      </c>
      <c r="B27" s="6">
        <v>4</v>
      </c>
      <c r="C27" s="6">
        <v>2</v>
      </c>
      <c r="D27" s="6">
        <v>3</v>
      </c>
      <c r="E27" s="6">
        <v>2</v>
      </c>
      <c r="F27" s="6">
        <v>4</v>
      </c>
      <c r="G27" s="6">
        <v>2</v>
      </c>
      <c r="H27" s="6">
        <v>4</v>
      </c>
      <c r="I27" s="6">
        <v>2</v>
      </c>
      <c r="J27" s="6">
        <v>4</v>
      </c>
      <c r="O27" s="3">
        <v>2</v>
      </c>
      <c r="P27" s="5">
        <f t="shared" si="4"/>
        <v>67.5</v>
      </c>
    </row>
    <row r="28" spans="1:17" ht="13.2" x14ac:dyDescent="0.25">
      <c r="A28" s="6">
        <v>2</v>
      </c>
      <c r="B28" s="6">
        <v>2</v>
      </c>
      <c r="C28" s="6">
        <v>4</v>
      </c>
      <c r="D28" s="6">
        <v>1</v>
      </c>
      <c r="E28" s="6">
        <v>3</v>
      </c>
      <c r="F28" s="6">
        <v>3</v>
      </c>
      <c r="G28" s="6">
        <v>4</v>
      </c>
      <c r="H28" s="6">
        <v>3</v>
      </c>
      <c r="I28" s="6">
        <v>4</v>
      </c>
      <c r="J28" s="6">
        <v>2</v>
      </c>
      <c r="O28" s="3">
        <v>2</v>
      </c>
      <c r="P28" s="5">
        <f t="shared" si="4"/>
        <v>45</v>
      </c>
    </row>
    <row r="29" spans="1:17" ht="13.2" x14ac:dyDescent="0.25">
      <c r="A29" s="6">
        <v>1</v>
      </c>
      <c r="B29" s="6">
        <v>5</v>
      </c>
      <c r="C29" s="6">
        <v>2</v>
      </c>
      <c r="D29" s="6">
        <v>3</v>
      </c>
      <c r="E29" s="6">
        <v>1</v>
      </c>
      <c r="F29" s="6">
        <v>5</v>
      </c>
      <c r="G29" s="6">
        <v>3</v>
      </c>
      <c r="H29" s="6">
        <v>5</v>
      </c>
      <c r="I29" s="6">
        <v>1</v>
      </c>
      <c r="J29" s="6">
        <v>3</v>
      </c>
      <c r="O29" s="3">
        <v>2</v>
      </c>
      <c r="P29" s="5">
        <f t="shared" si="4"/>
        <v>55</v>
      </c>
    </row>
    <row r="30" spans="1:17" ht="13.2" x14ac:dyDescent="0.25">
      <c r="A30" s="6">
        <v>3</v>
      </c>
      <c r="B30" s="6">
        <v>2</v>
      </c>
      <c r="C30" s="6">
        <v>4</v>
      </c>
      <c r="D30" s="6">
        <v>1</v>
      </c>
      <c r="E30" s="6">
        <v>4</v>
      </c>
      <c r="F30" s="6">
        <v>3</v>
      </c>
      <c r="G30" s="6">
        <v>4</v>
      </c>
      <c r="H30" s="6">
        <v>3</v>
      </c>
      <c r="I30" s="6">
        <v>3</v>
      </c>
      <c r="J30" s="6">
        <v>1</v>
      </c>
      <c r="O30" s="3">
        <v>2</v>
      </c>
      <c r="P30" s="5">
        <f t="shared" si="4"/>
        <v>52.5</v>
      </c>
    </row>
    <row r="31" spans="1:17" ht="13.2" x14ac:dyDescent="0.25">
      <c r="A31" s="6">
        <v>1</v>
      </c>
      <c r="B31" s="6">
        <v>3</v>
      </c>
      <c r="C31" s="6">
        <v>2</v>
      </c>
      <c r="D31" s="6">
        <v>3</v>
      </c>
      <c r="E31" s="6">
        <v>2</v>
      </c>
      <c r="F31" s="6">
        <v>4</v>
      </c>
      <c r="G31" s="6">
        <v>2</v>
      </c>
      <c r="H31" s="6">
        <v>4</v>
      </c>
      <c r="I31" s="6">
        <v>2</v>
      </c>
      <c r="J31" s="6">
        <v>3</v>
      </c>
      <c r="O31" s="3">
        <v>2</v>
      </c>
      <c r="P31" s="5">
        <f t="shared" si="4"/>
        <v>50</v>
      </c>
    </row>
    <row r="32" spans="1:17" ht="13.2" x14ac:dyDescent="0.25">
      <c r="A32" s="9">
        <v>2</v>
      </c>
      <c r="B32" s="9">
        <v>2</v>
      </c>
      <c r="C32" s="9">
        <v>4</v>
      </c>
      <c r="D32" s="9">
        <v>2</v>
      </c>
      <c r="E32" s="9">
        <v>2</v>
      </c>
      <c r="F32" s="9">
        <v>5</v>
      </c>
      <c r="G32" s="9">
        <v>4</v>
      </c>
      <c r="H32" s="9">
        <v>5</v>
      </c>
      <c r="I32" s="9">
        <v>2</v>
      </c>
      <c r="J32" s="9">
        <v>2</v>
      </c>
      <c r="O32" s="3">
        <v>2</v>
      </c>
      <c r="P32" s="5">
        <f t="shared" si="4"/>
        <v>45</v>
      </c>
    </row>
    <row r="33" spans="1:16" ht="13.2" x14ac:dyDescent="0.25">
      <c r="A33" s="6" t="s">
        <v>49</v>
      </c>
      <c r="B33" s="8"/>
      <c r="C33" s="8"/>
      <c r="D33" s="8"/>
      <c r="E33" s="8"/>
      <c r="F33" s="8"/>
      <c r="G33" s="8"/>
      <c r="H33" s="8"/>
      <c r="I33" s="8"/>
      <c r="J33" s="8"/>
      <c r="O33" s="3">
        <v>2</v>
      </c>
      <c r="P33" s="5">
        <f t="shared" si="4"/>
        <v>70</v>
      </c>
    </row>
    <row r="34" spans="1:16" ht="13.2" x14ac:dyDescent="0.25">
      <c r="A34" s="8">
        <f t="shared" ref="A34:J34" si="5">SUM(A22:A33)</f>
        <v>23</v>
      </c>
      <c r="B34" s="8">
        <f t="shared" si="5"/>
        <v>27</v>
      </c>
      <c r="C34" s="8">
        <f t="shared" si="5"/>
        <v>35</v>
      </c>
      <c r="D34" s="8">
        <f t="shared" si="5"/>
        <v>20</v>
      </c>
      <c r="E34" s="8">
        <f t="shared" si="5"/>
        <v>29</v>
      </c>
      <c r="F34" s="8">
        <f t="shared" si="5"/>
        <v>41</v>
      </c>
      <c r="G34" s="8">
        <f t="shared" si="5"/>
        <v>39</v>
      </c>
      <c r="H34" s="8">
        <f t="shared" si="5"/>
        <v>40</v>
      </c>
      <c r="I34" s="8">
        <f t="shared" si="5"/>
        <v>30</v>
      </c>
      <c r="J34" s="8">
        <f t="shared" si="5"/>
        <v>24</v>
      </c>
      <c r="O34" s="3">
        <v>2</v>
      </c>
      <c r="P34" s="5">
        <f t="shared" si="4"/>
        <v>80</v>
      </c>
    </row>
    <row r="35" spans="1:16" ht="13.2" x14ac:dyDescent="0.25">
      <c r="A35" s="6" t="s">
        <v>50</v>
      </c>
      <c r="B35" s="8"/>
      <c r="C35" s="8"/>
      <c r="D35" s="8"/>
      <c r="E35" s="8"/>
      <c r="F35" s="8"/>
      <c r="G35" s="8"/>
      <c r="H35" s="8"/>
      <c r="I35" s="8"/>
      <c r="J35" s="8"/>
    </row>
    <row r="36" spans="1:16" ht="13.2" x14ac:dyDescent="0.25">
      <c r="A36" s="8">
        <f t="shared" ref="A36:J36" si="6">A34/11</f>
        <v>2.0909090909090908</v>
      </c>
      <c r="B36" s="8">
        <f t="shared" si="6"/>
        <v>2.4545454545454546</v>
      </c>
      <c r="C36" s="8">
        <f t="shared" si="6"/>
        <v>3.1818181818181817</v>
      </c>
      <c r="D36" s="8">
        <f t="shared" si="6"/>
        <v>1.8181818181818181</v>
      </c>
      <c r="E36" s="8">
        <f t="shared" si="6"/>
        <v>2.6363636363636362</v>
      </c>
      <c r="F36" s="8">
        <f t="shared" si="6"/>
        <v>3.7272727272727271</v>
      </c>
      <c r="G36" s="8">
        <f t="shared" si="6"/>
        <v>3.5454545454545454</v>
      </c>
      <c r="H36" s="8">
        <f t="shared" si="6"/>
        <v>3.6363636363636362</v>
      </c>
      <c r="I36" s="8">
        <f t="shared" si="6"/>
        <v>2.7272727272727271</v>
      </c>
      <c r="J36" s="8">
        <f t="shared" si="6"/>
        <v>2.1818181818181817</v>
      </c>
    </row>
    <row r="40" spans="1:16" ht="15.75" customHeight="1" x14ac:dyDescent="0.3">
      <c r="A40" s="45" t="s">
        <v>56</v>
      </c>
      <c r="B40" s="45" t="s">
        <v>57</v>
      </c>
      <c r="C40" s="45" t="s">
        <v>58</v>
      </c>
      <c r="D40" s="45" t="s">
        <v>59</v>
      </c>
      <c r="E40" s="45" t="s">
        <v>60</v>
      </c>
      <c r="F40" s="45" t="s">
        <v>61</v>
      </c>
      <c r="G40" s="45" t="s">
        <v>62</v>
      </c>
      <c r="H40" s="45" t="s">
        <v>63</v>
      </c>
      <c r="I40" s="45" t="s">
        <v>64</v>
      </c>
      <c r="J40" s="45" t="s">
        <v>65</v>
      </c>
    </row>
    <row r="41" spans="1:16" ht="13.2" x14ac:dyDescent="0.25">
      <c r="A41" s="26">
        <v>3</v>
      </c>
      <c r="B41" s="26">
        <v>3</v>
      </c>
      <c r="C41" s="26">
        <v>4</v>
      </c>
      <c r="D41" s="26">
        <v>2</v>
      </c>
      <c r="E41" s="26">
        <v>4</v>
      </c>
      <c r="F41" s="26">
        <v>3</v>
      </c>
      <c r="G41" s="26">
        <v>3</v>
      </c>
      <c r="H41" s="26">
        <v>2</v>
      </c>
      <c r="I41" s="26">
        <v>4</v>
      </c>
      <c r="J41" s="26">
        <v>3</v>
      </c>
    </row>
    <row r="42" spans="1:16" ht="13.2" x14ac:dyDescent="0.25">
      <c r="A42" s="26">
        <v>2</v>
      </c>
      <c r="B42" s="26">
        <v>3</v>
      </c>
      <c r="C42" s="26">
        <v>1</v>
      </c>
      <c r="D42" s="26">
        <v>4</v>
      </c>
      <c r="E42" s="26">
        <v>3</v>
      </c>
      <c r="F42" s="26">
        <v>4</v>
      </c>
      <c r="G42" s="26">
        <v>3</v>
      </c>
      <c r="H42" s="26">
        <v>5</v>
      </c>
      <c r="I42" s="26">
        <v>3</v>
      </c>
      <c r="J42" s="26">
        <v>4</v>
      </c>
    </row>
    <row r="43" spans="1:16" ht="13.2" x14ac:dyDescent="0.25">
      <c r="A43" s="3">
        <v>4</v>
      </c>
      <c r="B43" s="3">
        <v>1</v>
      </c>
      <c r="C43" s="3">
        <v>5</v>
      </c>
      <c r="D43" s="3">
        <v>1</v>
      </c>
      <c r="E43" s="3">
        <v>5</v>
      </c>
      <c r="F43" s="3">
        <v>2</v>
      </c>
      <c r="G43" s="3">
        <v>5</v>
      </c>
      <c r="H43" s="3">
        <v>2</v>
      </c>
      <c r="I43" s="3">
        <v>5</v>
      </c>
      <c r="J43" s="3">
        <v>1</v>
      </c>
    </row>
    <row r="44" spans="1:16" ht="13.2" x14ac:dyDescent="0.25">
      <c r="A44" s="26">
        <v>3</v>
      </c>
      <c r="B44" s="26">
        <v>4</v>
      </c>
      <c r="C44" s="26">
        <v>4</v>
      </c>
      <c r="D44" s="26">
        <v>2</v>
      </c>
      <c r="E44" s="26">
        <v>5</v>
      </c>
      <c r="F44" s="26">
        <v>2</v>
      </c>
      <c r="G44" s="26">
        <v>5</v>
      </c>
      <c r="H44" s="26">
        <v>4</v>
      </c>
      <c r="I44" s="26">
        <v>4</v>
      </c>
      <c r="J44" s="26">
        <v>2</v>
      </c>
    </row>
    <row r="45" spans="1:16" ht="13.2" x14ac:dyDescent="0.25">
      <c r="A45" s="26">
        <v>2</v>
      </c>
      <c r="B45" s="26">
        <v>4</v>
      </c>
      <c r="C45" s="26">
        <v>3</v>
      </c>
      <c r="D45" s="26">
        <v>2</v>
      </c>
      <c r="E45" s="26">
        <v>2</v>
      </c>
      <c r="F45" s="26">
        <v>5</v>
      </c>
      <c r="G45" s="26">
        <v>5</v>
      </c>
      <c r="H45" s="26">
        <v>3</v>
      </c>
      <c r="I45" s="26">
        <v>3</v>
      </c>
      <c r="J45" s="26">
        <v>3</v>
      </c>
    </row>
    <row r="46" spans="1:16" ht="13.2" x14ac:dyDescent="0.25">
      <c r="A46" s="26">
        <v>3</v>
      </c>
      <c r="B46" s="26">
        <v>3</v>
      </c>
      <c r="C46" s="26">
        <v>3</v>
      </c>
      <c r="D46" s="26">
        <v>2</v>
      </c>
      <c r="E46" s="26">
        <v>3</v>
      </c>
      <c r="F46" s="26">
        <v>2</v>
      </c>
      <c r="G46" s="26">
        <v>3</v>
      </c>
      <c r="H46" s="26">
        <v>4</v>
      </c>
      <c r="I46" s="26">
        <v>3</v>
      </c>
      <c r="J46" s="26">
        <v>2</v>
      </c>
    </row>
    <row r="47" spans="1:16" ht="13.2" x14ac:dyDescent="0.25">
      <c r="A47" s="26">
        <v>2</v>
      </c>
      <c r="B47" s="26">
        <v>1</v>
      </c>
      <c r="C47" s="26">
        <v>4</v>
      </c>
      <c r="D47" s="26">
        <v>4</v>
      </c>
      <c r="E47" s="26">
        <v>4</v>
      </c>
      <c r="F47" s="26">
        <v>4</v>
      </c>
      <c r="G47" s="26">
        <v>2</v>
      </c>
      <c r="H47" s="26">
        <v>3</v>
      </c>
      <c r="I47" s="26">
        <v>4</v>
      </c>
      <c r="J47" s="26">
        <v>3</v>
      </c>
    </row>
    <row r="48" spans="1:16" ht="13.2" x14ac:dyDescent="0.25">
      <c r="A48" s="26">
        <v>3</v>
      </c>
      <c r="B48" s="26">
        <v>3</v>
      </c>
      <c r="C48" s="26">
        <v>3</v>
      </c>
      <c r="D48" s="26">
        <v>3</v>
      </c>
      <c r="E48" s="26">
        <v>3</v>
      </c>
      <c r="F48" s="26">
        <v>3</v>
      </c>
      <c r="G48" s="26">
        <v>3</v>
      </c>
      <c r="H48" s="26">
        <v>3</v>
      </c>
      <c r="I48" s="26">
        <v>4</v>
      </c>
      <c r="J48" s="26">
        <v>4</v>
      </c>
    </row>
    <row r="49" spans="1:10" ht="13.2" x14ac:dyDescent="0.25">
      <c r="A49" s="26">
        <v>1</v>
      </c>
      <c r="B49" s="26">
        <v>4</v>
      </c>
      <c r="C49" s="26">
        <v>3</v>
      </c>
      <c r="D49" s="26">
        <v>2</v>
      </c>
      <c r="E49" s="26">
        <v>3</v>
      </c>
      <c r="F49" s="26">
        <v>3</v>
      </c>
      <c r="G49" s="26">
        <v>4</v>
      </c>
      <c r="H49" s="26">
        <v>4</v>
      </c>
      <c r="I49" s="26">
        <v>2</v>
      </c>
      <c r="J49" s="26">
        <v>2</v>
      </c>
    </row>
    <row r="50" spans="1:10" ht="13.2" x14ac:dyDescent="0.25">
      <c r="A50" s="26">
        <v>3</v>
      </c>
      <c r="B50" s="26">
        <v>4</v>
      </c>
      <c r="C50" s="26">
        <v>4</v>
      </c>
      <c r="D50" s="26">
        <v>1</v>
      </c>
      <c r="E50" s="26">
        <v>5</v>
      </c>
      <c r="F50" s="26">
        <v>1</v>
      </c>
      <c r="G50" s="26">
        <v>4</v>
      </c>
      <c r="H50" s="26">
        <v>3</v>
      </c>
      <c r="I50" s="26">
        <v>3</v>
      </c>
      <c r="J50" s="26">
        <v>2</v>
      </c>
    </row>
    <row r="51" spans="1:10" ht="13.2" x14ac:dyDescent="0.25">
      <c r="A51" s="26">
        <v>3</v>
      </c>
      <c r="B51" s="26">
        <v>2</v>
      </c>
      <c r="C51" s="26">
        <v>5</v>
      </c>
      <c r="D51" s="26">
        <v>1</v>
      </c>
      <c r="E51" s="26">
        <v>4</v>
      </c>
      <c r="F51" s="26">
        <v>2</v>
      </c>
      <c r="G51" s="26">
        <v>4</v>
      </c>
      <c r="H51" s="26">
        <v>2</v>
      </c>
      <c r="I51" s="26">
        <v>4</v>
      </c>
      <c r="J51" s="26">
        <v>1</v>
      </c>
    </row>
    <row r="52" spans="1:10" ht="13.2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</row>
    <row r="53" spans="1:10" ht="13.2" x14ac:dyDescent="0.25">
      <c r="A53" s="26" t="s">
        <v>49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 ht="13.2" x14ac:dyDescent="0.25">
      <c r="A54" s="27">
        <f t="shared" ref="A54:J54" si="7">SUM(A41:A53)</f>
        <v>29</v>
      </c>
      <c r="B54" s="27">
        <f t="shared" si="7"/>
        <v>32</v>
      </c>
      <c r="C54" s="27">
        <f t="shared" si="7"/>
        <v>39</v>
      </c>
      <c r="D54" s="27">
        <f t="shared" si="7"/>
        <v>24</v>
      </c>
      <c r="E54" s="27">
        <f t="shared" si="7"/>
        <v>41</v>
      </c>
      <c r="F54" s="27">
        <f t="shared" si="7"/>
        <v>31</v>
      </c>
      <c r="G54" s="27">
        <f t="shared" si="7"/>
        <v>41</v>
      </c>
      <c r="H54" s="27">
        <f t="shared" si="7"/>
        <v>35</v>
      </c>
      <c r="I54" s="27">
        <f t="shared" si="7"/>
        <v>39</v>
      </c>
      <c r="J54" s="27">
        <f t="shared" si="7"/>
        <v>27</v>
      </c>
    </row>
    <row r="55" spans="1:10" ht="13.2" x14ac:dyDescent="0.25">
      <c r="A55" s="26" t="s">
        <v>50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 ht="13.2" x14ac:dyDescent="0.25">
      <c r="A56" s="27">
        <f t="shared" ref="A56:J56" si="8">A54/11</f>
        <v>2.6363636363636362</v>
      </c>
      <c r="B56" s="27">
        <f t="shared" si="8"/>
        <v>2.9090909090909092</v>
      </c>
      <c r="C56" s="27">
        <f t="shared" si="8"/>
        <v>3.5454545454545454</v>
      </c>
      <c r="D56" s="27">
        <f t="shared" si="8"/>
        <v>2.1818181818181817</v>
      </c>
      <c r="E56" s="27">
        <f t="shared" si="8"/>
        <v>3.7272727272727271</v>
      </c>
      <c r="F56" s="27">
        <f t="shared" si="8"/>
        <v>2.8181818181818183</v>
      </c>
      <c r="G56" s="27">
        <f t="shared" si="8"/>
        <v>3.7272727272727271</v>
      </c>
      <c r="H56" s="27">
        <f t="shared" si="8"/>
        <v>3.1818181818181817</v>
      </c>
      <c r="I56" s="27">
        <f t="shared" si="8"/>
        <v>3.5454545454545454</v>
      </c>
      <c r="J56" s="27">
        <f t="shared" si="8"/>
        <v>2.4545454545454546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55"/>
  <sheetViews>
    <sheetView workbookViewId="0"/>
  </sheetViews>
  <sheetFormatPr baseColWidth="10" defaultColWidth="14.44140625" defaultRowHeight="15.75" customHeight="1" x14ac:dyDescent="0.25"/>
  <sheetData>
    <row r="1" spans="1:14" x14ac:dyDescent="0.25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L1" s="3" t="s">
        <v>2</v>
      </c>
      <c r="M1" s="3" t="s">
        <v>74</v>
      </c>
    </row>
    <row r="2" spans="1:14" x14ac:dyDescent="0.25">
      <c r="A2" s="3">
        <v>2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L2" s="3">
        <v>0</v>
      </c>
      <c r="M2" s="3">
        <v>0</v>
      </c>
    </row>
    <row r="3" spans="1:14" x14ac:dyDescent="0.25">
      <c r="A3" s="3">
        <v>2</v>
      </c>
      <c r="B3" s="3">
        <v>2</v>
      </c>
      <c r="C3" s="3">
        <v>2</v>
      </c>
      <c r="D3" s="3">
        <v>4</v>
      </c>
      <c r="E3" s="3">
        <v>2</v>
      </c>
      <c r="F3" s="3">
        <v>2</v>
      </c>
      <c r="L3" s="3">
        <v>0</v>
      </c>
      <c r="M3" s="3">
        <v>0</v>
      </c>
    </row>
    <row r="4" spans="1:14" x14ac:dyDescent="0.25">
      <c r="A4" s="3">
        <v>4</v>
      </c>
      <c r="B4" s="3">
        <v>4</v>
      </c>
      <c r="C4" s="3">
        <v>5</v>
      </c>
      <c r="D4" s="3">
        <v>4</v>
      </c>
      <c r="E4" s="3">
        <v>3</v>
      </c>
      <c r="F4" s="3">
        <v>2</v>
      </c>
      <c r="L4" s="3">
        <v>0</v>
      </c>
      <c r="M4" s="3">
        <v>0</v>
      </c>
    </row>
    <row r="5" spans="1:14" x14ac:dyDescent="0.25">
      <c r="A5" s="3">
        <v>4</v>
      </c>
      <c r="B5" s="3">
        <v>3</v>
      </c>
      <c r="C5" s="3">
        <v>5</v>
      </c>
      <c r="D5" s="3">
        <v>5</v>
      </c>
      <c r="E5" s="3">
        <v>3</v>
      </c>
      <c r="F5" s="3">
        <v>5</v>
      </c>
      <c r="L5" s="3">
        <v>0</v>
      </c>
      <c r="M5" s="3">
        <v>0</v>
      </c>
    </row>
    <row r="6" spans="1:14" x14ac:dyDescent="0.25">
      <c r="A6" s="3">
        <v>3</v>
      </c>
      <c r="B6" s="3">
        <v>2</v>
      </c>
      <c r="C6" s="3">
        <v>2</v>
      </c>
      <c r="D6" s="3">
        <v>3</v>
      </c>
      <c r="E6" s="3">
        <v>1</v>
      </c>
      <c r="F6" s="3">
        <v>2</v>
      </c>
      <c r="L6" s="3">
        <v>0</v>
      </c>
      <c r="M6" s="3">
        <v>0</v>
      </c>
    </row>
    <row r="7" spans="1:14" x14ac:dyDescent="0.25">
      <c r="A7" s="3">
        <v>3</v>
      </c>
      <c r="B7" s="3">
        <v>3</v>
      </c>
      <c r="C7" s="3">
        <v>3</v>
      </c>
      <c r="D7" s="3">
        <v>3</v>
      </c>
      <c r="E7" s="3">
        <v>3</v>
      </c>
      <c r="F7" s="3">
        <v>3</v>
      </c>
      <c r="L7" s="3">
        <v>0</v>
      </c>
      <c r="M7" s="3">
        <v>0</v>
      </c>
    </row>
    <row r="8" spans="1:14" x14ac:dyDescent="0.25">
      <c r="A8" s="3">
        <v>3</v>
      </c>
      <c r="B8" s="3">
        <v>2</v>
      </c>
      <c r="C8" s="3">
        <v>2</v>
      </c>
      <c r="D8" s="3">
        <v>2</v>
      </c>
      <c r="E8" s="3">
        <v>2</v>
      </c>
      <c r="F8" s="3">
        <v>6</v>
      </c>
      <c r="L8" s="3">
        <v>0</v>
      </c>
      <c r="M8" s="3">
        <v>0.16666666665999999</v>
      </c>
    </row>
    <row r="9" spans="1:14" x14ac:dyDescent="0.25">
      <c r="A9" s="3">
        <v>4</v>
      </c>
      <c r="B9" s="3">
        <v>3</v>
      </c>
      <c r="C9" s="3">
        <v>3</v>
      </c>
      <c r="D9" s="3">
        <v>4</v>
      </c>
      <c r="E9" s="3">
        <v>2</v>
      </c>
      <c r="F9" s="3">
        <v>3</v>
      </c>
      <c r="L9" s="3">
        <v>0</v>
      </c>
      <c r="M9" s="3">
        <v>0</v>
      </c>
    </row>
    <row r="10" spans="1:14" x14ac:dyDescent="0.25">
      <c r="A10" s="3">
        <v>4</v>
      </c>
      <c r="B10" s="3">
        <v>3</v>
      </c>
      <c r="C10" s="3">
        <v>3</v>
      </c>
      <c r="D10" s="3">
        <v>2</v>
      </c>
      <c r="E10" s="3">
        <v>3</v>
      </c>
      <c r="F10" s="3">
        <v>3</v>
      </c>
      <c r="L10" s="3">
        <v>0</v>
      </c>
      <c r="M10" s="3">
        <v>0</v>
      </c>
    </row>
    <row r="11" spans="1:14" x14ac:dyDescent="0.25">
      <c r="A11" s="3">
        <v>5</v>
      </c>
      <c r="B11" s="3">
        <v>5</v>
      </c>
      <c r="C11" s="3">
        <v>5</v>
      </c>
      <c r="D11" s="3">
        <v>5</v>
      </c>
      <c r="E11" s="3">
        <v>3</v>
      </c>
      <c r="F11" s="3">
        <v>5</v>
      </c>
      <c r="L11" s="3">
        <v>0</v>
      </c>
      <c r="M11" s="3">
        <v>0</v>
      </c>
      <c r="N11" s="3" t="s">
        <v>67</v>
      </c>
    </row>
    <row r="12" spans="1:14" x14ac:dyDescent="0.25">
      <c r="A12" s="3">
        <v>5</v>
      </c>
      <c r="B12" s="3">
        <v>5</v>
      </c>
      <c r="C12" s="3">
        <v>6</v>
      </c>
      <c r="D12" s="3">
        <v>5</v>
      </c>
      <c r="E12" s="3">
        <v>4</v>
      </c>
      <c r="F12" s="3">
        <v>6</v>
      </c>
      <c r="L12" s="3">
        <v>0</v>
      </c>
      <c r="M12" s="46">
        <v>0.33333333333999998</v>
      </c>
      <c r="N12" s="3" t="s">
        <v>12</v>
      </c>
    </row>
    <row r="13" spans="1:14" x14ac:dyDescent="0.25">
      <c r="A13" s="3" t="s">
        <v>49</v>
      </c>
      <c r="L13" s="3">
        <v>1</v>
      </c>
      <c r="M13" s="3">
        <v>0</v>
      </c>
    </row>
    <row r="14" spans="1:14" x14ac:dyDescent="0.25">
      <c r="A14" s="5">
        <f t="shared" ref="A14:F14" si="0">SUM(A2:A13)</f>
        <v>39</v>
      </c>
      <c r="B14" s="5">
        <f t="shared" si="0"/>
        <v>34</v>
      </c>
      <c r="C14" s="5">
        <f t="shared" si="0"/>
        <v>38</v>
      </c>
      <c r="D14" s="5">
        <f t="shared" si="0"/>
        <v>39</v>
      </c>
      <c r="E14" s="5">
        <f t="shared" si="0"/>
        <v>28</v>
      </c>
      <c r="F14" s="5">
        <f t="shared" si="0"/>
        <v>39</v>
      </c>
      <c r="L14" s="3">
        <v>1</v>
      </c>
      <c r="M14" s="3">
        <v>0</v>
      </c>
    </row>
    <row r="15" spans="1:14" x14ac:dyDescent="0.25">
      <c r="A15" s="3" t="s">
        <v>50</v>
      </c>
      <c r="L15" s="3">
        <v>1</v>
      </c>
      <c r="M15" s="3">
        <v>0</v>
      </c>
    </row>
    <row r="16" spans="1:14" x14ac:dyDescent="0.25">
      <c r="A16" s="5">
        <f t="shared" ref="A16:F16" si="1">A14/11</f>
        <v>3.5454545454545454</v>
      </c>
      <c r="B16" s="5">
        <f t="shared" si="1"/>
        <v>3.0909090909090908</v>
      </c>
      <c r="C16" s="5">
        <f t="shared" si="1"/>
        <v>3.4545454545454546</v>
      </c>
      <c r="D16" s="5">
        <f t="shared" si="1"/>
        <v>3.5454545454545454</v>
      </c>
      <c r="E16" s="5">
        <f t="shared" si="1"/>
        <v>2.5454545454545454</v>
      </c>
      <c r="F16" s="5">
        <f t="shared" si="1"/>
        <v>3.5454545454545454</v>
      </c>
      <c r="L16" s="3">
        <v>1</v>
      </c>
      <c r="M16" s="3">
        <v>0</v>
      </c>
    </row>
    <row r="17" spans="1:14" x14ac:dyDescent="0.25">
      <c r="L17" s="3">
        <v>1</v>
      </c>
      <c r="M17" s="3">
        <v>0</v>
      </c>
    </row>
    <row r="18" spans="1:14" x14ac:dyDescent="0.25">
      <c r="L18" s="3">
        <v>1</v>
      </c>
      <c r="M18" s="3">
        <v>0</v>
      </c>
    </row>
    <row r="19" spans="1:14" x14ac:dyDescent="0.25">
      <c r="L19" s="3">
        <v>1</v>
      </c>
      <c r="M19" s="3">
        <v>0</v>
      </c>
    </row>
    <row r="20" spans="1:14" x14ac:dyDescent="0.25">
      <c r="L20" s="3">
        <v>1</v>
      </c>
      <c r="M20" s="3">
        <v>0</v>
      </c>
    </row>
    <row r="21" spans="1:14" x14ac:dyDescent="0.25">
      <c r="A21" s="6" t="s">
        <v>68</v>
      </c>
      <c r="B21" s="6" t="s">
        <v>69</v>
      </c>
      <c r="C21" s="6" t="s">
        <v>70</v>
      </c>
      <c r="D21" s="6" t="s">
        <v>71</v>
      </c>
      <c r="E21" s="6" t="s">
        <v>72</v>
      </c>
      <c r="F21" s="6" t="s">
        <v>73</v>
      </c>
      <c r="L21" s="3">
        <v>1</v>
      </c>
      <c r="M21" s="3">
        <v>0.5</v>
      </c>
    </row>
    <row r="22" spans="1:14" x14ac:dyDescent="0.25">
      <c r="A22" s="6">
        <v>2</v>
      </c>
      <c r="B22" s="6">
        <v>2</v>
      </c>
      <c r="C22" s="6">
        <v>2</v>
      </c>
      <c r="D22" s="6">
        <v>2</v>
      </c>
      <c r="E22" s="6">
        <v>2</v>
      </c>
      <c r="F22" s="6">
        <v>2</v>
      </c>
      <c r="L22" s="3">
        <v>1</v>
      </c>
      <c r="M22" s="3">
        <v>0</v>
      </c>
    </row>
    <row r="23" spans="1:14" x14ac:dyDescent="0.25">
      <c r="A23" s="6">
        <v>2</v>
      </c>
      <c r="B23" s="6">
        <v>2</v>
      </c>
      <c r="C23" s="6">
        <v>2</v>
      </c>
      <c r="D23" s="6">
        <v>2</v>
      </c>
      <c r="E23" s="6">
        <v>2</v>
      </c>
      <c r="F23" s="6">
        <v>2</v>
      </c>
      <c r="L23" s="3">
        <v>1</v>
      </c>
      <c r="M23" s="3">
        <v>0</v>
      </c>
      <c r="N23" s="3" t="s">
        <v>12</v>
      </c>
    </row>
    <row r="24" spans="1:14" x14ac:dyDescent="0.25">
      <c r="A24" s="6">
        <v>4</v>
      </c>
      <c r="B24" s="6">
        <v>4</v>
      </c>
      <c r="C24" s="6">
        <v>3</v>
      </c>
      <c r="D24" s="6">
        <v>5</v>
      </c>
      <c r="E24" s="6">
        <v>2</v>
      </c>
      <c r="F24" s="6">
        <v>3</v>
      </c>
      <c r="L24" s="3">
        <v>2</v>
      </c>
      <c r="M24" s="3">
        <v>0.16666666665999999</v>
      </c>
    </row>
    <row r="25" spans="1:14" x14ac:dyDescent="0.25">
      <c r="A25" s="6">
        <v>3</v>
      </c>
      <c r="B25" s="6">
        <v>2</v>
      </c>
      <c r="C25" s="6">
        <v>3</v>
      </c>
      <c r="D25" s="6">
        <v>3</v>
      </c>
      <c r="E25" s="6">
        <v>1</v>
      </c>
      <c r="F25" s="6">
        <v>1</v>
      </c>
      <c r="L25" s="3">
        <v>2</v>
      </c>
      <c r="M25" s="3">
        <v>0</v>
      </c>
    </row>
    <row r="26" spans="1:14" x14ac:dyDescent="0.25">
      <c r="A26" s="6">
        <v>1</v>
      </c>
      <c r="B26" s="6">
        <v>2</v>
      </c>
      <c r="C26" s="6">
        <v>2</v>
      </c>
      <c r="D26" s="6">
        <v>2</v>
      </c>
      <c r="E26" s="6">
        <v>2</v>
      </c>
      <c r="F26" s="6">
        <v>1</v>
      </c>
      <c r="L26" s="3">
        <v>2</v>
      </c>
      <c r="M26" s="3">
        <v>0</v>
      </c>
    </row>
    <row r="27" spans="1:14" x14ac:dyDescent="0.25">
      <c r="A27" s="6">
        <v>3</v>
      </c>
      <c r="B27" s="6">
        <v>3</v>
      </c>
      <c r="C27" s="6">
        <v>3</v>
      </c>
      <c r="D27" s="6">
        <v>3</v>
      </c>
      <c r="E27" s="6">
        <v>3</v>
      </c>
      <c r="F27" s="6">
        <v>3</v>
      </c>
      <c r="L27" s="3">
        <v>2</v>
      </c>
      <c r="M27" s="3">
        <v>0.33333333300000001</v>
      </c>
    </row>
    <row r="28" spans="1:14" x14ac:dyDescent="0.25">
      <c r="A28" s="6">
        <v>2</v>
      </c>
      <c r="B28" s="6">
        <v>2</v>
      </c>
      <c r="C28" s="6">
        <v>2</v>
      </c>
      <c r="D28" s="6">
        <v>3</v>
      </c>
      <c r="E28" s="6">
        <v>4</v>
      </c>
      <c r="F28" s="6">
        <v>3</v>
      </c>
      <c r="L28" s="3">
        <v>2</v>
      </c>
      <c r="M28" s="3">
        <v>0</v>
      </c>
    </row>
    <row r="29" spans="1:14" x14ac:dyDescent="0.25">
      <c r="A29" s="6">
        <v>1</v>
      </c>
      <c r="B29" s="6">
        <v>1</v>
      </c>
      <c r="C29" s="6">
        <v>2</v>
      </c>
      <c r="D29" s="6">
        <v>1</v>
      </c>
      <c r="E29" s="6">
        <v>1</v>
      </c>
      <c r="F29" s="6">
        <v>1</v>
      </c>
      <c r="L29" s="3">
        <v>2</v>
      </c>
      <c r="M29" s="3">
        <v>0</v>
      </c>
    </row>
    <row r="30" spans="1:14" x14ac:dyDescent="0.25">
      <c r="A30" s="6">
        <v>6</v>
      </c>
      <c r="B30" s="6">
        <v>5</v>
      </c>
      <c r="C30" s="6">
        <v>6</v>
      </c>
      <c r="D30" s="6">
        <v>5</v>
      </c>
      <c r="E30" s="6">
        <v>4</v>
      </c>
      <c r="F30" s="6">
        <v>6</v>
      </c>
      <c r="L30" s="3">
        <v>2</v>
      </c>
      <c r="M30" s="3">
        <v>0</v>
      </c>
    </row>
    <row r="31" spans="1:14" x14ac:dyDescent="0.25">
      <c r="A31" s="6">
        <v>2</v>
      </c>
      <c r="B31" s="6">
        <v>2</v>
      </c>
      <c r="C31" s="6">
        <v>3</v>
      </c>
      <c r="D31" s="6">
        <v>2</v>
      </c>
      <c r="E31" s="6">
        <v>1</v>
      </c>
      <c r="F31" s="6">
        <v>3</v>
      </c>
      <c r="L31" s="3">
        <v>2</v>
      </c>
      <c r="M31" s="3">
        <v>0</v>
      </c>
    </row>
    <row r="32" spans="1:14" x14ac:dyDescent="0.25">
      <c r="A32" s="9">
        <v>3</v>
      </c>
      <c r="B32" s="9">
        <v>2</v>
      </c>
      <c r="C32" s="9">
        <v>3</v>
      </c>
      <c r="D32" s="9">
        <v>5</v>
      </c>
      <c r="E32" s="9">
        <v>3</v>
      </c>
      <c r="F32" s="9">
        <v>2</v>
      </c>
      <c r="L32" s="3">
        <v>2</v>
      </c>
      <c r="M32" s="3">
        <v>0</v>
      </c>
    </row>
    <row r="33" spans="1:13" x14ac:dyDescent="0.25">
      <c r="A33" s="6" t="s">
        <v>49</v>
      </c>
      <c r="B33" s="8"/>
      <c r="C33" s="8"/>
      <c r="D33" s="8"/>
      <c r="E33" s="8"/>
      <c r="F33" s="8"/>
      <c r="L33" s="3">
        <v>2</v>
      </c>
      <c r="M33" s="3">
        <v>0</v>
      </c>
    </row>
    <row r="34" spans="1:13" x14ac:dyDescent="0.25">
      <c r="A34" s="8">
        <f t="shared" ref="A34:F34" si="2">SUM(A22:A33)</f>
        <v>29</v>
      </c>
      <c r="B34" s="8">
        <f t="shared" si="2"/>
        <v>27</v>
      </c>
      <c r="C34" s="8">
        <f t="shared" si="2"/>
        <v>31</v>
      </c>
      <c r="D34" s="8">
        <f t="shared" si="2"/>
        <v>33</v>
      </c>
      <c r="E34" s="8">
        <f t="shared" si="2"/>
        <v>25</v>
      </c>
      <c r="F34" s="8">
        <f t="shared" si="2"/>
        <v>27</v>
      </c>
      <c r="L34" s="3">
        <v>2</v>
      </c>
      <c r="M34" s="3">
        <v>0</v>
      </c>
    </row>
    <row r="35" spans="1:13" x14ac:dyDescent="0.25">
      <c r="A35" s="6" t="s">
        <v>50</v>
      </c>
      <c r="B35" s="8"/>
      <c r="C35" s="8"/>
      <c r="D35" s="8"/>
      <c r="E35" s="8"/>
      <c r="F35" s="8"/>
    </row>
    <row r="36" spans="1:13" x14ac:dyDescent="0.25">
      <c r="A36" s="8">
        <f t="shared" ref="A36:F36" si="3">A34/11</f>
        <v>2.6363636363636362</v>
      </c>
      <c r="B36" s="8">
        <f t="shared" si="3"/>
        <v>2.4545454545454546</v>
      </c>
      <c r="C36" s="8">
        <f t="shared" si="3"/>
        <v>2.8181818181818183</v>
      </c>
      <c r="D36" s="8">
        <f t="shared" si="3"/>
        <v>3</v>
      </c>
      <c r="E36" s="8">
        <f t="shared" si="3"/>
        <v>2.2727272727272729</v>
      </c>
      <c r="F36" s="8">
        <f t="shared" si="3"/>
        <v>2.4545454545454546</v>
      </c>
    </row>
    <row r="39" spans="1:13" x14ac:dyDescent="0.25">
      <c r="A39" s="26" t="s">
        <v>68</v>
      </c>
      <c r="B39" s="26" t="s">
        <v>69</v>
      </c>
      <c r="C39" s="26" t="s">
        <v>70</v>
      </c>
      <c r="D39" s="26" t="s">
        <v>71</v>
      </c>
      <c r="E39" s="26" t="s">
        <v>72</v>
      </c>
      <c r="F39" s="26" t="s">
        <v>73</v>
      </c>
    </row>
    <row r="40" spans="1:13" x14ac:dyDescent="0.25">
      <c r="A40" s="26">
        <v>6</v>
      </c>
      <c r="B40" s="26">
        <v>5</v>
      </c>
      <c r="C40" s="26">
        <v>5</v>
      </c>
      <c r="D40" s="26">
        <v>5</v>
      </c>
      <c r="E40" s="26">
        <v>4</v>
      </c>
      <c r="F40" s="26">
        <v>5</v>
      </c>
    </row>
    <row r="41" spans="1:13" x14ac:dyDescent="0.25">
      <c r="A41" s="26">
        <v>2</v>
      </c>
      <c r="B41" s="26">
        <v>2</v>
      </c>
      <c r="C41" s="26">
        <v>2</v>
      </c>
      <c r="D41" s="26">
        <v>2</v>
      </c>
      <c r="E41" s="26">
        <v>2</v>
      </c>
      <c r="F41" s="26">
        <v>2</v>
      </c>
    </row>
    <row r="42" spans="1:13" x14ac:dyDescent="0.25">
      <c r="A42" s="3">
        <v>4</v>
      </c>
      <c r="B42" s="3">
        <v>4</v>
      </c>
      <c r="C42" s="3">
        <v>5</v>
      </c>
      <c r="D42" s="3">
        <v>4</v>
      </c>
      <c r="E42" s="3">
        <v>3</v>
      </c>
      <c r="F42" s="3">
        <v>2</v>
      </c>
    </row>
    <row r="43" spans="1:13" x14ac:dyDescent="0.25">
      <c r="A43" s="26">
        <v>5</v>
      </c>
      <c r="B43" s="26">
        <v>5</v>
      </c>
      <c r="C43" s="26">
        <v>6</v>
      </c>
      <c r="D43" s="26">
        <v>6</v>
      </c>
      <c r="E43" s="26">
        <v>5</v>
      </c>
      <c r="F43" s="26">
        <v>5</v>
      </c>
    </row>
    <row r="44" spans="1:13" x14ac:dyDescent="0.25">
      <c r="A44" s="26">
        <v>1</v>
      </c>
      <c r="B44" s="26">
        <v>1</v>
      </c>
      <c r="C44" s="26">
        <v>1</v>
      </c>
      <c r="D44" s="26">
        <v>3</v>
      </c>
      <c r="E44" s="26">
        <v>2</v>
      </c>
      <c r="F44" s="26">
        <v>1</v>
      </c>
    </row>
    <row r="45" spans="1:13" x14ac:dyDescent="0.25">
      <c r="A45" s="26">
        <v>2</v>
      </c>
      <c r="B45" s="26">
        <v>2</v>
      </c>
      <c r="C45" s="26">
        <v>2</v>
      </c>
      <c r="D45" s="26">
        <v>2</v>
      </c>
      <c r="E45" s="26">
        <v>2</v>
      </c>
      <c r="F45" s="26">
        <v>2</v>
      </c>
    </row>
    <row r="46" spans="1:13" x14ac:dyDescent="0.25">
      <c r="A46" s="26">
        <v>2</v>
      </c>
      <c r="B46" s="26">
        <v>2</v>
      </c>
      <c r="C46" s="26">
        <v>2</v>
      </c>
      <c r="D46" s="26">
        <v>5</v>
      </c>
      <c r="E46" s="26">
        <v>2</v>
      </c>
      <c r="F46" s="26">
        <v>1</v>
      </c>
    </row>
    <row r="47" spans="1:13" x14ac:dyDescent="0.25">
      <c r="A47" s="26">
        <v>4</v>
      </c>
      <c r="B47" s="26">
        <v>3</v>
      </c>
      <c r="C47" s="26">
        <v>3</v>
      </c>
      <c r="D47" s="26">
        <v>4</v>
      </c>
      <c r="E47" s="26">
        <v>3</v>
      </c>
      <c r="F47" s="26">
        <v>3</v>
      </c>
    </row>
    <row r="48" spans="1:13" x14ac:dyDescent="0.25">
      <c r="A48" s="26">
        <v>1</v>
      </c>
      <c r="B48" s="26">
        <v>1</v>
      </c>
      <c r="C48" s="26">
        <v>2</v>
      </c>
      <c r="D48" s="26">
        <v>2</v>
      </c>
      <c r="E48" s="26">
        <v>2</v>
      </c>
      <c r="F48" s="26">
        <v>1</v>
      </c>
    </row>
    <row r="49" spans="1:6" x14ac:dyDescent="0.25">
      <c r="A49" s="26">
        <v>5</v>
      </c>
      <c r="B49" s="26">
        <v>5</v>
      </c>
      <c r="C49" s="26">
        <v>5</v>
      </c>
      <c r="D49" s="26">
        <v>5</v>
      </c>
      <c r="E49" s="26">
        <v>4</v>
      </c>
      <c r="F49" s="26">
        <v>5</v>
      </c>
    </row>
    <row r="50" spans="1:6" x14ac:dyDescent="0.25">
      <c r="A50" s="26">
        <v>2</v>
      </c>
      <c r="B50" s="26">
        <v>2</v>
      </c>
      <c r="C50" s="26">
        <v>3</v>
      </c>
      <c r="D50" s="26">
        <v>2</v>
      </c>
      <c r="E50" s="26">
        <v>2</v>
      </c>
      <c r="F50" s="26">
        <v>4</v>
      </c>
    </row>
    <row r="51" spans="1:6" x14ac:dyDescent="0.25">
      <c r="A51" s="26"/>
      <c r="B51" s="26"/>
      <c r="C51" s="26"/>
      <c r="D51" s="26"/>
      <c r="E51" s="26"/>
      <c r="F51" s="26"/>
    </row>
    <row r="52" spans="1:6" x14ac:dyDescent="0.25">
      <c r="A52" s="26" t="s">
        <v>49</v>
      </c>
      <c r="B52" s="27"/>
      <c r="C52" s="27"/>
      <c r="D52" s="27"/>
      <c r="E52" s="27"/>
      <c r="F52" s="27"/>
    </row>
    <row r="53" spans="1:6" x14ac:dyDescent="0.25">
      <c r="A53" s="27">
        <f t="shared" ref="A53:F53" si="4">SUM(A40:A52)</f>
        <v>34</v>
      </c>
      <c r="B53" s="27">
        <f t="shared" si="4"/>
        <v>32</v>
      </c>
      <c r="C53" s="27">
        <f t="shared" si="4"/>
        <v>36</v>
      </c>
      <c r="D53" s="27">
        <f t="shared" si="4"/>
        <v>40</v>
      </c>
      <c r="E53" s="27">
        <f t="shared" si="4"/>
        <v>31</v>
      </c>
      <c r="F53" s="27">
        <f t="shared" si="4"/>
        <v>31</v>
      </c>
    </row>
    <row r="54" spans="1:6" x14ac:dyDescent="0.25">
      <c r="A54" s="26" t="s">
        <v>50</v>
      </c>
      <c r="B54" s="27"/>
      <c r="C54" s="27"/>
      <c r="D54" s="27"/>
      <c r="E54" s="27"/>
      <c r="F54" s="27"/>
    </row>
    <row r="55" spans="1:6" x14ac:dyDescent="0.25">
      <c r="A55" s="27">
        <f t="shared" ref="A55:F55" si="5">A53/11</f>
        <v>3.0909090909090908</v>
      </c>
      <c r="B55" s="27">
        <f t="shared" si="5"/>
        <v>2.9090909090909092</v>
      </c>
      <c r="C55" s="27">
        <f t="shared" si="5"/>
        <v>3.2727272727272729</v>
      </c>
      <c r="D55" s="27">
        <f t="shared" si="5"/>
        <v>3.6363636363636362</v>
      </c>
      <c r="E55" s="27">
        <f t="shared" si="5"/>
        <v>2.8181818181818183</v>
      </c>
      <c r="F55" s="27">
        <f t="shared" si="5"/>
        <v>2.8181818181818183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54"/>
  <sheetViews>
    <sheetView workbookViewId="0"/>
  </sheetViews>
  <sheetFormatPr baseColWidth="10" defaultColWidth="14.44140625" defaultRowHeight="15.75" customHeight="1" x14ac:dyDescent="0.25"/>
  <cols>
    <col min="6" max="6" width="19.33203125" customWidth="1"/>
  </cols>
  <sheetData>
    <row r="1" spans="1:25" ht="15.75" customHeight="1" x14ac:dyDescent="0.3">
      <c r="A1" s="42" t="s">
        <v>75</v>
      </c>
      <c r="B1" s="42" t="s">
        <v>76</v>
      </c>
      <c r="C1" s="42" t="s">
        <v>77</v>
      </c>
      <c r="D1" s="42" t="s">
        <v>78</v>
      </c>
      <c r="E1" s="42" t="s">
        <v>79</v>
      </c>
      <c r="F1" s="42" t="s">
        <v>80</v>
      </c>
      <c r="G1" s="42" t="s">
        <v>81</v>
      </c>
      <c r="H1" s="42" t="s">
        <v>82</v>
      </c>
      <c r="I1" s="42" t="s">
        <v>83</v>
      </c>
      <c r="J1" s="42" t="s">
        <v>84</v>
      </c>
      <c r="K1" s="42" t="s">
        <v>85</v>
      </c>
      <c r="L1" s="42" t="s">
        <v>86</v>
      </c>
      <c r="M1" s="42" t="s">
        <v>87</v>
      </c>
      <c r="N1" s="42" t="s">
        <v>88</v>
      </c>
      <c r="O1" s="42" t="s">
        <v>89</v>
      </c>
      <c r="P1" s="42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2</v>
      </c>
      <c r="X1" s="3" t="s">
        <v>97</v>
      </c>
    </row>
    <row r="2" spans="1:25" ht="13.2" x14ac:dyDescent="0.25">
      <c r="A2" s="3">
        <v>1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1</v>
      </c>
      <c r="L2" s="3">
        <v>0</v>
      </c>
      <c r="M2" s="3">
        <v>0</v>
      </c>
      <c r="N2" s="3">
        <v>0</v>
      </c>
      <c r="O2" s="3">
        <v>1</v>
      </c>
      <c r="P2" s="3">
        <v>0</v>
      </c>
      <c r="Q2" s="5">
        <f t="shared" ref="Q2:Q12" si="0">((A2+F2+G2+H2+I2+O2+P2))</f>
        <v>3</v>
      </c>
      <c r="S2" s="5">
        <f t="shared" ref="S2:S12" si="1">(+A2+B2+C2+D2+E2+I2+K2)</f>
        <v>3</v>
      </c>
      <c r="V2" s="5">
        <f t="shared" ref="V2:V12" si="2">(E2+H2+J2+K2+L2+M2+N2)</f>
        <v>2</v>
      </c>
      <c r="W2" s="3">
        <v>0</v>
      </c>
      <c r="X2" s="5">
        <f t="shared" ref="X2:X12" si="3">(Q2+S2+V2)*3.74</f>
        <v>29.92</v>
      </c>
    </row>
    <row r="3" spans="1:25" ht="13.2" x14ac:dyDescent="0.25">
      <c r="A3" s="3">
        <v>1</v>
      </c>
      <c r="B3" s="3">
        <v>1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5">
        <f t="shared" si="0"/>
        <v>1</v>
      </c>
      <c r="S3" s="5">
        <f t="shared" si="1"/>
        <v>3</v>
      </c>
      <c r="V3" s="5">
        <f t="shared" si="2"/>
        <v>0</v>
      </c>
      <c r="W3" s="3">
        <v>0</v>
      </c>
      <c r="X3" s="5">
        <f t="shared" si="3"/>
        <v>14.96</v>
      </c>
    </row>
    <row r="4" spans="1:25" ht="13.2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5">
        <f t="shared" si="0"/>
        <v>0</v>
      </c>
      <c r="S4" s="5">
        <f t="shared" si="1"/>
        <v>0</v>
      </c>
      <c r="V4" s="5">
        <f t="shared" si="2"/>
        <v>0</v>
      </c>
      <c r="W4" s="3">
        <v>0</v>
      </c>
      <c r="X4" s="5">
        <f t="shared" si="3"/>
        <v>0</v>
      </c>
    </row>
    <row r="5" spans="1:25" ht="13.2" x14ac:dyDescent="0.25">
      <c r="A5" s="3">
        <v>1</v>
      </c>
      <c r="B5" s="3">
        <v>1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0</v>
      </c>
      <c r="L5" s="3">
        <v>1</v>
      </c>
      <c r="M5" s="3">
        <v>1</v>
      </c>
      <c r="N5" s="3">
        <v>0</v>
      </c>
      <c r="O5" s="3">
        <v>1</v>
      </c>
      <c r="P5" s="3">
        <v>0</v>
      </c>
      <c r="Q5" s="5">
        <f t="shared" si="0"/>
        <v>4</v>
      </c>
      <c r="S5" s="5">
        <f t="shared" si="1"/>
        <v>4</v>
      </c>
      <c r="V5" s="5">
        <f t="shared" si="2"/>
        <v>5</v>
      </c>
      <c r="W5" s="3">
        <v>0</v>
      </c>
      <c r="X5" s="5">
        <f t="shared" si="3"/>
        <v>48.620000000000005</v>
      </c>
    </row>
    <row r="6" spans="1:25" ht="13.2" x14ac:dyDescent="0.25">
      <c r="A6" s="3">
        <v>1</v>
      </c>
      <c r="B6" s="3">
        <v>2</v>
      </c>
      <c r="C6" s="3">
        <v>0</v>
      </c>
      <c r="D6" s="3">
        <v>0</v>
      </c>
      <c r="E6" s="3">
        <v>1</v>
      </c>
      <c r="F6" s="3">
        <v>2</v>
      </c>
      <c r="G6" s="3">
        <v>1</v>
      </c>
      <c r="H6" s="3">
        <v>0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5">
        <f t="shared" si="0"/>
        <v>5</v>
      </c>
      <c r="S6" s="5">
        <f t="shared" si="1"/>
        <v>5</v>
      </c>
      <c r="V6" s="5">
        <f t="shared" si="2"/>
        <v>1</v>
      </c>
      <c r="W6" s="3">
        <v>0</v>
      </c>
      <c r="X6" s="5">
        <f t="shared" si="3"/>
        <v>41.14</v>
      </c>
    </row>
    <row r="7" spans="1:25" ht="13.2" x14ac:dyDescent="0.25">
      <c r="A7" s="3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5">
        <f t="shared" si="0"/>
        <v>2</v>
      </c>
      <c r="S7" s="5">
        <f t="shared" si="1"/>
        <v>1</v>
      </c>
      <c r="V7" s="5">
        <f t="shared" si="2"/>
        <v>2</v>
      </c>
      <c r="W7" s="3">
        <v>0</v>
      </c>
      <c r="X7" s="5">
        <f t="shared" si="3"/>
        <v>18.700000000000003</v>
      </c>
    </row>
    <row r="8" spans="1:25" ht="13.2" x14ac:dyDescent="0.25">
      <c r="A8" s="3">
        <v>0</v>
      </c>
      <c r="B8" s="3">
        <v>2</v>
      </c>
      <c r="C8" s="3">
        <v>0</v>
      </c>
      <c r="D8" s="3">
        <v>1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5">
        <f t="shared" si="0"/>
        <v>0</v>
      </c>
      <c r="S8" s="5">
        <f t="shared" si="1"/>
        <v>5</v>
      </c>
      <c r="V8" s="5">
        <f t="shared" si="2"/>
        <v>2</v>
      </c>
      <c r="W8" s="3">
        <v>0</v>
      </c>
      <c r="X8" s="5">
        <f t="shared" si="3"/>
        <v>26.18</v>
      </c>
    </row>
    <row r="9" spans="1:25" ht="13.2" x14ac:dyDescent="0.25">
      <c r="A9" s="3">
        <v>1</v>
      </c>
      <c r="B9" s="3">
        <v>1</v>
      </c>
      <c r="C9" s="3">
        <v>1</v>
      </c>
      <c r="D9" s="3">
        <v>0</v>
      </c>
      <c r="E9" s="3">
        <v>1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2</v>
      </c>
      <c r="O9" s="3">
        <v>1</v>
      </c>
      <c r="P9" s="3">
        <v>1</v>
      </c>
      <c r="Q9" s="5">
        <f t="shared" si="0"/>
        <v>5</v>
      </c>
      <c r="S9" s="5">
        <f t="shared" si="1"/>
        <v>5</v>
      </c>
      <c r="V9" s="5">
        <f t="shared" si="2"/>
        <v>4</v>
      </c>
      <c r="W9" s="3">
        <v>0</v>
      </c>
      <c r="X9" s="5">
        <f t="shared" si="3"/>
        <v>52.36</v>
      </c>
    </row>
    <row r="10" spans="1:25" ht="13.2" x14ac:dyDescent="0.25">
      <c r="A10" s="3">
        <v>1</v>
      </c>
      <c r="B10" s="3">
        <v>0</v>
      </c>
      <c r="C10" s="3">
        <v>1</v>
      </c>
      <c r="D10" s="3">
        <v>0</v>
      </c>
      <c r="E10" s="3">
        <v>0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1</v>
      </c>
      <c r="M10" s="3">
        <v>1</v>
      </c>
      <c r="N10" s="3">
        <v>0</v>
      </c>
      <c r="O10" s="3">
        <v>0</v>
      </c>
      <c r="P10" s="3">
        <v>1</v>
      </c>
      <c r="Q10" s="5">
        <f t="shared" si="0"/>
        <v>5</v>
      </c>
      <c r="S10" s="5">
        <f t="shared" si="1"/>
        <v>3</v>
      </c>
      <c r="V10" s="5">
        <f t="shared" si="2"/>
        <v>2</v>
      </c>
      <c r="W10" s="3">
        <v>0</v>
      </c>
      <c r="X10" s="5">
        <f t="shared" si="3"/>
        <v>37.400000000000006</v>
      </c>
    </row>
    <row r="11" spans="1:25" ht="13.2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5">
        <f t="shared" si="0"/>
        <v>1</v>
      </c>
      <c r="S11" s="5">
        <f t="shared" si="1"/>
        <v>0</v>
      </c>
      <c r="V11" s="5">
        <f t="shared" si="2"/>
        <v>1</v>
      </c>
      <c r="W11" s="3">
        <v>0</v>
      </c>
      <c r="X11" s="5">
        <f t="shared" si="3"/>
        <v>7.48</v>
      </c>
      <c r="Y11" s="3" t="s">
        <v>67</v>
      </c>
    </row>
    <row r="12" spans="1:25" ht="13.2" x14ac:dyDescent="0.25">
      <c r="A12" s="3">
        <v>0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5">
        <f t="shared" si="0"/>
        <v>1</v>
      </c>
      <c r="S12" s="5">
        <f t="shared" si="1"/>
        <v>1</v>
      </c>
      <c r="V12" s="5">
        <f t="shared" si="2"/>
        <v>0</v>
      </c>
      <c r="W12" s="3">
        <v>0</v>
      </c>
      <c r="X12" s="5">
        <f t="shared" si="3"/>
        <v>7.48</v>
      </c>
      <c r="Y12" s="3" t="s">
        <v>12</v>
      </c>
    </row>
    <row r="13" spans="1:25" ht="13.2" x14ac:dyDescent="0.25">
      <c r="A13" s="3" t="s">
        <v>49</v>
      </c>
      <c r="W13" s="3">
        <v>1</v>
      </c>
      <c r="X13" s="5">
        <f t="shared" ref="X13:X23" si="4">(Q21+S21+V21)*3.74</f>
        <v>0</v>
      </c>
    </row>
    <row r="14" spans="1:25" ht="13.2" x14ac:dyDescent="0.25">
      <c r="A14" s="5">
        <f t="shared" ref="A14:P14" si="5">SUM(A1:A13)</f>
        <v>7</v>
      </c>
      <c r="B14" s="5">
        <f t="shared" si="5"/>
        <v>9</v>
      </c>
      <c r="C14" s="5">
        <f t="shared" si="5"/>
        <v>2</v>
      </c>
      <c r="D14" s="5">
        <f t="shared" si="5"/>
        <v>2</v>
      </c>
      <c r="E14" s="5">
        <f t="shared" si="5"/>
        <v>4</v>
      </c>
      <c r="F14" s="5">
        <f t="shared" si="5"/>
        <v>3</v>
      </c>
      <c r="G14" s="5">
        <f t="shared" si="5"/>
        <v>3</v>
      </c>
      <c r="H14" s="5">
        <f t="shared" si="5"/>
        <v>5</v>
      </c>
      <c r="I14" s="5">
        <f t="shared" si="5"/>
        <v>4</v>
      </c>
      <c r="J14" s="5">
        <f t="shared" si="5"/>
        <v>2</v>
      </c>
      <c r="K14" s="5">
        <f t="shared" si="5"/>
        <v>2</v>
      </c>
      <c r="L14" s="5">
        <f t="shared" si="5"/>
        <v>2</v>
      </c>
      <c r="M14" s="5">
        <f t="shared" si="5"/>
        <v>2</v>
      </c>
      <c r="N14" s="5">
        <f t="shared" si="5"/>
        <v>2</v>
      </c>
      <c r="O14" s="5">
        <f t="shared" si="5"/>
        <v>3</v>
      </c>
      <c r="P14" s="5">
        <f t="shared" si="5"/>
        <v>2</v>
      </c>
      <c r="W14" s="3">
        <v>1</v>
      </c>
      <c r="X14" s="5">
        <f t="shared" si="4"/>
        <v>11.22</v>
      </c>
    </row>
    <row r="15" spans="1:25" ht="13.2" x14ac:dyDescent="0.25">
      <c r="A15" s="3" t="s">
        <v>50</v>
      </c>
      <c r="W15" s="3">
        <v>1</v>
      </c>
      <c r="X15" s="5">
        <f t="shared" si="4"/>
        <v>3.74</v>
      </c>
    </row>
    <row r="16" spans="1:25" ht="13.2" x14ac:dyDescent="0.25">
      <c r="A16" s="5">
        <f t="shared" ref="A16:P16" si="6">A14/11</f>
        <v>0.63636363636363635</v>
      </c>
      <c r="B16" s="5">
        <f t="shared" si="6"/>
        <v>0.81818181818181823</v>
      </c>
      <c r="C16" s="5">
        <f t="shared" si="6"/>
        <v>0.18181818181818182</v>
      </c>
      <c r="D16" s="5">
        <f t="shared" si="6"/>
        <v>0.18181818181818182</v>
      </c>
      <c r="E16" s="5">
        <f t="shared" si="6"/>
        <v>0.36363636363636365</v>
      </c>
      <c r="F16" s="5">
        <f t="shared" si="6"/>
        <v>0.27272727272727271</v>
      </c>
      <c r="G16" s="5">
        <f t="shared" si="6"/>
        <v>0.27272727272727271</v>
      </c>
      <c r="H16" s="5">
        <f t="shared" si="6"/>
        <v>0.45454545454545453</v>
      </c>
      <c r="I16" s="5">
        <f t="shared" si="6"/>
        <v>0.36363636363636365</v>
      </c>
      <c r="J16" s="5">
        <f t="shared" si="6"/>
        <v>0.18181818181818182</v>
      </c>
      <c r="K16" s="5">
        <f t="shared" si="6"/>
        <v>0.18181818181818182</v>
      </c>
      <c r="L16" s="5">
        <f t="shared" si="6"/>
        <v>0.18181818181818182</v>
      </c>
      <c r="M16" s="5">
        <f t="shared" si="6"/>
        <v>0.18181818181818182</v>
      </c>
      <c r="N16" s="5">
        <f t="shared" si="6"/>
        <v>0.18181818181818182</v>
      </c>
      <c r="O16" s="5">
        <f t="shared" si="6"/>
        <v>0.27272727272727271</v>
      </c>
      <c r="P16" s="5">
        <f t="shared" si="6"/>
        <v>0.18181818181818182</v>
      </c>
      <c r="W16" s="3">
        <v>1</v>
      </c>
      <c r="X16" s="5">
        <f t="shared" si="4"/>
        <v>130.9</v>
      </c>
    </row>
    <row r="17" spans="1:25" ht="13.2" x14ac:dyDescent="0.25">
      <c r="W17" s="3">
        <v>1</v>
      </c>
      <c r="X17" s="5">
        <f t="shared" si="4"/>
        <v>100.98</v>
      </c>
    </row>
    <row r="18" spans="1:25" ht="13.2" x14ac:dyDescent="0.25">
      <c r="W18" s="3">
        <v>1</v>
      </c>
      <c r="X18" s="5">
        <f t="shared" si="4"/>
        <v>115.94000000000001</v>
      </c>
    </row>
    <row r="19" spans="1:25" ht="13.2" x14ac:dyDescent="0.25">
      <c r="W19" s="3">
        <v>1</v>
      </c>
      <c r="X19" s="5">
        <f t="shared" si="4"/>
        <v>56.1</v>
      </c>
    </row>
    <row r="20" spans="1:25" ht="15.75" customHeight="1" x14ac:dyDescent="0.3">
      <c r="A20" s="44" t="s">
        <v>75</v>
      </c>
      <c r="B20" s="44" t="s">
        <v>76</v>
      </c>
      <c r="C20" s="44" t="s">
        <v>77</v>
      </c>
      <c r="D20" s="44" t="s">
        <v>78</v>
      </c>
      <c r="E20" s="44" t="s">
        <v>79</v>
      </c>
      <c r="F20" s="44" t="s">
        <v>80</v>
      </c>
      <c r="G20" s="44" t="s">
        <v>81</v>
      </c>
      <c r="H20" s="44" t="s">
        <v>82</v>
      </c>
      <c r="I20" s="44" t="s">
        <v>83</v>
      </c>
      <c r="J20" s="44" t="s">
        <v>84</v>
      </c>
      <c r="K20" s="44" t="s">
        <v>85</v>
      </c>
      <c r="L20" s="44" t="s">
        <v>86</v>
      </c>
      <c r="M20" s="44" t="s">
        <v>87</v>
      </c>
      <c r="N20" s="44" t="s">
        <v>88</v>
      </c>
      <c r="O20" s="44" t="s">
        <v>89</v>
      </c>
      <c r="P20" s="44" t="s">
        <v>90</v>
      </c>
      <c r="W20" s="3">
        <v>1</v>
      </c>
      <c r="X20" s="5">
        <f t="shared" si="4"/>
        <v>164.56</v>
      </c>
    </row>
    <row r="21" spans="1:25" ht="13.2" x14ac:dyDescent="0.25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5">
        <f t="shared" ref="Q21:Q31" si="7">((A21+F21+G21+H21+I21+O21+P21))</f>
        <v>0</v>
      </c>
      <c r="S21" s="5">
        <f t="shared" ref="S21:S31" si="8">(+A21+B21+C21+D21+E21+I21+K21)</f>
        <v>0</v>
      </c>
      <c r="V21" s="5">
        <f t="shared" ref="V21:V31" si="9">(E21+H21+J21+K21+L21+M21+N21)</f>
        <v>0</v>
      </c>
      <c r="W21" s="3">
        <v>1</v>
      </c>
      <c r="X21" s="5">
        <f t="shared" si="4"/>
        <v>0</v>
      </c>
    </row>
    <row r="22" spans="1:25" ht="13.2" x14ac:dyDescent="0.25">
      <c r="A22" s="6">
        <v>1</v>
      </c>
      <c r="B22" s="6">
        <v>0</v>
      </c>
      <c r="C22" s="6">
        <v>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5">
        <f t="shared" si="7"/>
        <v>1</v>
      </c>
      <c r="S22" s="5">
        <f t="shared" si="8"/>
        <v>2</v>
      </c>
      <c r="V22" s="5">
        <f t="shared" si="9"/>
        <v>0</v>
      </c>
      <c r="W22" s="3">
        <v>1</v>
      </c>
      <c r="X22" s="5">
        <f t="shared" si="4"/>
        <v>71.06</v>
      </c>
    </row>
    <row r="23" spans="1:25" ht="13.2" x14ac:dyDescent="0.25">
      <c r="A23" s="6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5">
        <f t="shared" si="7"/>
        <v>1</v>
      </c>
      <c r="S23" s="5">
        <f t="shared" si="8"/>
        <v>0</v>
      </c>
      <c r="V23" s="5">
        <f t="shared" si="9"/>
        <v>0</v>
      </c>
      <c r="W23" s="3">
        <v>1</v>
      </c>
      <c r="X23" s="5">
        <f t="shared" si="4"/>
        <v>157.08000000000001</v>
      </c>
      <c r="Y23" s="3" t="s">
        <v>12</v>
      </c>
    </row>
    <row r="24" spans="1:25" ht="13.2" x14ac:dyDescent="0.25">
      <c r="A24" s="6">
        <v>3</v>
      </c>
      <c r="B24" s="6">
        <v>3</v>
      </c>
      <c r="C24" s="6">
        <v>0</v>
      </c>
      <c r="D24" s="6">
        <v>0</v>
      </c>
      <c r="E24" s="6">
        <v>2</v>
      </c>
      <c r="F24" s="6">
        <v>0</v>
      </c>
      <c r="G24" s="6">
        <v>0</v>
      </c>
      <c r="H24" s="6">
        <v>2</v>
      </c>
      <c r="I24" s="6">
        <v>2</v>
      </c>
      <c r="J24" s="6">
        <v>1</v>
      </c>
      <c r="K24" s="6">
        <v>1</v>
      </c>
      <c r="L24" s="6">
        <v>3</v>
      </c>
      <c r="M24" s="6">
        <v>3</v>
      </c>
      <c r="N24" s="6">
        <v>3</v>
      </c>
      <c r="O24" s="6">
        <v>2</v>
      </c>
      <c r="P24" s="6">
        <v>0</v>
      </c>
      <c r="Q24" s="5">
        <f t="shared" si="7"/>
        <v>9</v>
      </c>
      <c r="S24" s="5">
        <f t="shared" si="8"/>
        <v>11</v>
      </c>
      <c r="V24" s="5">
        <f t="shared" si="9"/>
        <v>15</v>
      </c>
      <c r="W24" s="3">
        <v>2</v>
      </c>
      <c r="X24" s="5">
        <f t="shared" ref="X24:X34" si="10">(Q39+S39+V39)*3.74</f>
        <v>0</v>
      </c>
    </row>
    <row r="25" spans="1:25" ht="13.2" x14ac:dyDescent="0.25">
      <c r="A25" s="6">
        <v>3</v>
      </c>
      <c r="B25" s="6">
        <v>2</v>
      </c>
      <c r="C25" s="6">
        <v>1</v>
      </c>
      <c r="D25" s="6">
        <v>0</v>
      </c>
      <c r="E25" s="6">
        <v>1</v>
      </c>
      <c r="F25" s="6">
        <v>2</v>
      </c>
      <c r="G25" s="6">
        <v>2</v>
      </c>
      <c r="H25" s="6">
        <v>2</v>
      </c>
      <c r="I25" s="6">
        <v>1</v>
      </c>
      <c r="J25" s="6">
        <v>2</v>
      </c>
      <c r="K25" s="6">
        <v>0</v>
      </c>
      <c r="L25" s="6">
        <v>1</v>
      </c>
      <c r="M25" s="6">
        <v>1</v>
      </c>
      <c r="N25" s="6">
        <v>0</v>
      </c>
      <c r="O25" s="6">
        <v>2</v>
      </c>
      <c r="P25" s="6">
        <v>0</v>
      </c>
      <c r="Q25" s="5">
        <f t="shared" si="7"/>
        <v>12</v>
      </c>
      <c r="S25" s="5">
        <f t="shared" si="8"/>
        <v>8</v>
      </c>
      <c r="V25" s="5">
        <f t="shared" si="9"/>
        <v>7</v>
      </c>
      <c r="W25" s="3">
        <v>2</v>
      </c>
      <c r="X25" s="5">
        <f t="shared" si="10"/>
        <v>18.700000000000003</v>
      </c>
    </row>
    <row r="26" spans="1:25" ht="13.2" x14ac:dyDescent="0.25">
      <c r="A26" s="6">
        <v>2</v>
      </c>
      <c r="B26" s="6">
        <v>2</v>
      </c>
      <c r="C26" s="6">
        <v>1</v>
      </c>
      <c r="D26" s="6">
        <v>1</v>
      </c>
      <c r="E26" s="6">
        <v>1</v>
      </c>
      <c r="F26" s="6">
        <v>1</v>
      </c>
      <c r="G26" s="6">
        <v>3</v>
      </c>
      <c r="H26" s="6">
        <v>2</v>
      </c>
      <c r="I26" s="6">
        <v>1</v>
      </c>
      <c r="J26" s="6">
        <v>2</v>
      </c>
      <c r="K26" s="6">
        <v>1</v>
      </c>
      <c r="L26" s="6">
        <v>1</v>
      </c>
      <c r="M26" s="6">
        <v>1</v>
      </c>
      <c r="N26" s="6">
        <v>2</v>
      </c>
      <c r="O26" s="6">
        <v>1</v>
      </c>
      <c r="P26" s="6">
        <v>2</v>
      </c>
      <c r="Q26" s="5">
        <f t="shared" si="7"/>
        <v>12</v>
      </c>
      <c r="S26" s="5">
        <f t="shared" si="8"/>
        <v>9</v>
      </c>
      <c r="V26" s="5">
        <f t="shared" si="9"/>
        <v>10</v>
      </c>
      <c r="W26" s="3">
        <v>2</v>
      </c>
      <c r="X26" s="5">
        <f t="shared" si="10"/>
        <v>0</v>
      </c>
    </row>
    <row r="27" spans="1:25" ht="13.2" x14ac:dyDescent="0.25">
      <c r="A27" s="6">
        <v>1</v>
      </c>
      <c r="B27" s="6">
        <v>2</v>
      </c>
      <c r="C27" s="6">
        <v>0</v>
      </c>
      <c r="D27" s="6">
        <v>1</v>
      </c>
      <c r="E27" s="6">
        <v>2</v>
      </c>
      <c r="F27" s="6">
        <v>0</v>
      </c>
      <c r="G27" s="6">
        <v>0</v>
      </c>
      <c r="H27" s="6">
        <v>0</v>
      </c>
      <c r="I27" s="6">
        <v>1</v>
      </c>
      <c r="J27" s="6">
        <v>1</v>
      </c>
      <c r="K27" s="6">
        <v>1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5">
        <f t="shared" si="7"/>
        <v>2</v>
      </c>
      <c r="S27" s="5">
        <f t="shared" si="8"/>
        <v>8</v>
      </c>
      <c r="V27" s="5">
        <f t="shared" si="9"/>
        <v>5</v>
      </c>
      <c r="W27" s="3">
        <v>2</v>
      </c>
      <c r="X27" s="5">
        <f t="shared" si="10"/>
        <v>7.48</v>
      </c>
    </row>
    <row r="28" spans="1:25" ht="13.2" x14ac:dyDescent="0.25">
      <c r="A28" s="6">
        <v>3</v>
      </c>
      <c r="B28" s="6">
        <v>3</v>
      </c>
      <c r="C28" s="6">
        <v>3</v>
      </c>
      <c r="D28" s="6">
        <v>1</v>
      </c>
      <c r="E28" s="6">
        <v>3</v>
      </c>
      <c r="F28" s="6">
        <v>2</v>
      </c>
      <c r="G28" s="6">
        <v>1</v>
      </c>
      <c r="H28" s="6">
        <v>2</v>
      </c>
      <c r="I28" s="6">
        <v>3</v>
      </c>
      <c r="J28" s="6">
        <v>2</v>
      </c>
      <c r="K28" s="6">
        <v>1</v>
      </c>
      <c r="L28" s="6">
        <v>0</v>
      </c>
      <c r="M28" s="6">
        <v>1</v>
      </c>
      <c r="N28" s="6">
        <v>1</v>
      </c>
      <c r="O28" s="6">
        <v>3</v>
      </c>
      <c r="P28" s="6">
        <v>3</v>
      </c>
      <c r="Q28" s="5">
        <f t="shared" si="7"/>
        <v>17</v>
      </c>
      <c r="S28" s="5">
        <f t="shared" si="8"/>
        <v>17</v>
      </c>
      <c r="V28" s="5">
        <f t="shared" si="9"/>
        <v>10</v>
      </c>
      <c r="W28" s="3">
        <v>2</v>
      </c>
      <c r="X28" s="5">
        <f t="shared" si="10"/>
        <v>14.96</v>
      </c>
    </row>
    <row r="29" spans="1:25" ht="13.2" x14ac:dyDescent="0.25">
      <c r="A29" s="6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5">
        <f t="shared" si="7"/>
        <v>0</v>
      </c>
      <c r="S29" s="5">
        <f t="shared" si="8"/>
        <v>0</v>
      </c>
      <c r="V29" s="5">
        <f t="shared" si="9"/>
        <v>0</v>
      </c>
      <c r="W29" s="3">
        <v>2</v>
      </c>
      <c r="X29" s="5">
        <f t="shared" si="10"/>
        <v>7.48</v>
      </c>
    </row>
    <row r="30" spans="1:25" ht="13.2" x14ac:dyDescent="0.25">
      <c r="A30" s="6">
        <v>2</v>
      </c>
      <c r="B30" s="6">
        <v>1</v>
      </c>
      <c r="C30" s="6">
        <v>1</v>
      </c>
      <c r="D30" s="6">
        <v>1</v>
      </c>
      <c r="E30" s="6">
        <v>1</v>
      </c>
      <c r="F30" s="6">
        <v>2</v>
      </c>
      <c r="G30" s="6">
        <v>1</v>
      </c>
      <c r="H30" s="6">
        <v>0</v>
      </c>
      <c r="I30" s="6">
        <v>1</v>
      </c>
      <c r="J30" s="6">
        <v>1</v>
      </c>
      <c r="K30" s="6">
        <v>0</v>
      </c>
      <c r="L30" s="6">
        <v>1</v>
      </c>
      <c r="M30" s="6">
        <v>1</v>
      </c>
      <c r="N30" s="6">
        <v>0</v>
      </c>
      <c r="O30" s="6">
        <v>1</v>
      </c>
      <c r="P30" s="6">
        <v>1</v>
      </c>
      <c r="Q30" s="5">
        <f t="shared" si="7"/>
        <v>8</v>
      </c>
      <c r="S30" s="5">
        <f t="shared" si="8"/>
        <v>7</v>
      </c>
      <c r="V30" s="5">
        <f t="shared" si="9"/>
        <v>4</v>
      </c>
      <c r="W30" s="3">
        <v>2</v>
      </c>
      <c r="X30" s="5">
        <f t="shared" si="10"/>
        <v>11.22</v>
      </c>
    </row>
    <row r="31" spans="1:25" ht="13.2" x14ac:dyDescent="0.25">
      <c r="A31" s="9">
        <v>3</v>
      </c>
      <c r="B31" s="9">
        <v>3</v>
      </c>
      <c r="C31" s="9">
        <v>1</v>
      </c>
      <c r="D31" s="9">
        <v>2</v>
      </c>
      <c r="E31" s="9">
        <v>1</v>
      </c>
      <c r="F31" s="9">
        <v>3</v>
      </c>
      <c r="G31" s="9">
        <v>2</v>
      </c>
      <c r="H31" s="9">
        <v>3</v>
      </c>
      <c r="I31" s="9">
        <v>1</v>
      </c>
      <c r="J31" s="9">
        <v>2</v>
      </c>
      <c r="K31" s="9">
        <v>2</v>
      </c>
      <c r="L31" s="9">
        <v>3</v>
      </c>
      <c r="M31" s="9">
        <v>2</v>
      </c>
      <c r="N31" s="9">
        <v>2</v>
      </c>
      <c r="O31" s="9">
        <v>1</v>
      </c>
      <c r="P31" s="9">
        <v>1</v>
      </c>
      <c r="Q31" s="47">
        <f t="shared" si="7"/>
        <v>14</v>
      </c>
      <c r="R31" s="48"/>
      <c r="S31" s="47">
        <f t="shared" si="8"/>
        <v>13</v>
      </c>
      <c r="T31" s="48"/>
      <c r="U31" s="48"/>
      <c r="V31" s="47">
        <f t="shared" si="9"/>
        <v>15</v>
      </c>
      <c r="W31" s="3">
        <v>2</v>
      </c>
      <c r="X31" s="5">
        <f t="shared" si="10"/>
        <v>86.02000000000001</v>
      </c>
    </row>
    <row r="32" spans="1:25" ht="13.2" x14ac:dyDescent="0.25">
      <c r="A32" s="6" t="s">
        <v>49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W32" s="3">
        <v>2</v>
      </c>
      <c r="X32" s="5">
        <f t="shared" si="10"/>
        <v>115.94000000000001</v>
      </c>
    </row>
    <row r="33" spans="1:24" ht="13.2" x14ac:dyDescent="0.25">
      <c r="A33" s="8">
        <f t="shared" ref="A33:P33" si="11">SUM(A20:A32)</f>
        <v>18</v>
      </c>
      <c r="B33" s="8">
        <f t="shared" si="11"/>
        <v>16</v>
      </c>
      <c r="C33" s="8">
        <f t="shared" si="11"/>
        <v>8</v>
      </c>
      <c r="D33" s="8">
        <f t="shared" si="11"/>
        <v>6</v>
      </c>
      <c r="E33" s="8">
        <f t="shared" si="11"/>
        <v>11</v>
      </c>
      <c r="F33" s="8">
        <f t="shared" si="11"/>
        <v>10</v>
      </c>
      <c r="G33" s="8">
        <f t="shared" si="11"/>
        <v>10</v>
      </c>
      <c r="H33" s="8">
        <f t="shared" si="11"/>
        <v>11</v>
      </c>
      <c r="I33" s="8">
        <f t="shared" si="11"/>
        <v>10</v>
      </c>
      <c r="J33" s="8">
        <f t="shared" si="11"/>
        <v>11</v>
      </c>
      <c r="K33" s="8">
        <f t="shared" si="11"/>
        <v>6</v>
      </c>
      <c r="L33" s="8">
        <f t="shared" si="11"/>
        <v>10</v>
      </c>
      <c r="M33" s="8">
        <f t="shared" si="11"/>
        <v>9</v>
      </c>
      <c r="N33" s="8">
        <f t="shared" si="11"/>
        <v>8</v>
      </c>
      <c r="O33" s="8">
        <f t="shared" si="11"/>
        <v>10</v>
      </c>
      <c r="P33" s="8">
        <f t="shared" si="11"/>
        <v>7</v>
      </c>
      <c r="W33" s="3">
        <v>2</v>
      </c>
      <c r="X33" s="5">
        <f t="shared" si="10"/>
        <v>3.74</v>
      </c>
    </row>
    <row r="34" spans="1:24" ht="13.2" x14ac:dyDescent="0.25">
      <c r="A34" s="6" t="s">
        <v>50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W34" s="3">
        <v>2</v>
      </c>
      <c r="X34" s="5">
        <f t="shared" si="10"/>
        <v>7.48</v>
      </c>
    </row>
    <row r="35" spans="1:24" ht="13.2" x14ac:dyDescent="0.25">
      <c r="A35" s="8">
        <f t="shared" ref="A35:P35" si="12">A33/10</f>
        <v>1.8</v>
      </c>
      <c r="B35" s="8">
        <f t="shared" si="12"/>
        <v>1.6</v>
      </c>
      <c r="C35" s="8">
        <f t="shared" si="12"/>
        <v>0.8</v>
      </c>
      <c r="D35" s="8">
        <f t="shared" si="12"/>
        <v>0.6</v>
      </c>
      <c r="E35" s="8">
        <f t="shared" si="12"/>
        <v>1.1000000000000001</v>
      </c>
      <c r="F35" s="8">
        <f t="shared" si="12"/>
        <v>1</v>
      </c>
      <c r="G35" s="8">
        <f t="shared" si="12"/>
        <v>1</v>
      </c>
      <c r="H35" s="8">
        <f t="shared" si="12"/>
        <v>1.1000000000000001</v>
      </c>
      <c r="I35" s="8">
        <f t="shared" si="12"/>
        <v>1</v>
      </c>
      <c r="J35" s="8">
        <f t="shared" si="12"/>
        <v>1.1000000000000001</v>
      </c>
      <c r="K35" s="8">
        <f t="shared" si="12"/>
        <v>0.6</v>
      </c>
      <c r="L35" s="8">
        <f t="shared" si="12"/>
        <v>1</v>
      </c>
      <c r="M35" s="8">
        <f t="shared" si="12"/>
        <v>0.9</v>
      </c>
      <c r="N35" s="8">
        <f t="shared" si="12"/>
        <v>0.8</v>
      </c>
      <c r="O35" s="8">
        <f t="shared" si="12"/>
        <v>1</v>
      </c>
      <c r="P35" s="8">
        <f t="shared" si="12"/>
        <v>0.7</v>
      </c>
    </row>
    <row r="38" spans="1:24" ht="15.75" customHeight="1" x14ac:dyDescent="0.3">
      <c r="A38" s="49" t="s">
        <v>75</v>
      </c>
      <c r="B38" s="49" t="s">
        <v>76</v>
      </c>
      <c r="C38" s="49" t="s">
        <v>77</v>
      </c>
      <c r="D38" s="49" t="s">
        <v>78</v>
      </c>
      <c r="E38" s="49" t="s">
        <v>79</v>
      </c>
      <c r="F38" s="49" t="s">
        <v>80</v>
      </c>
      <c r="G38" s="49" t="s">
        <v>81</v>
      </c>
      <c r="H38" s="49" t="s">
        <v>82</v>
      </c>
      <c r="I38" s="49" t="s">
        <v>83</v>
      </c>
      <c r="J38" s="49" t="s">
        <v>84</v>
      </c>
      <c r="K38" s="49" t="s">
        <v>85</v>
      </c>
      <c r="L38" s="49" t="s">
        <v>86</v>
      </c>
      <c r="M38" s="49" t="s">
        <v>87</v>
      </c>
      <c r="N38" s="49" t="s">
        <v>88</v>
      </c>
      <c r="O38" s="49" t="s">
        <v>89</v>
      </c>
      <c r="P38" s="49" t="s">
        <v>90</v>
      </c>
    </row>
    <row r="39" spans="1:24" ht="13.2" x14ac:dyDescent="0.25">
      <c r="A39" s="7">
        <v>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5">
        <f t="shared" ref="Q39:Q49" si="13">((A39+F39+G39+H39+I39+O39+P39))</f>
        <v>0</v>
      </c>
      <c r="S39" s="5">
        <f t="shared" ref="S39:S49" si="14">(+A39+B39+C39+D39+E39+I39+K39)</f>
        <v>0</v>
      </c>
      <c r="V39" s="5">
        <f t="shared" ref="V39:V49" si="15">(E39+H39+J39+K39+L39+M39+N39)</f>
        <v>0</v>
      </c>
    </row>
    <row r="40" spans="1:24" ht="13.2" x14ac:dyDescent="0.25">
      <c r="A40" s="7">
        <v>2</v>
      </c>
      <c r="B40" s="7">
        <v>1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5">
        <f t="shared" si="13"/>
        <v>2</v>
      </c>
      <c r="S40" s="5">
        <f t="shared" si="14"/>
        <v>3</v>
      </c>
      <c r="V40" s="5">
        <f t="shared" si="15"/>
        <v>0</v>
      </c>
    </row>
    <row r="41" spans="1:24" ht="13.2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5">
        <f t="shared" si="13"/>
        <v>0</v>
      </c>
      <c r="S41" s="5">
        <f t="shared" si="14"/>
        <v>0</v>
      </c>
      <c r="V41" s="5">
        <f t="shared" si="15"/>
        <v>0</v>
      </c>
    </row>
    <row r="42" spans="1:24" ht="13.2" x14ac:dyDescent="0.25">
      <c r="A42" s="7">
        <v>0</v>
      </c>
      <c r="B42" s="7">
        <v>2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5">
        <f t="shared" si="13"/>
        <v>0</v>
      </c>
      <c r="S42" s="5">
        <f t="shared" si="14"/>
        <v>2</v>
      </c>
      <c r="V42" s="5">
        <f t="shared" si="15"/>
        <v>0</v>
      </c>
    </row>
    <row r="43" spans="1:24" ht="13.2" x14ac:dyDescent="0.25">
      <c r="A43" s="7">
        <v>1</v>
      </c>
      <c r="B43" s="7">
        <v>1</v>
      </c>
      <c r="C43" s="7">
        <v>0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5">
        <f t="shared" si="13"/>
        <v>2</v>
      </c>
      <c r="S43" s="5">
        <f t="shared" si="14"/>
        <v>2</v>
      </c>
      <c r="V43" s="5">
        <f t="shared" si="15"/>
        <v>0</v>
      </c>
    </row>
    <row r="44" spans="1:24" ht="13.2" x14ac:dyDescent="0.25">
      <c r="A44" s="7">
        <v>1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5">
        <f t="shared" si="13"/>
        <v>1</v>
      </c>
      <c r="S44" s="5">
        <f t="shared" si="14"/>
        <v>1</v>
      </c>
      <c r="V44" s="5">
        <f t="shared" si="15"/>
        <v>0</v>
      </c>
    </row>
    <row r="45" spans="1:24" ht="13.2" x14ac:dyDescent="0.25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1</v>
      </c>
      <c r="Q45" s="5">
        <f t="shared" si="13"/>
        <v>2</v>
      </c>
      <c r="S45" s="5">
        <f t="shared" si="14"/>
        <v>0</v>
      </c>
      <c r="V45" s="5">
        <f t="shared" si="15"/>
        <v>1</v>
      </c>
    </row>
    <row r="46" spans="1:24" ht="13.2" x14ac:dyDescent="0.25">
      <c r="A46" s="7">
        <v>1</v>
      </c>
      <c r="B46" s="7">
        <v>1</v>
      </c>
      <c r="C46" s="7">
        <v>0</v>
      </c>
      <c r="D46" s="7">
        <v>1</v>
      </c>
      <c r="E46" s="7">
        <v>1</v>
      </c>
      <c r="F46" s="7">
        <v>1</v>
      </c>
      <c r="G46" s="7">
        <v>1</v>
      </c>
      <c r="H46" s="7">
        <v>2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2</v>
      </c>
      <c r="Q46" s="5">
        <f t="shared" si="13"/>
        <v>9</v>
      </c>
      <c r="S46" s="5">
        <f t="shared" si="14"/>
        <v>6</v>
      </c>
      <c r="V46" s="5">
        <f t="shared" si="15"/>
        <v>8</v>
      </c>
    </row>
    <row r="47" spans="1:24" ht="13.2" x14ac:dyDescent="0.25">
      <c r="A47" s="7">
        <v>2</v>
      </c>
      <c r="B47" s="7">
        <v>2</v>
      </c>
      <c r="C47" s="7">
        <v>2</v>
      </c>
      <c r="D47" s="7">
        <v>2</v>
      </c>
      <c r="E47" s="7">
        <v>3</v>
      </c>
      <c r="F47" s="7">
        <v>2</v>
      </c>
      <c r="G47" s="7">
        <v>0</v>
      </c>
      <c r="H47" s="7">
        <v>1</v>
      </c>
      <c r="I47" s="7">
        <v>1</v>
      </c>
      <c r="J47" s="7">
        <v>1</v>
      </c>
      <c r="K47" s="7">
        <v>0</v>
      </c>
      <c r="L47" s="7">
        <v>1</v>
      </c>
      <c r="M47" s="7">
        <v>2</v>
      </c>
      <c r="N47" s="7">
        <v>0</v>
      </c>
      <c r="O47" s="7">
        <v>3</v>
      </c>
      <c r="P47" s="7">
        <v>2</v>
      </c>
      <c r="Q47" s="5">
        <f t="shared" si="13"/>
        <v>11</v>
      </c>
      <c r="S47" s="5">
        <f t="shared" si="14"/>
        <v>12</v>
      </c>
      <c r="V47" s="5">
        <f t="shared" si="15"/>
        <v>8</v>
      </c>
    </row>
    <row r="48" spans="1:24" ht="13.2" x14ac:dyDescent="0.25">
      <c r="A48" s="7">
        <v>0</v>
      </c>
      <c r="B48" s="7">
        <v>1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5">
        <f t="shared" si="13"/>
        <v>0</v>
      </c>
      <c r="S48" s="5">
        <f t="shared" si="14"/>
        <v>1</v>
      </c>
      <c r="V48" s="5">
        <f t="shared" si="15"/>
        <v>0</v>
      </c>
    </row>
    <row r="49" spans="1:22" ht="13.2" x14ac:dyDescent="0.25">
      <c r="A49" s="7">
        <v>0</v>
      </c>
      <c r="B49" s="7">
        <v>1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5">
        <f t="shared" si="13"/>
        <v>0</v>
      </c>
      <c r="S49" s="5">
        <f t="shared" si="14"/>
        <v>1</v>
      </c>
      <c r="V49" s="5">
        <f t="shared" si="15"/>
        <v>1</v>
      </c>
    </row>
    <row r="50" spans="1:22" ht="13.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22" ht="13.2" x14ac:dyDescent="0.25">
      <c r="A51" s="7" t="s"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22" ht="13.2" x14ac:dyDescent="0.25">
      <c r="A52" s="11">
        <f t="shared" ref="A52:P52" si="16">SUM(A38:A51)</f>
        <v>7</v>
      </c>
      <c r="B52" s="11">
        <f t="shared" si="16"/>
        <v>9</v>
      </c>
      <c r="C52" s="11">
        <f t="shared" si="16"/>
        <v>2</v>
      </c>
      <c r="D52" s="11">
        <f t="shared" si="16"/>
        <v>3</v>
      </c>
      <c r="E52" s="11">
        <f t="shared" si="16"/>
        <v>4</v>
      </c>
      <c r="F52" s="11">
        <f t="shared" si="16"/>
        <v>4</v>
      </c>
      <c r="G52" s="11">
        <f t="shared" si="16"/>
        <v>1</v>
      </c>
      <c r="H52" s="11">
        <f t="shared" si="16"/>
        <v>4</v>
      </c>
      <c r="I52" s="11">
        <f t="shared" si="16"/>
        <v>2</v>
      </c>
      <c r="J52" s="11">
        <f t="shared" si="16"/>
        <v>2</v>
      </c>
      <c r="K52" s="11">
        <f t="shared" si="16"/>
        <v>1</v>
      </c>
      <c r="L52" s="11">
        <f t="shared" si="16"/>
        <v>2</v>
      </c>
      <c r="M52" s="11">
        <f t="shared" si="16"/>
        <v>4</v>
      </c>
      <c r="N52" s="11">
        <f t="shared" si="16"/>
        <v>1</v>
      </c>
      <c r="O52" s="11">
        <f t="shared" si="16"/>
        <v>4</v>
      </c>
      <c r="P52" s="11">
        <f t="shared" si="16"/>
        <v>5</v>
      </c>
    </row>
    <row r="53" spans="1:22" ht="13.2" x14ac:dyDescent="0.25">
      <c r="A53" s="7" t="s">
        <v>50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22" ht="13.2" x14ac:dyDescent="0.25">
      <c r="A54" s="11">
        <f t="shared" ref="A54:P54" si="17">A52/11</f>
        <v>0.63636363636363635</v>
      </c>
      <c r="B54" s="11">
        <f t="shared" si="17"/>
        <v>0.81818181818181823</v>
      </c>
      <c r="C54" s="11">
        <f t="shared" si="17"/>
        <v>0.18181818181818182</v>
      </c>
      <c r="D54" s="11">
        <f t="shared" si="17"/>
        <v>0.27272727272727271</v>
      </c>
      <c r="E54" s="11">
        <f t="shared" si="17"/>
        <v>0.36363636363636365</v>
      </c>
      <c r="F54" s="11">
        <f t="shared" si="17"/>
        <v>0.36363636363636365</v>
      </c>
      <c r="G54" s="11">
        <f t="shared" si="17"/>
        <v>9.0909090909090912E-2</v>
      </c>
      <c r="H54" s="11">
        <f t="shared" si="17"/>
        <v>0.36363636363636365</v>
      </c>
      <c r="I54" s="11">
        <f t="shared" si="17"/>
        <v>0.18181818181818182</v>
      </c>
      <c r="J54" s="11">
        <f t="shared" si="17"/>
        <v>0.18181818181818182</v>
      </c>
      <c r="K54" s="11">
        <f t="shared" si="17"/>
        <v>9.0909090909090912E-2</v>
      </c>
      <c r="L54" s="11">
        <f t="shared" si="17"/>
        <v>0.18181818181818182</v>
      </c>
      <c r="M54" s="11">
        <f t="shared" si="17"/>
        <v>0.36363636363636365</v>
      </c>
      <c r="N54" s="11">
        <f t="shared" si="17"/>
        <v>9.0909090909090912E-2</v>
      </c>
      <c r="O54" s="11">
        <f t="shared" si="17"/>
        <v>0.36363636363636365</v>
      </c>
      <c r="P54" s="11">
        <f t="shared" si="17"/>
        <v>0.45454545454545453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55"/>
  <sheetViews>
    <sheetView workbookViewId="0"/>
  </sheetViews>
  <sheetFormatPr baseColWidth="10" defaultColWidth="14.44140625" defaultRowHeight="15.75" customHeight="1" x14ac:dyDescent="0.25"/>
  <sheetData>
    <row r="1" spans="1:17" ht="15.75" customHeight="1" x14ac:dyDescent="0.3">
      <c r="A1" s="42" t="s">
        <v>98</v>
      </c>
      <c r="B1" s="42" t="s">
        <v>99</v>
      </c>
      <c r="C1" s="42" t="s">
        <v>100</v>
      </c>
      <c r="D1" s="42" t="s">
        <v>101</v>
      </c>
      <c r="E1" s="42" t="s">
        <v>102</v>
      </c>
      <c r="F1" s="42" t="s">
        <v>103</v>
      </c>
      <c r="K1" s="3" t="s">
        <v>104</v>
      </c>
      <c r="L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</row>
    <row r="2" spans="1:17" ht="13.2" x14ac:dyDescent="0.25">
      <c r="A2" s="3">
        <v>11</v>
      </c>
      <c r="B2" s="3">
        <v>4</v>
      </c>
      <c r="C2" s="3">
        <v>8</v>
      </c>
      <c r="D2" s="3">
        <v>14</v>
      </c>
      <c r="E2" s="3">
        <v>6</v>
      </c>
      <c r="F2" s="3">
        <v>2</v>
      </c>
      <c r="K2" s="3">
        <v>0</v>
      </c>
      <c r="L2" s="5">
        <f t="shared" ref="L2:L12" si="0">SUM(A2:F2)</f>
        <v>45</v>
      </c>
      <c r="N2" s="3">
        <v>1</v>
      </c>
      <c r="O2" s="5">
        <f>A16</f>
        <v>5.5454545454545459</v>
      </c>
      <c r="P2" s="5">
        <f>A36</f>
        <v>8.6363636363636367</v>
      </c>
      <c r="Q2" s="5">
        <f>A55</f>
        <v>8.545454545454545</v>
      </c>
    </row>
    <row r="3" spans="1:17" ht="13.2" x14ac:dyDescent="0.25">
      <c r="A3" s="3">
        <v>2</v>
      </c>
      <c r="B3" s="3">
        <v>5</v>
      </c>
      <c r="C3" s="3">
        <v>18</v>
      </c>
      <c r="D3" s="3">
        <v>17</v>
      </c>
      <c r="E3" s="3">
        <v>7</v>
      </c>
      <c r="F3" s="3">
        <v>4</v>
      </c>
      <c r="K3" s="3">
        <v>0</v>
      </c>
      <c r="L3" s="5">
        <f t="shared" si="0"/>
        <v>53</v>
      </c>
      <c r="N3" s="3">
        <v>2</v>
      </c>
      <c r="O3" s="5">
        <f>B16</f>
        <v>11.181818181818182</v>
      </c>
      <c r="P3" s="5">
        <f>B36</f>
        <v>14.636363636363637</v>
      </c>
      <c r="Q3" s="5">
        <f>B55</f>
        <v>10.727272727272727</v>
      </c>
    </row>
    <row r="4" spans="1:17" ht="13.2" x14ac:dyDescent="0.25">
      <c r="A4" s="3">
        <v>5</v>
      </c>
      <c r="B4" s="3">
        <v>5</v>
      </c>
      <c r="C4" s="3">
        <v>10</v>
      </c>
      <c r="D4" s="3">
        <v>16</v>
      </c>
      <c r="E4" s="3">
        <v>5</v>
      </c>
      <c r="F4" s="3">
        <v>4</v>
      </c>
      <c r="K4" s="3">
        <v>0</v>
      </c>
      <c r="L4" s="5">
        <f t="shared" si="0"/>
        <v>45</v>
      </c>
      <c r="N4" s="3">
        <v>3</v>
      </c>
      <c r="O4" s="5">
        <f>C16</f>
        <v>10.818181818181818</v>
      </c>
      <c r="P4" s="5">
        <f>C36</f>
        <v>11.454545454545455</v>
      </c>
      <c r="Q4" s="5">
        <f>C55</f>
        <v>7.7272727272727275</v>
      </c>
    </row>
    <row r="5" spans="1:17" ht="13.2" x14ac:dyDescent="0.25">
      <c r="A5" s="3">
        <v>4</v>
      </c>
      <c r="B5" s="3">
        <v>13</v>
      </c>
      <c r="C5" s="3">
        <v>14</v>
      </c>
      <c r="D5" s="3">
        <v>9</v>
      </c>
      <c r="E5" s="3">
        <v>11</v>
      </c>
      <c r="F5" s="3">
        <v>12</v>
      </c>
      <c r="K5" s="3">
        <v>0</v>
      </c>
      <c r="L5" s="5">
        <f t="shared" si="0"/>
        <v>63</v>
      </c>
      <c r="N5" s="3">
        <v>4</v>
      </c>
      <c r="O5" s="5">
        <f>D16</f>
        <v>15.909090909090908</v>
      </c>
      <c r="P5" s="5">
        <f>D36</f>
        <v>9.1818181818181817</v>
      </c>
      <c r="Q5" s="5">
        <f>D55</f>
        <v>15.181818181818182</v>
      </c>
    </row>
    <row r="6" spans="1:17" ht="13.2" x14ac:dyDescent="0.25">
      <c r="A6" s="3">
        <v>3</v>
      </c>
      <c r="B6" s="3">
        <v>19</v>
      </c>
      <c r="C6" s="3">
        <v>17</v>
      </c>
      <c r="D6" s="3">
        <v>14</v>
      </c>
      <c r="E6" s="3">
        <v>14</v>
      </c>
      <c r="F6" s="3">
        <v>7</v>
      </c>
      <c r="K6" s="3">
        <v>0</v>
      </c>
      <c r="L6" s="5">
        <f t="shared" si="0"/>
        <v>74</v>
      </c>
      <c r="N6" s="3">
        <v>5</v>
      </c>
      <c r="O6" s="5">
        <f>E16</f>
        <v>9.2727272727272734</v>
      </c>
      <c r="P6" s="5">
        <f>E36</f>
        <v>13.181818181818182</v>
      </c>
      <c r="Q6" s="5">
        <f>E55</f>
        <v>10.909090909090908</v>
      </c>
    </row>
    <row r="7" spans="1:17" ht="13.2" x14ac:dyDescent="0.25">
      <c r="A7" s="3">
        <v>8</v>
      </c>
      <c r="B7" s="3">
        <v>12</v>
      </c>
      <c r="C7" s="3">
        <v>7</v>
      </c>
      <c r="D7" s="3">
        <v>14</v>
      </c>
      <c r="E7" s="3">
        <v>10</v>
      </c>
      <c r="F7" s="3">
        <v>8</v>
      </c>
      <c r="K7" s="3">
        <v>0</v>
      </c>
      <c r="L7" s="5">
        <f t="shared" si="0"/>
        <v>59</v>
      </c>
      <c r="N7" s="3">
        <v>6</v>
      </c>
      <c r="O7" s="5">
        <f>F16</f>
        <v>5.1818181818181817</v>
      </c>
      <c r="P7" s="5">
        <f>F36</f>
        <v>13</v>
      </c>
      <c r="Q7" s="5">
        <f>F55</f>
        <v>8.8181818181818183</v>
      </c>
    </row>
    <row r="8" spans="1:17" ht="13.2" x14ac:dyDescent="0.25">
      <c r="A8" s="3">
        <v>6</v>
      </c>
      <c r="B8" s="3">
        <v>9</v>
      </c>
      <c r="C8" s="3">
        <v>9</v>
      </c>
      <c r="D8" s="3">
        <v>19</v>
      </c>
      <c r="E8" s="3">
        <v>13</v>
      </c>
      <c r="F8" s="3">
        <v>5</v>
      </c>
      <c r="K8" s="3">
        <v>0</v>
      </c>
      <c r="L8" s="5">
        <f t="shared" si="0"/>
        <v>61</v>
      </c>
    </row>
    <row r="9" spans="1:17" ht="13.2" x14ac:dyDescent="0.25">
      <c r="A9" s="3">
        <v>13</v>
      </c>
      <c r="B9" s="3">
        <v>20</v>
      </c>
      <c r="C9" s="3">
        <v>8</v>
      </c>
      <c r="D9" s="3">
        <v>17</v>
      </c>
      <c r="E9" s="3">
        <v>9</v>
      </c>
      <c r="F9" s="3">
        <v>4</v>
      </c>
      <c r="K9" s="3">
        <v>0</v>
      </c>
      <c r="L9" s="5">
        <f t="shared" si="0"/>
        <v>71</v>
      </c>
    </row>
    <row r="10" spans="1:17" ht="13.2" x14ac:dyDescent="0.25">
      <c r="A10" s="3">
        <v>4</v>
      </c>
      <c r="B10" s="3">
        <v>9</v>
      </c>
      <c r="C10" s="3">
        <v>15</v>
      </c>
      <c r="D10" s="3">
        <v>15</v>
      </c>
      <c r="E10" s="3">
        <v>9</v>
      </c>
      <c r="F10" s="3">
        <v>7</v>
      </c>
      <c r="K10" s="3">
        <v>0</v>
      </c>
      <c r="L10" s="5">
        <f t="shared" si="0"/>
        <v>59</v>
      </c>
    </row>
    <row r="11" spans="1:17" ht="13.2" x14ac:dyDescent="0.25">
      <c r="A11" s="3">
        <v>3</v>
      </c>
      <c r="B11" s="3">
        <v>14</v>
      </c>
      <c r="C11" s="3">
        <v>10</v>
      </c>
      <c r="D11" s="3">
        <v>20</v>
      </c>
      <c r="E11" s="3">
        <v>13</v>
      </c>
      <c r="F11" s="3">
        <v>3</v>
      </c>
      <c r="K11" s="3">
        <v>0</v>
      </c>
      <c r="L11" s="5">
        <f t="shared" si="0"/>
        <v>63</v>
      </c>
      <c r="M11" s="3" t="s">
        <v>67</v>
      </c>
    </row>
    <row r="12" spans="1:17" ht="13.2" x14ac:dyDescent="0.25">
      <c r="A12" s="3">
        <v>2</v>
      </c>
      <c r="B12" s="3">
        <v>13</v>
      </c>
      <c r="C12" s="3">
        <v>3</v>
      </c>
      <c r="D12" s="3">
        <v>20</v>
      </c>
      <c r="E12" s="3">
        <v>5</v>
      </c>
      <c r="F12" s="3">
        <v>1</v>
      </c>
      <c r="K12" s="3">
        <v>0</v>
      </c>
      <c r="L12" s="5">
        <f t="shared" si="0"/>
        <v>44</v>
      </c>
      <c r="M12" s="3" t="s">
        <v>12</v>
      </c>
    </row>
    <row r="13" spans="1:17" ht="13.2" x14ac:dyDescent="0.25">
      <c r="A13" s="3" t="s">
        <v>49</v>
      </c>
      <c r="K13" s="3">
        <v>1</v>
      </c>
      <c r="L13" s="5">
        <f t="shared" ref="L13:L23" si="1">SUM(A22:F22)</f>
        <v>56</v>
      </c>
    </row>
    <row r="14" spans="1:17" ht="13.2" x14ac:dyDescent="0.25">
      <c r="A14" s="5">
        <f t="shared" ref="A14:F14" si="2">SUM(A2:A12)</f>
        <v>61</v>
      </c>
      <c r="B14" s="5">
        <f t="shared" si="2"/>
        <v>123</v>
      </c>
      <c r="C14" s="5">
        <f t="shared" si="2"/>
        <v>119</v>
      </c>
      <c r="D14" s="5">
        <f t="shared" si="2"/>
        <v>175</v>
      </c>
      <c r="E14" s="5">
        <f t="shared" si="2"/>
        <v>102</v>
      </c>
      <c r="F14" s="5">
        <f t="shared" si="2"/>
        <v>57</v>
      </c>
      <c r="K14" s="3">
        <v>1</v>
      </c>
      <c r="L14" s="5">
        <f t="shared" si="1"/>
        <v>62</v>
      </c>
    </row>
    <row r="15" spans="1:17" ht="13.2" x14ac:dyDescent="0.25">
      <c r="A15" s="3" t="s">
        <v>50</v>
      </c>
      <c r="K15" s="3">
        <v>1</v>
      </c>
      <c r="L15" s="5">
        <f t="shared" si="1"/>
        <v>52</v>
      </c>
    </row>
    <row r="16" spans="1:17" ht="13.2" x14ac:dyDescent="0.25">
      <c r="A16" s="5">
        <f t="shared" ref="A16:F16" si="3">A14/11</f>
        <v>5.5454545454545459</v>
      </c>
      <c r="B16" s="5">
        <f t="shared" si="3"/>
        <v>11.181818181818182</v>
      </c>
      <c r="C16" s="5">
        <f t="shared" si="3"/>
        <v>10.818181818181818</v>
      </c>
      <c r="D16" s="5">
        <f t="shared" si="3"/>
        <v>15.909090909090908</v>
      </c>
      <c r="E16" s="5">
        <f t="shared" si="3"/>
        <v>9.2727272727272734</v>
      </c>
      <c r="F16" s="5">
        <f t="shared" si="3"/>
        <v>5.1818181818181817</v>
      </c>
      <c r="K16" s="3">
        <v>1</v>
      </c>
      <c r="L16" s="5">
        <f t="shared" si="1"/>
        <v>81</v>
      </c>
    </row>
    <row r="17" spans="1:13" ht="13.2" x14ac:dyDescent="0.25">
      <c r="K17" s="3">
        <v>1</v>
      </c>
      <c r="L17" s="5">
        <f t="shared" si="1"/>
        <v>84</v>
      </c>
    </row>
    <row r="18" spans="1:13" ht="13.2" x14ac:dyDescent="0.25">
      <c r="K18" s="3">
        <v>1</v>
      </c>
      <c r="L18" s="5">
        <f t="shared" si="1"/>
        <v>69</v>
      </c>
    </row>
    <row r="19" spans="1:13" ht="13.2" x14ac:dyDescent="0.25">
      <c r="K19" s="3">
        <v>1</v>
      </c>
      <c r="L19" s="5">
        <f t="shared" si="1"/>
        <v>68</v>
      </c>
    </row>
    <row r="20" spans="1:13" ht="13.2" x14ac:dyDescent="0.25">
      <c r="K20" s="3">
        <v>1</v>
      </c>
      <c r="L20" s="5">
        <f t="shared" si="1"/>
        <v>90</v>
      </c>
    </row>
    <row r="21" spans="1:13" ht="15.75" customHeight="1" x14ac:dyDescent="0.3">
      <c r="A21" s="44" t="s">
        <v>98</v>
      </c>
      <c r="B21" s="44" t="s">
        <v>99</v>
      </c>
      <c r="C21" s="44" t="s">
        <v>100</v>
      </c>
      <c r="D21" s="44" t="s">
        <v>101</v>
      </c>
      <c r="E21" s="44" t="s">
        <v>102</v>
      </c>
      <c r="F21" s="44" t="s">
        <v>103</v>
      </c>
      <c r="K21" s="3">
        <v>1</v>
      </c>
      <c r="L21" s="5">
        <f t="shared" si="1"/>
        <v>59</v>
      </c>
    </row>
    <row r="22" spans="1:13" ht="13.2" x14ac:dyDescent="0.25">
      <c r="A22" s="6">
        <v>5</v>
      </c>
      <c r="B22" s="6">
        <v>15</v>
      </c>
      <c r="C22" s="6">
        <v>9</v>
      </c>
      <c r="D22" s="6">
        <v>15</v>
      </c>
      <c r="E22" s="6">
        <v>11</v>
      </c>
      <c r="F22" s="6">
        <v>1</v>
      </c>
      <c r="K22" s="3">
        <v>1</v>
      </c>
      <c r="L22" s="5">
        <f t="shared" si="1"/>
        <v>78</v>
      </c>
    </row>
    <row r="23" spans="1:13" ht="13.2" x14ac:dyDescent="0.25">
      <c r="A23" s="6">
        <v>4</v>
      </c>
      <c r="B23" s="6">
        <v>8</v>
      </c>
      <c r="C23" s="6">
        <v>13</v>
      </c>
      <c r="D23" s="6">
        <v>13</v>
      </c>
      <c r="E23" s="6">
        <v>8</v>
      </c>
      <c r="F23" s="6">
        <v>16</v>
      </c>
      <c r="K23" s="3">
        <v>1</v>
      </c>
      <c r="L23" s="5">
        <f t="shared" si="1"/>
        <v>72</v>
      </c>
      <c r="M23" s="3" t="s">
        <v>12</v>
      </c>
    </row>
    <row r="24" spans="1:13" ht="13.2" x14ac:dyDescent="0.25">
      <c r="A24" s="6">
        <v>5</v>
      </c>
      <c r="B24" s="6">
        <v>7</v>
      </c>
      <c r="C24" s="6">
        <v>5</v>
      </c>
      <c r="D24" s="6">
        <v>13</v>
      </c>
      <c r="E24" s="6">
        <v>11</v>
      </c>
      <c r="F24" s="6">
        <v>11</v>
      </c>
      <c r="K24" s="3">
        <v>2</v>
      </c>
      <c r="L24" s="5">
        <f t="shared" ref="L24:L34" si="4">SUM(A40:F40)</f>
        <v>45</v>
      </c>
    </row>
    <row r="25" spans="1:13" ht="13.2" x14ac:dyDescent="0.25">
      <c r="A25" s="6">
        <v>15</v>
      </c>
      <c r="B25" s="6">
        <v>13</v>
      </c>
      <c r="C25" s="6">
        <v>16</v>
      </c>
      <c r="D25" s="6">
        <v>6</v>
      </c>
      <c r="E25" s="6">
        <v>14</v>
      </c>
      <c r="F25" s="6">
        <v>17</v>
      </c>
      <c r="K25" s="3">
        <v>2</v>
      </c>
      <c r="L25" s="5">
        <f t="shared" si="4"/>
        <v>73</v>
      </c>
    </row>
    <row r="26" spans="1:13" ht="13.2" x14ac:dyDescent="0.25">
      <c r="A26" s="6">
        <v>6</v>
      </c>
      <c r="B26" s="6">
        <v>20</v>
      </c>
      <c r="C26" s="6">
        <v>11</v>
      </c>
      <c r="D26" s="6">
        <v>13</v>
      </c>
      <c r="E26" s="6">
        <v>19</v>
      </c>
      <c r="F26" s="6">
        <v>15</v>
      </c>
      <c r="K26" s="3">
        <v>2</v>
      </c>
      <c r="L26" s="5">
        <f t="shared" si="4"/>
        <v>40</v>
      </c>
    </row>
    <row r="27" spans="1:13" ht="13.2" x14ac:dyDescent="0.25">
      <c r="A27" s="6">
        <v>12</v>
      </c>
      <c r="B27" s="6">
        <v>15</v>
      </c>
      <c r="C27" s="6">
        <v>10</v>
      </c>
      <c r="D27" s="6">
        <v>4</v>
      </c>
      <c r="E27" s="6">
        <v>11</v>
      </c>
      <c r="F27" s="6">
        <v>17</v>
      </c>
      <c r="K27" s="3">
        <v>2</v>
      </c>
      <c r="L27" s="5">
        <f t="shared" si="4"/>
        <v>67</v>
      </c>
    </row>
    <row r="28" spans="1:13" ht="13.2" x14ac:dyDescent="0.25">
      <c r="A28" s="6">
        <v>5</v>
      </c>
      <c r="B28" s="6">
        <v>17</v>
      </c>
      <c r="C28" s="6">
        <v>16</v>
      </c>
      <c r="D28" s="6">
        <v>14</v>
      </c>
      <c r="E28" s="6">
        <v>12</v>
      </c>
      <c r="F28" s="6">
        <v>4</v>
      </c>
      <c r="K28" s="3">
        <v>2</v>
      </c>
      <c r="L28" s="5">
        <f t="shared" si="4"/>
        <v>69</v>
      </c>
    </row>
    <row r="29" spans="1:13" ht="13.2" x14ac:dyDescent="0.25">
      <c r="A29" s="6">
        <v>20</v>
      </c>
      <c r="B29" s="6">
        <v>19</v>
      </c>
      <c r="C29" s="6">
        <v>11</v>
      </c>
      <c r="D29" s="6">
        <v>3</v>
      </c>
      <c r="E29" s="6">
        <v>17</v>
      </c>
      <c r="F29" s="6">
        <v>20</v>
      </c>
      <c r="K29" s="3">
        <v>2</v>
      </c>
      <c r="L29" s="5">
        <f t="shared" si="4"/>
        <v>58</v>
      </c>
    </row>
    <row r="30" spans="1:13" ht="13.2" x14ac:dyDescent="0.25">
      <c r="A30" s="6">
        <v>3</v>
      </c>
      <c r="B30" s="6">
        <v>15</v>
      </c>
      <c r="C30" s="6">
        <v>8</v>
      </c>
      <c r="D30" s="6">
        <v>12</v>
      </c>
      <c r="E30" s="6">
        <v>15</v>
      </c>
      <c r="F30" s="6">
        <v>6</v>
      </c>
      <c r="K30" s="3">
        <v>2</v>
      </c>
      <c r="L30" s="5">
        <f t="shared" si="4"/>
        <v>61</v>
      </c>
    </row>
    <row r="31" spans="1:13" ht="13.2" x14ac:dyDescent="0.25">
      <c r="A31" s="6">
        <v>14</v>
      </c>
      <c r="B31" s="6">
        <v>15</v>
      </c>
      <c r="C31" s="6">
        <v>13</v>
      </c>
      <c r="D31" s="6">
        <v>4</v>
      </c>
      <c r="E31" s="6">
        <v>15</v>
      </c>
      <c r="F31" s="6">
        <v>17</v>
      </c>
      <c r="K31" s="3">
        <v>2</v>
      </c>
      <c r="L31" s="5">
        <f t="shared" si="4"/>
        <v>66</v>
      </c>
    </row>
    <row r="32" spans="1:13" ht="13.2" x14ac:dyDescent="0.25">
      <c r="A32" s="9">
        <v>6</v>
      </c>
      <c r="B32" s="9">
        <v>17</v>
      </c>
      <c r="C32" s="9">
        <v>14</v>
      </c>
      <c r="D32" s="9">
        <v>4</v>
      </c>
      <c r="E32" s="9">
        <v>12</v>
      </c>
      <c r="F32" s="9">
        <v>19</v>
      </c>
      <c r="K32" s="3">
        <v>2</v>
      </c>
      <c r="L32" s="5">
        <f t="shared" si="4"/>
        <v>88</v>
      </c>
    </row>
    <row r="33" spans="1:12" ht="13.2" x14ac:dyDescent="0.25">
      <c r="A33" s="6" t="s">
        <v>49</v>
      </c>
      <c r="B33" s="8"/>
      <c r="C33" s="8"/>
      <c r="D33" s="8"/>
      <c r="E33" s="8"/>
      <c r="F33" s="8"/>
      <c r="K33" s="3">
        <v>2</v>
      </c>
      <c r="L33" s="5">
        <f t="shared" si="4"/>
        <v>52</v>
      </c>
    </row>
    <row r="34" spans="1:12" ht="13.2" x14ac:dyDescent="0.25">
      <c r="A34" s="8">
        <f t="shared" ref="A34:F34" si="5">SUM(A22:A33)</f>
        <v>95</v>
      </c>
      <c r="B34" s="8">
        <f t="shared" si="5"/>
        <v>161</v>
      </c>
      <c r="C34" s="8">
        <f t="shared" si="5"/>
        <v>126</v>
      </c>
      <c r="D34" s="8">
        <f t="shared" si="5"/>
        <v>101</v>
      </c>
      <c r="E34" s="8">
        <f t="shared" si="5"/>
        <v>145</v>
      </c>
      <c r="F34" s="8">
        <f t="shared" si="5"/>
        <v>143</v>
      </c>
      <c r="K34" s="3">
        <v>2</v>
      </c>
      <c r="L34" s="5">
        <f t="shared" si="4"/>
        <v>62</v>
      </c>
    </row>
    <row r="35" spans="1:12" ht="13.2" x14ac:dyDescent="0.25">
      <c r="A35" s="6" t="s">
        <v>50</v>
      </c>
      <c r="B35" s="8"/>
      <c r="C35" s="8"/>
      <c r="D35" s="8"/>
      <c r="E35" s="8"/>
      <c r="F35" s="8"/>
    </row>
    <row r="36" spans="1:12" ht="13.2" x14ac:dyDescent="0.25">
      <c r="A36" s="8">
        <f t="shared" ref="A36:F36" si="6">A34/11</f>
        <v>8.6363636363636367</v>
      </c>
      <c r="B36" s="8">
        <f t="shared" si="6"/>
        <v>14.636363636363637</v>
      </c>
      <c r="C36" s="8">
        <f t="shared" si="6"/>
        <v>11.454545454545455</v>
      </c>
      <c r="D36" s="8">
        <f t="shared" si="6"/>
        <v>9.1818181818181817</v>
      </c>
      <c r="E36" s="8">
        <f t="shared" si="6"/>
        <v>13.181818181818182</v>
      </c>
      <c r="F36" s="8">
        <f t="shared" si="6"/>
        <v>13</v>
      </c>
    </row>
    <row r="39" spans="1:12" ht="15.75" customHeight="1" x14ac:dyDescent="0.3">
      <c r="A39" s="45" t="s">
        <v>98</v>
      </c>
      <c r="B39" s="45" t="s">
        <v>99</v>
      </c>
      <c r="C39" s="45" t="s">
        <v>100</v>
      </c>
      <c r="D39" s="45" t="s">
        <v>101</v>
      </c>
      <c r="E39" s="45" t="s">
        <v>102</v>
      </c>
      <c r="F39" s="45" t="s">
        <v>103</v>
      </c>
    </row>
    <row r="40" spans="1:12" ht="13.2" x14ac:dyDescent="0.25">
      <c r="A40" s="26">
        <v>3</v>
      </c>
      <c r="B40" s="26">
        <v>7</v>
      </c>
      <c r="C40" s="26">
        <v>4</v>
      </c>
      <c r="D40" s="26">
        <v>19</v>
      </c>
      <c r="E40" s="26">
        <v>6</v>
      </c>
      <c r="F40" s="26">
        <v>6</v>
      </c>
    </row>
    <row r="41" spans="1:12" ht="13.2" x14ac:dyDescent="0.25">
      <c r="A41" s="26">
        <v>13</v>
      </c>
      <c r="B41" s="26">
        <v>13</v>
      </c>
      <c r="C41" s="26">
        <v>9</v>
      </c>
      <c r="D41" s="26">
        <v>13</v>
      </c>
      <c r="E41" s="26">
        <v>12</v>
      </c>
      <c r="F41" s="26">
        <v>13</v>
      </c>
    </row>
    <row r="42" spans="1:12" ht="13.2" x14ac:dyDescent="0.25">
      <c r="A42" s="3">
        <v>5</v>
      </c>
      <c r="B42" s="3">
        <v>5</v>
      </c>
      <c r="C42" s="3">
        <v>5</v>
      </c>
      <c r="D42" s="3">
        <v>16</v>
      </c>
      <c r="E42" s="3">
        <v>5</v>
      </c>
      <c r="F42" s="3">
        <v>4</v>
      </c>
    </row>
    <row r="43" spans="1:12" ht="13.2" x14ac:dyDescent="0.25">
      <c r="A43" s="26">
        <v>2</v>
      </c>
      <c r="B43" s="26">
        <v>14</v>
      </c>
      <c r="C43" s="26">
        <v>5</v>
      </c>
      <c r="D43" s="26">
        <v>18</v>
      </c>
      <c r="E43" s="26">
        <v>15</v>
      </c>
      <c r="F43" s="26">
        <v>13</v>
      </c>
    </row>
    <row r="44" spans="1:12" ht="13.2" x14ac:dyDescent="0.25">
      <c r="A44" s="26">
        <v>16</v>
      </c>
      <c r="B44" s="26">
        <v>7</v>
      </c>
      <c r="C44" s="26">
        <v>2</v>
      </c>
      <c r="D44" s="26">
        <v>14</v>
      </c>
      <c r="E44" s="26">
        <v>18</v>
      </c>
      <c r="F44" s="26">
        <v>12</v>
      </c>
    </row>
    <row r="45" spans="1:12" ht="13.2" x14ac:dyDescent="0.25">
      <c r="A45" s="26">
        <v>7</v>
      </c>
      <c r="B45" s="26">
        <v>13</v>
      </c>
      <c r="C45" s="26">
        <v>13</v>
      </c>
      <c r="D45" s="26">
        <v>10</v>
      </c>
      <c r="E45" s="26">
        <v>6</v>
      </c>
      <c r="F45" s="26">
        <v>9</v>
      </c>
    </row>
    <row r="46" spans="1:12" ht="13.2" x14ac:dyDescent="0.25">
      <c r="A46" s="26">
        <v>15</v>
      </c>
      <c r="B46" s="26">
        <v>4</v>
      </c>
      <c r="C46" s="26">
        <v>6</v>
      </c>
      <c r="D46" s="26">
        <v>18</v>
      </c>
      <c r="E46" s="26">
        <v>10</v>
      </c>
      <c r="F46" s="26">
        <v>8</v>
      </c>
    </row>
    <row r="47" spans="1:12" ht="13.2" x14ac:dyDescent="0.25">
      <c r="A47" s="26">
        <v>10</v>
      </c>
      <c r="B47" s="26">
        <v>13</v>
      </c>
      <c r="C47" s="26">
        <v>10</v>
      </c>
      <c r="D47" s="26">
        <v>12</v>
      </c>
      <c r="E47" s="26">
        <v>11</v>
      </c>
      <c r="F47" s="26">
        <v>10</v>
      </c>
    </row>
    <row r="48" spans="1:12" ht="13.2" x14ac:dyDescent="0.25">
      <c r="A48" s="26">
        <v>16</v>
      </c>
      <c r="B48" s="26">
        <v>19</v>
      </c>
      <c r="C48" s="26">
        <v>13</v>
      </c>
      <c r="D48" s="26">
        <v>15</v>
      </c>
      <c r="E48" s="26">
        <v>14</v>
      </c>
      <c r="F48" s="26">
        <v>11</v>
      </c>
    </row>
    <row r="49" spans="1:6" ht="13.2" x14ac:dyDescent="0.25">
      <c r="A49" s="26">
        <v>4</v>
      </c>
      <c r="B49" s="26">
        <v>11</v>
      </c>
      <c r="C49" s="26">
        <v>6</v>
      </c>
      <c r="D49" s="26">
        <v>16</v>
      </c>
      <c r="E49" s="26">
        <v>11</v>
      </c>
      <c r="F49" s="26">
        <v>4</v>
      </c>
    </row>
    <row r="50" spans="1:6" ht="13.2" x14ac:dyDescent="0.25">
      <c r="A50" s="26">
        <v>3</v>
      </c>
      <c r="B50" s="26">
        <v>12</v>
      </c>
      <c r="C50" s="26">
        <v>12</v>
      </c>
      <c r="D50" s="26">
        <v>16</v>
      </c>
      <c r="E50" s="26">
        <v>12</v>
      </c>
      <c r="F50" s="26">
        <v>7</v>
      </c>
    </row>
    <row r="51" spans="1:6" ht="13.2" x14ac:dyDescent="0.25">
      <c r="A51" s="26"/>
      <c r="B51" s="26"/>
      <c r="C51" s="26"/>
      <c r="D51" s="26"/>
      <c r="E51" s="26"/>
      <c r="F51" s="26"/>
    </row>
    <row r="52" spans="1:6" ht="13.2" x14ac:dyDescent="0.25">
      <c r="A52" s="26" t="s">
        <v>49</v>
      </c>
      <c r="B52" s="27"/>
      <c r="C52" s="27"/>
      <c r="D52" s="27"/>
      <c r="E52" s="27"/>
      <c r="F52" s="27"/>
    </row>
    <row r="53" spans="1:6" ht="13.2" x14ac:dyDescent="0.25">
      <c r="A53" s="27">
        <f t="shared" ref="A53:F53" si="7">SUM(A40:A52)</f>
        <v>94</v>
      </c>
      <c r="B53" s="27">
        <f t="shared" si="7"/>
        <v>118</v>
      </c>
      <c r="C53" s="27">
        <f t="shared" si="7"/>
        <v>85</v>
      </c>
      <c r="D53" s="27">
        <f t="shared" si="7"/>
        <v>167</v>
      </c>
      <c r="E53" s="27">
        <f t="shared" si="7"/>
        <v>120</v>
      </c>
      <c r="F53" s="27">
        <f t="shared" si="7"/>
        <v>97</v>
      </c>
    </row>
    <row r="54" spans="1:6" ht="13.2" x14ac:dyDescent="0.25">
      <c r="A54" s="26" t="s">
        <v>50</v>
      </c>
      <c r="B54" s="27"/>
      <c r="C54" s="27"/>
      <c r="D54" s="27"/>
      <c r="E54" s="27"/>
      <c r="F54" s="27"/>
    </row>
    <row r="55" spans="1:6" ht="13.2" x14ac:dyDescent="0.25">
      <c r="A55" s="27">
        <f t="shared" ref="A55:F55" si="8">A53/11</f>
        <v>8.545454545454545</v>
      </c>
      <c r="B55" s="27">
        <f t="shared" si="8"/>
        <v>10.727272727272727</v>
      </c>
      <c r="C55" s="27">
        <f t="shared" si="8"/>
        <v>7.7272727272727275</v>
      </c>
      <c r="D55" s="27">
        <f t="shared" si="8"/>
        <v>15.181818181818182</v>
      </c>
      <c r="E55" s="27">
        <f t="shared" si="8"/>
        <v>10.909090909090908</v>
      </c>
      <c r="F55" s="27">
        <f t="shared" si="8"/>
        <v>8.8181818181818183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55"/>
  <sheetViews>
    <sheetView workbookViewId="0"/>
  </sheetViews>
  <sheetFormatPr baseColWidth="10" defaultColWidth="14.44140625" defaultRowHeight="15.75" customHeight="1" x14ac:dyDescent="0.25"/>
  <sheetData>
    <row r="1" spans="1:7" ht="15.75" customHeight="1" x14ac:dyDescent="0.3">
      <c r="A1" s="42" t="s">
        <v>110</v>
      </c>
      <c r="E1" s="3" t="s">
        <v>2</v>
      </c>
      <c r="F1" s="3" t="s">
        <v>111</v>
      </c>
    </row>
    <row r="2" spans="1:7" ht="13.2" x14ac:dyDescent="0.25">
      <c r="A2" s="3">
        <v>5</v>
      </c>
      <c r="E2" s="3">
        <v>0</v>
      </c>
      <c r="F2" s="5">
        <f t="shared" ref="F2:F11" si="0">A2</f>
        <v>5</v>
      </c>
    </row>
    <row r="3" spans="1:7" ht="13.2" x14ac:dyDescent="0.25">
      <c r="A3" s="3">
        <v>4</v>
      </c>
      <c r="E3" s="3">
        <v>0</v>
      </c>
      <c r="F3" s="5">
        <f t="shared" si="0"/>
        <v>4</v>
      </c>
    </row>
    <row r="4" spans="1:7" ht="13.2" x14ac:dyDescent="0.25">
      <c r="A4" s="3">
        <v>5</v>
      </c>
      <c r="E4" s="3">
        <v>0</v>
      </c>
      <c r="F4" s="5">
        <f t="shared" si="0"/>
        <v>5</v>
      </c>
    </row>
    <row r="5" spans="1:7" ht="13.2" x14ac:dyDescent="0.25">
      <c r="A5" s="3">
        <v>3</v>
      </c>
      <c r="E5" s="3">
        <v>0</v>
      </c>
      <c r="F5" s="5">
        <f t="shared" si="0"/>
        <v>3</v>
      </c>
    </row>
    <row r="6" spans="1:7" ht="13.2" x14ac:dyDescent="0.25">
      <c r="A6" s="3">
        <v>4</v>
      </c>
      <c r="E6" s="3">
        <v>0</v>
      </c>
      <c r="F6" s="5">
        <f t="shared" si="0"/>
        <v>4</v>
      </c>
    </row>
    <row r="7" spans="1:7" ht="13.2" x14ac:dyDescent="0.25">
      <c r="A7" s="3">
        <v>4</v>
      </c>
      <c r="E7" s="3">
        <v>0</v>
      </c>
      <c r="F7" s="5">
        <f t="shared" si="0"/>
        <v>4</v>
      </c>
    </row>
    <row r="8" spans="1:7" ht="13.2" x14ac:dyDescent="0.25">
      <c r="A8" s="3">
        <v>4</v>
      </c>
      <c r="E8" s="3">
        <v>0</v>
      </c>
      <c r="F8" s="5">
        <f t="shared" si="0"/>
        <v>4</v>
      </c>
    </row>
    <row r="9" spans="1:7" ht="13.2" x14ac:dyDescent="0.25">
      <c r="A9" s="3">
        <v>4</v>
      </c>
      <c r="E9" s="3">
        <v>0</v>
      </c>
      <c r="F9" s="5">
        <f t="shared" si="0"/>
        <v>4</v>
      </c>
    </row>
    <row r="10" spans="1:7" ht="13.2" x14ac:dyDescent="0.25">
      <c r="A10" s="3">
        <v>4</v>
      </c>
      <c r="E10" s="3">
        <v>0</v>
      </c>
      <c r="F10" s="5">
        <f t="shared" si="0"/>
        <v>4</v>
      </c>
    </row>
    <row r="11" spans="1:7" ht="13.2" x14ac:dyDescent="0.25">
      <c r="A11" s="3">
        <v>5</v>
      </c>
      <c r="E11" s="3">
        <v>0</v>
      </c>
      <c r="F11" s="5">
        <f t="shared" si="0"/>
        <v>5</v>
      </c>
      <c r="G11" s="3" t="s">
        <v>67</v>
      </c>
    </row>
    <row r="12" spans="1:7" ht="13.2" x14ac:dyDescent="0.25">
      <c r="A12" s="3">
        <v>5</v>
      </c>
      <c r="E12" s="3">
        <v>0</v>
      </c>
      <c r="F12" s="3">
        <v>5</v>
      </c>
      <c r="G12" s="3" t="s">
        <v>12</v>
      </c>
    </row>
    <row r="13" spans="1:7" ht="13.2" x14ac:dyDescent="0.25">
      <c r="A13" s="3" t="s">
        <v>49</v>
      </c>
      <c r="E13" s="3">
        <v>1</v>
      </c>
      <c r="F13" s="3">
        <f t="shared" ref="F13:F23" si="1">A22</f>
        <v>5</v>
      </c>
    </row>
    <row r="14" spans="1:7" ht="13.2" x14ac:dyDescent="0.25">
      <c r="A14" s="5">
        <f>SUM(A2:A13)</f>
        <v>47</v>
      </c>
      <c r="E14" s="3">
        <v>1</v>
      </c>
      <c r="F14" s="3">
        <f t="shared" si="1"/>
        <v>3</v>
      </c>
    </row>
    <row r="15" spans="1:7" ht="13.2" x14ac:dyDescent="0.25">
      <c r="A15" s="3" t="s">
        <v>50</v>
      </c>
      <c r="E15" s="3">
        <v>1</v>
      </c>
      <c r="F15" s="3">
        <f t="shared" si="1"/>
        <v>4</v>
      </c>
    </row>
    <row r="16" spans="1:7" ht="13.2" x14ac:dyDescent="0.25">
      <c r="A16" s="5">
        <f>A14/11</f>
        <v>4.2727272727272725</v>
      </c>
      <c r="E16" s="3">
        <v>1</v>
      </c>
      <c r="F16" s="3">
        <f t="shared" si="1"/>
        <v>1</v>
      </c>
    </row>
    <row r="17" spans="1:7" ht="13.2" x14ac:dyDescent="0.25">
      <c r="E17" s="3">
        <v>1</v>
      </c>
      <c r="F17" s="3">
        <f t="shared" si="1"/>
        <v>1</v>
      </c>
    </row>
    <row r="18" spans="1:7" ht="13.2" x14ac:dyDescent="0.25">
      <c r="E18" s="3">
        <v>1</v>
      </c>
      <c r="F18" s="3">
        <f t="shared" si="1"/>
        <v>2</v>
      </c>
    </row>
    <row r="19" spans="1:7" ht="13.2" x14ac:dyDescent="0.25">
      <c r="E19" s="3">
        <v>1</v>
      </c>
      <c r="F19" s="3">
        <f t="shared" si="1"/>
        <v>3</v>
      </c>
    </row>
    <row r="20" spans="1:7" ht="13.2" x14ac:dyDescent="0.25">
      <c r="E20" s="3">
        <v>1</v>
      </c>
      <c r="F20" s="3">
        <f t="shared" si="1"/>
        <v>1</v>
      </c>
    </row>
    <row r="21" spans="1:7" ht="15.75" customHeight="1" x14ac:dyDescent="0.3">
      <c r="A21" s="44" t="s">
        <v>110</v>
      </c>
      <c r="B21" s="8"/>
      <c r="C21" s="8"/>
      <c r="E21" s="3">
        <v>1</v>
      </c>
      <c r="F21" s="3">
        <f t="shared" si="1"/>
        <v>4</v>
      </c>
    </row>
    <row r="22" spans="1:7" ht="13.2" x14ac:dyDescent="0.25">
      <c r="A22" s="6">
        <v>5</v>
      </c>
      <c r="B22" s="8"/>
      <c r="C22" s="6"/>
      <c r="E22" s="3">
        <v>1</v>
      </c>
      <c r="F22" s="3">
        <f t="shared" si="1"/>
        <v>1</v>
      </c>
      <c r="G22" s="3" t="s">
        <v>67</v>
      </c>
    </row>
    <row r="23" spans="1:7" ht="13.2" x14ac:dyDescent="0.25">
      <c r="A23" s="6">
        <v>3</v>
      </c>
      <c r="B23" s="8"/>
      <c r="C23" s="6"/>
      <c r="E23" s="3">
        <v>1</v>
      </c>
      <c r="F23" s="3">
        <f t="shared" si="1"/>
        <v>2</v>
      </c>
      <c r="G23" s="3" t="s">
        <v>12</v>
      </c>
    </row>
    <row r="24" spans="1:7" ht="13.2" x14ac:dyDescent="0.25">
      <c r="A24" s="6">
        <v>4</v>
      </c>
      <c r="B24" s="8"/>
      <c r="C24" s="6"/>
      <c r="E24" s="3">
        <v>2</v>
      </c>
      <c r="F24" s="5">
        <f t="shared" ref="F24:F25" si="2">A40</f>
        <v>5</v>
      </c>
    </row>
    <row r="25" spans="1:7" ht="13.2" x14ac:dyDescent="0.25">
      <c r="A25" s="6">
        <v>1</v>
      </c>
      <c r="B25" s="8"/>
      <c r="C25" s="6"/>
      <c r="E25" s="3">
        <v>2</v>
      </c>
      <c r="F25" s="5">
        <f t="shared" si="2"/>
        <v>3</v>
      </c>
    </row>
    <row r="26" spans="1:7" ht="13.2" x14ac:dyDescent="0.25">
      <c r="A26" s="6">
        <v>1</v>
      </c>
      <c r="B26" s="8"/>
      <c r="C26" s="6"/>
      <c r="E26" s="3">
        <v>2</v>
      </c>
      <c r="F26" s="3">
        <v>5</v>
      </c>
    </row>
    <row r="27" spans="1:7" ht="13.2" x14ac:dyDescent="0.25">
      <c r="A27" s="6">
        <v>2</v>
      </c>
      <c r="B27" s="8"/>
      <c r="C27" s="6"/>
      <c r="E27" s="3">
        <v>2</v>
      </c>
      <c r="F27" s="5">
        <f t="shared" ref="F27:F34" si="3">A43</f>
        <v>3</v>
      </c>
    </row>
    <row r="28" spans="1:7" ht="13.2" x14ac:dyDescent="0.25">
      <c r="A28" s="6">
        <v>3</v>
      </c>
      <c r="B28" s="8"/>
      <c r="C28" s="6"/>
      <c r="E28" s="3">
        <v>2</v>
      </c>
      <c r="F28" s="5">
        <f t="shared" si="3"/>
        <v>3</v>
      </c>
    </row>
    <row r="29" spans="1:7" ht="13.2" x14ac:dyDescent="0.25">
      <c r="A29" s="6">
        <v>1</v>
      </c>
      <c r="B29" s="8"/>
      <c r="C29" s="6"/>
      <c r="E29" s="3">
        <v>2</v>
      </c>
      <c r="F29" s="5">
        <f t="shared" si="3"/>
        <v>3</v>
      </c>
    </row>
    <row r="30" spans="1:7" ht="13.2" x14ac:dyDescent="0.25">
      <c r="A30" s="6">
        <v>4</v>
      </c>
      <c r="B30" s="8"/>
      <c r="C30" s="6"/>
      <c r="E30" s="3">
        <v>2</v>
      </c>
      <c r="F30" s="5">
        <f t="shared" si="3"/>
        <v>2</v>
      </c>
    </row>
    <row r="31" spans="1:7" ht="13.2" x14ac:dyDescent="0.25">
      <c r="A31" s="6">
        <v>1</v>
      </c>
      <c r="B31" s="8"/>
      <c r="C31" s="6"/>
      <c r="E31" s="3">
        <v>2</v>
      </c>
      <c r="F31" s="5">
        <f t="shared" si="3"/>
        <v>4</v>
      </c>
    </row>
    <row r="32" spans="1:7" ht="13.2" x14ac:dyDescent="0.25">
      <c r="A32" s="6">
        <v>2</v>
      </c>
      <c r="B32" s="8"/>
      <c r="C32" s="8"/>
      <c r="E32" s="3">
        <v>2</v>
      </c>
      <c r="F32" s="5">
        <f t="shared" si="3"/>
        <v>3</v>
      </c>
    </row>
    <row r="33" spans="1:6" ht="13.2" x14ac:dyDescent="0.25">
      <c r="A33" s="6" t="s">
        <v>49</v>
      </c>
      <c r="B33" s="8"/>
      <c r="C33" s="8"/>
      <c r="E33" s="3">
        <v>2</v>
      </c>
      <c r="F33" s="5">
        <f t="shared" si="3"/>
        <v>2</v>
      </c>
    </row>
    <row r="34" spans="1:6" ht="13.2" x14ac:dyDescent="0.25">
      <c r="A34" s="8">
        <f>SUM(A22:A31)</f>
        <v>25</v>
      </c>
      <c r="B34" s="8"/>
      <c r="C34" s="8"/>
      <c r="E34" s="3">
        <v>2</v>
      </c>
      <c r="F34" s="5">
        <f t="shared" si="3"/>
        <v>4</v>
      </c>
    </row>
    <row r="35" spans="1:6" ht="13.2" x14ac:dyDescent="0.25">
      <c r="A35" s="6" t="s">
        <v>50</v>
      </c>
      <c r="B35" s="8"/>
      <c r="C35" s="8"/>
    </row>
    <row r="36" spans="1:6" ht="13.2" x14ac:dyDescent="0.25">
      <c r="A36" s="8">
        <f>A34/11</f>
        <v>2.2727272727272729</v>
      </c>
    </row>
    <row r="39" spans="1:6" ht="15.75" customHeight="1" x14ac:dyDescent="0.3">
      <c r="A39" s="45" t="s">
        <v>110</v>
      </c>
    </row>
    <row r="40" spans="1:6" ht="13.2" x14ac:dyDescent="0.25">
      <c r="A40" s="26">
        <v>5</v>
      </c>
    </row>
    <row r="41" spans="1:6" ht="13.2" x14ac:dyDescent="0.25">
      <c r="A41" s="26">
        <v>3</v>
      </c>
    </row>
    <row r="42" spans="1:6" ht="13.2" x14ac:dyDescent="0.25">
      <c r="A42" s="26">
        <v>5</v>
      </c>
    </row>
    <row r="43" spans="1:6" ht="13.2" x14ac:dyDescent="0.25">
      <c r="A43" s="26">
        <v>3</v>
      </c>
    </row>
    <row r="44" spans="1:6" ht="13.2" x14ac:dyDescent="0.25">
      <c r="A44" s="26">
        <v>3</v>
      </c>
    </row>
    <row r="45" spans="1:6" ht="13.2" x14ac:dyDescent="0.25">
      <c r="A45" s="26">
        <v>3</v>
      </c>
    </row>
    <row r="46" spans="1:6" ht="13.2" x14ac:dyDescent="0.25">
      <c r="A46" s="26">
        <v>2</v>
      </c>
    </row>
    <row r="47" spans="1:6" ht="13.2" x14ac:dyDescent="0.25">
      <c r="A47" s="26">
        <v>4</v>
      </c>
    </row>
    <row r="48" spans="1:6" ht="13.2" x14ac:dyDescent="0.25">
      <c r="A48" s="26">
        <v>3</v>
      </c>
    </row>
    <row r="49" spans="1:1" ht="13.2" x14ac:dyDescent="0.25">
      <c r="A49" s="26">
        <v>2</v>
      </c>
    </row>
    <row r="50" spans="1:1" ht="13.2" x14ac:dyDescent="0.25">
      <c r="A50" s="26">
        <v>4</v>
      </c>
    </row>
    <row r="51" spans="1:1" ht="13.2" x14ac:dyDescent="0.25">
      <c r="A51" s="26"/>
    </row>
    <row r="52" spans="1:1" ht="13.2" x14ac:dyDescent="0.25">
      <c r="A52" s="26" t="s">
        <v>49</v>
      </c>
    </row>
    <row r="53" spans="1:1" ht="13.2" x14ac:dyDescent="0.25">
      <c r="A53" s="27">
        <f>SUM(A40:A51)</f>
        <v>37</v>
      </c>
    </row>
    <row r="54" spans="1:1" ht="13.2" x14ac:dyDescent="0.25">
      <c r="A54" s="26" t="s">
        <v>50</v>
      </c>
    </row>
    <row r="55" spans="1:1" ht="13.2" x14ac:dyDescent="0.25">
      <c r="A55" s="27">
        <f>A53/11</f>
        <v>3.3636363636363638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Collisions</vt:lpstr>
      <vt:lpstr>CheckpointsIn</vt:lpstr>
      <vt:lpstr>CheckpointsOut</vt:lpstr>
      <vt:lpstr>Usability</vt:lpstr>
      <vt:lpstr>SUS</vt:lpstr>
      <vt:lpstr>SSQ</vt:lpstr>
      <vt:lpstr>NasaTLX</vt:lpstr>
      <vt:lpstr>FinalQuestion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Waldmüller</cp:lastModifiedBy>
  <dcterms:modified xsi:type="dcterms:W3CDTF">2022-02-19T11:00:52Z</dcterms:modified>
</cp:coreProperties>
</file>