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51200" windowHeight="28260" tabRatio="500" activeTab="2"/>
  </bookViews>
  <sheets>
    <sheet name="Riesgos" sheetId="1" r:id="rId1"/>
    <sheet name="Presupuesto Desarrollo" sheetId="2" r:id="rId2"/>
    <sheet name="Presupuesto Cloud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B48" i="4"/>
  <c r="B49" i="4"/>
  <c r="E3" i="4"/>
  <c r="B50" i="4"/>
</calcChain>
</file>

<file path=xl/sharedStrings.xml><?xml version="1.0" encoding="utf-8"?>
<sst xmlns="http://schemas.openxmlformats.org/spreadsheetml/2006/main" count="92" uniqueCount="84">
  <si>
    <t>RIE</t>
  </si>
  <si>
    <t>Capa</t>
  </si>
  <si>
    <t>Servicio</t>
  </si>
  <si>
    <t>Unidad</t>
  </si>
  <si>
    <t>Precio</t>
  </si>
  <si>
    <t>Load Balancing</t>
  </si>
  <si>
    <t>WebServers</t>
  </si>
  <si>
    <t>Relational Database Service - Aurora</t>
  </si>
  <si>
    <t>Elastic Load Balancing - Bandwidth</t>
  </si>
  <si>
    <t>Elastic Load Balancing - Data Transfer</t>
  </si>
  <si>
    <t>Monitoreo</t>
  </si>
  <si>
    <t>New Relic</t>
  </si>
  <si>
    <t>OpsGenie</t>
  </si>
  <si>
    <t>AWS CloudWatch</t>
  </si>
  <si>
    <t>t2.large instance 1 year up front</t>
  </si>
  <si>
    <t>Cantidad</t>
  </si>
  <si>
    <t>Administración</t>
  </si>
  <si>
    <t>Base de Datos</t>
  </si>
  <si>
    <t>Big Data</t>
  </si>
  <si>
    <t>Amazon Elastic Map Reduce</t>
  </si>
  <si>
    <t>Datawarehouse</t>
  </si>
  <si>
    <t>Amazon Redshift</t>
  </si>
  <si>
    <t>t2.small instance 1 year up front</t>
  </si>
  <si>
    <t>Elastic Load Balancing - Active ELB endpoints</t>
  </si>
  <si>
    <t>S3 (Simple Storage System)</t>
  </si>
  <si>
    <t>ELBs</t>
  </si>
  <si>
    <t>GB</t>
  </si>
  <si>
    <t>Instances</t>
  </si>
  <si>
    <t>Databases</t>
  </si>
  <si>
    <t>Desarrollo y población de las estructuras de datos básicas</t>
  </si>
  <si>
    <t>Países, provincias y ciudades</t>
  </si>
  <si>
    <t>Marcas, modelos, versiones, precios</t>
  </si>
  <si>
    <t>Construcción de entidades principales</t>
  </si>
  <si>
    <t>Vehículos</t>
  </si>
  <si>
    <t>Alta de vehículo</t>
  </si>
  <si>
    <t>AJAX p gestión de modelos</t>
  </si>
  <si>
    <t>Modificación de vehículos</t>
  </si>
  <si>
    <t>Home Page, Menues y estilos</t>
  </si>
  <si>
    <t>Usuarios y autenticación</t>
  </si>
  <si>
    <t>Alta de usuario</t>
  </si>
  <si>
    <t>Login, sesiones y logout</t>
  </si>
  <si>
    <t>Conductores</t>
  </si>
  <si>
    <t>Listado y gestión de vehículos</t>
  </si>
  <si>
    <t>Alta de conductores</t>
  </si>
  <si>
    <t>Modificación de conductores</t>
  </si>
  <si>
    <t>Listado y gestión de conductores</t>
  </si>
  <si>
    <t>Construcción de motor de tracking</t>
  </si>
  <si>
    <t>Dispositivos de trackeo tipos y unidades</t>
  </si>
  <si>
    <t>Trackeos de dispositivo y ubicaciones</t>
  </si>
  <si>
    <t>Construcción de entidades</t>
  </si>
  <si>
    <t>Construcción de API</t>
  </si>
  <si>
    <t>Simulación de conducción de vehículos</t>
  </si>
  <si>
    <t>Motor de física (Aceleraciones, velocidades y trayectorias)</t>
  </si>
  <si>
    <t>Mockeo de compañia de Taxis, Unidades y Nombres</t>
  </si>
  <si>
    <t>Mockeo de trayectos en el conurbano y ciudad de buenos aires</t>
  </si>
  <si>
    <t>Construcción del motor de alertas</t>
  </si>
  <si>
    <t>Dashboard de monitoreo de vehículos en tiempo real</t>
  </si>
  <si>
    <t>Agregado de componentes dinámicos y layers</t>
  </si>
  <si>
    <t>Actualización en background x pooling AJAX</t>
  </si>
  <si>
    <t>Creación de la entidad y creación de API de generación de alertas</t>
  </si>
  <si>
    <t>Mocks de alertas para la flota de taxis</t>
  </si>
  <si>
    <t>Integración de las alertas al dashboard de monitoreo de vehículos en tiempo real</t>
  </si>
  <si>
    <t>Integración del refresco AJAX</t>
  </si>
  <si>
    <t>Vículo entre las alertas y los layers del mapa</t>
  </si>
  <si>
    <t>Construcción de motor de reporting</t>
  </si>
  <si>
    <t>Estructura del reporte general + links y gestión de las fechas</t>
  </si>
  <si>
    <t>Reporte de utilización y recorrido por vehículo</t>
  </si>
  <si>
    <t>Reporte de velocidad, aceleración y distancia del conductor</t>
  </si>
  <si>
    <t>Integración de estilos y librerias de Charts.js</t>
  </si>
  <si>
    <t>Utilización de API de Google Maps y ubicaciones azarozas</t>
  </si>
  <si>
    <t>Utilización de la API de mercadolibre en grafo a JSON</t>
  </si>
  <si>
    <t>Seed inicial de información</t>
  </si>
  <si>
    <t>Utilización de la API de meracdolibre para obtener la información y bajarla a JSON</t>
  </si>
  <si>
    <t>Seed inicial de la información a las estructuras de datos</t>
  </si>
  <si>
    <t>Integración de leaflet js open street map</t>
  </si>
  <si>
    <t>Total Hs Desarrollo</t>
  </si>
  <si>
    <t>Total HS Gerenciamiento</t>
  </si>
  <si>
    <t>Costo total del proyecto</t>
  </si>
  <si>
    <t>Senior Full Stack Engineer</t>
  </si>
  <si>
    <t>Project Manager</t>
  </si>
  <si>
    <t>Tarea</t>
  </si>
  <si>
    <t>Horas</t>
  </si>
  <si>
    <t>Costo x hora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</si>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</sst>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ARS&quot;* #,##0.00_-;\-&quot;ARS&quot;* #,##0.00_-;_-&quot;ARS&quot;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0" borderId="6" xfId="0" applyBorder="1"/>
    <xf numFmtId="44" fontId="0" fillId="0" borderId="0" xfId="0" applyNumberFormat="1"/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6" fillId="0" borderId="11" xfId="0" applyFont="1" applyBorder="1"/>
    <xf numFmtId="0" fontId="6" fillId="0" borderId="12" xfId="0" applyFont="1" applyBorder="1"/>
    <xf numFmtId="0" fontId="5" fillId="0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7" xfId="0" applyFont="1" applyFill="1" applyBorder="1" applyAlignment="1">
      <alignment horizontal="left"/>
    </xf>
    <xf numFmtId="1" fontId="5" fillId="0" borderId="8" xfId="0" applyNumberFormat="1" applyFont="1" applyBorder="1"/>
    <xf numFmtId="0" fontId="7" fillId="0" borderId="9" xfId="0" applyFont="1" applyFill="1" applyBorder="1" applyAlignment="1">
      <alignment horizontal="left"/>
    </xf>
    <xf numFmtId="44" fontId="7" fillId="0" borderId="10" xfId="0" applyNumberFormat="1" applyFont="1" applyBorder="1"/>
    <xf numFmtId="0" fontId="0" fillId="0" borderId="15" xfId="0" applyBorder="1"/>
    <xf numFmtId="0" fontId="0" fillId="0" borderId="16" xfId="0" applyBorder="1"/>
    <xf numFmtId="44" fontId="0" fillId="0" borderId="18" xfId="1" applyFont="1" applyBorder="1"/>
    <xf numFmtId="44" fontId="0" fillId="0" borderId="19" xfId="0" applyNumberFormat="1" applyBorder="1"/>
    <xf numFmtId="0" fontId="0" fillId="2" borderId="13" xfId="0" applyFill="1" applyBorder="1"/>
    <xf numFmtId="0" fontId="6" fillId="2" borderId="17" xfId="0" applyFont="1" applyFill="1" applyBorder="1"/>
    <xf numFmtId="0" fontId="2" fillId="0" borderId="0" xfId="0" applyFont="1"/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zoomScalePageLayoutView="130" workbookViewId="0"/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zoomScale="125" zoomScaleNormal="125" zoomScalePageLayoutView="125" workbookViewId="0">
      <selection activeCell="D10" sqref="D10"/>
    </sheetView>
  </sheetViews>
  <sheetFormatPr baseColWidth="10" defaultRowHeight="15" x14ac:dyDescent="0"/>
  <cols>
    <col min="1" max="1" width="22.83203125" customWidth="1"/>
    <col min="2" max="2" width="13.5" bestFit="1" customWidth="1"/>
    <col min="3" max="3" width="37" bestFit="1" customWidth="1"/>
    <col min="4" max="4" width="13.83203125" bestFit="1" customWidth="1"/>
  </cols>
  <sheetData>
    <row r="1" spans="2:6">
      <c r="B1" s="26" t="s">
        <v>1</v>
      </c>
      <c r="C1" s="26" t="s">
        <v>2</v>
      </c>
      <c r="D1" s="26" t="s">
        <v>15</v>
      </c>
      <c r="E1" s="26" t="s">
        <v>3</v>
      </c>
      <c r="F1" s="26" t="s">
        <v>4</v>
      </c>
    </row>
    <row r="2" spans="2:6">
      <c r="B2" t="s">
        <v>5</v>
      </c>
      <c r="C2" t="s">
        <v>23</v>
      </c>
      <c r="D2">
        <v>2</v>
      </c>
      <c r="E2" t="s">
        <v>25</v>
      </c>
    </row>
    <row r="3" spans="2:6">
      <c r="B3" t="s">
        <v>5</v>
      </c>
      <c r="C3" t="s">
        <v>8</v>
      </c>
      <c r="E3" t="s">
        <v>26</v>
      </c>
    </row>
    <row r="4" spans="2:6">
      <c r="B4" t="s">
        <v>5</v>
      </c>
      <c r="C4" t="s">
        <v>9</v>
      </c>
      <c r="E4" t="s">
        <v>26</v>
      </c>
    </row>
    <row r="5" spans="2:6">
      <c r="B5" t="s">
        <v>6</v>
      </c>
      <c r="C5" t="s">
        <v>14</v>
      </c>
      <c r="D5">
        <v>2</v>
      </c>
      <c r="E5" t="s">
        <v>27</v>
      </c>
    </row>
    <row r="6" spans="2:6">
      <c r="B6" t="s">
        <v>16</v>
      </c>
      <c r="C6" t="s">
        <v>22</v>
      </c>
      <c r="D6">
        <v>1</v>
      </c>
      <c r="E6" t="s">
        <v>27</v>
      </c>
    </row>
    <row r="7" spans="2:6">
      <c r="B7" t="s">
        <v>17</v>
      </c>
      <c r="C7" t="s">
        <v>7</v>
      </c>
      <c r="E7" t="s">
        <v>28</v>
      </c>
    </row>
    <row r="8" spans="2:6">
      <c r="B8" t="s">
        <v>10</v>
      </c>
      <c r="C8" t="s">
        <v>11</v>
      </c>
      <c r="E8" t="s">
        <v>27</v>
      </c>
    </row>
    <row r="9" spans="2:6">
      <c r="B9" t="s">
        <v>10</v>
      </c>
      <c r="C9" t="s">
        <v>12</v>
      </c>
      <c r="D9">
        <v>5</v>
      </c>
      <c r="E9" t="s">
        <v>83</v>
      </c>
    </row>
    <row r="10" spans="2:6">
      <c r="B10" t="s">
        <v>10</v>
      </c>
      <c r="C10" t="s">
        <v>13</v>
      </c>
    </row>
    <row r="11" spans="2:6">
      <c r="B11" t="s">
        <v>18</v>
      </c>
      <c r="C11" t="s">
        <v>19</v>
      </c>
      <c r="D11">
        <v>5</v>
      </c>
    </row>
    <row r="12" spans="2:6">
      <c r="B12" t="s">
        <v>18</v>
      </c>
      <c r="C12" t="s">
        <v>24</v>
      </c>
    </row>
    <row r="13" spans="2:6">
      <c r="B13" t="s">
        <v>20</v>
      </c>
      <c r="C13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50"/>
  <sheetViews>
    <sheetView zoomScale="120" zoomScaleNormal="120" zoomScalePageLayoutView="120" workbookViewId="0">
      <selection activeCell="E7" sqref="E7"/>
    </sheetView>
  </sheetViews>
  <sheetFormatPr baseColWidth="10" defaultRowHeight="15" x14ac:dyDescent="0"/>
  <cols>
    <col min="1" max="1" width="69.6640625" bestFit="1" customWidth="1"/>
    <col min="2" max="2" width="17.33203125" bestFit="1" customWidth="1"/>
    <col min="3" max="3" width="14.6640625" bestFit="1" customWidth="1"/>
    <col min="4" max="4" width="22.1640625" bestFit="1" customWidth="1"/>
    <col min="5" max="5" width="15.1640625" bestFit="1" customWidth="1"/>
    <col min="6" max="6" width="12.6640625" bestFit="1" customWidth="1"/>
  </cols>
  <sheetData>
    <row r="1" spans="1:5" ht="21" thickBot="1">
      <c r="A1" s="12" t="s">
        <v>80</v>
      </c>
      <c r="B1" s="13" t="s">
        <v>81</v>
      </c>
      <c r="D1" s="24"/>
      <c r="E1" s="25" t="s">
        <v>82</v>
      </c>
    </row>
    <row r="2" spans="1:5">
      <c r="A2" s="8" t="s">
        <v>29</v>
      </c>
      <c r="B2" s="9"/>
      <c r="D2" s="20" t="s">
        <v>78</v>
      </c>
      <c r="E2" s="22">
        <f>120000/160</f>
        <v>750</v>
      </c>
    </row>
    <row r="3" spans="1:5" ht="16" thickBot="1">
      <c r="A3" s="10" t="s">
        <v>30</v>
      </c>
      <c r="B3" s="11"/>
      <c r="D3" s="21" t="s">
        <v>79</v>
      </c>
      <c r="E3" s="23">
        <f>E2*1.4</f>
        <v>1050</v>
      </c>
    </row>
    <row r="4" spans="1:5">
      <c r="A4" s="2" t="s">
        <v>72</v>
      </c>
      <c r="B4" s="1">
        <v>16</v>
      </c>
    </row>
    <row r="5" spans="1:5">
      <c r="A5" s="2" t="s">
        <v>73</v>
      </c>
      <c r="B5" s="1">
        <v>16</v>
      </c>
    </row>
    <row r="6" spans="1:5">
      <c r="A6" s="10" t="s">
        <v>31</v>
      </c>
      <c r="B6" s="11"/>
    </row>
    <row r="7" spans="1:5">
      <c r="A7" s="2" t="s">
        <v>70</v>
      </c>
      <c r="B7" s="1">
        <v>32</v>
      </c>
    </row>
    <row r="8" spans="1:5" ht="16" thickBot="1">
      <c r="A8" s="6" t="s">
        <v>71</v>
      </c>
      <c r="B8" s="4">
        <v>24</v>
      </c>
    </row>
    <row r="9" spans="1:5">
      <c r="A9" s="8" t="s">
        <v>32</v>
      </c>
      <c r="B9" s="9"/>
    </row>
    <row r="10" spans="1:5">
      <c r="A10" s="3" t="s">
        <v>37</v>
      </c>
      <c r="B10" s="1">
        <v>24</v>
      </c>
    </row>
    <row r="11" spans="1:5">
      <c r="A11" s="3" t="s">
        <v>38</v>
      </c>
      <c r="B11" s="1"/>
    </row>
    <row r="12" spans="1:5">
      <c r="A12" s="2" t="s">
        <v>39</v>
      </c>
      <c r="B12" s="1">
        <v>8</v>
      </c>
    </row>
    <row r="13" spans="1:5">
      <c r="A13" s="2" t="s">
        <v>40</v>
      </c>
      <c r="B13" s="1">
        <v>16</v>
      </c>
    </row>
    <row r="14" spans="1:5">
      <c r="A14" s="10" t="s">
        <v>33</v>
      </c>
      <c r="B14" s="11"/>
    </row>
    <row r="15" spans="1:5">
      <c r="A15" s="2" t="s">
        <v>34</v>
      </c>
      <c r="B15" s="1">
        <v>16</v>
      </c>
    </row>
    <row r="16" spans="1:5">
      <c r="A16" s="2" t="s">
        <v>35</v>
      </c>
      <c r="B16" s="1">
        <v>8</v>
      </c>
    </row>
    <row r="17" spans="1:2">
      <c r="A17" s="2" t="s">
        <v>36</v>
      </c>
      <c r="B17" s="1">
        <v>8</v>
      </c>
    </row>
    <row r="18" spans="1:2">
      <c r="A18" s="2" t="s">
        <v>42</v>
      </c>
      <c r="B18" s="1">
        <v>12</v>
      </c>
    </row>
    <row r="19" spans="1:2">
      <c r="A19" s="10" t="s">
        <v>41</v>
      </c>
      <c r="B19" s="11"/>
    </row>
    <row r="20" spans="1:2">
      <c r="A20" s="2" t="s">
        <v>43</v>
      </c>
      <c r="B20" s="1">
        <v>8</v>
      </c>
    </row>
    <row r="21" spans="1:2">
      <c r="A21" s="2" t="s">
        <v>44</v>
      </c>
      <c r="B21" s="1">
        <v>8</v>
      </c>
    </row>
    <row r="22" spans="1:2" ht="16" thickBot="1">
      <c r="A22" s="6" t="s">
        <v>45</v>
      </c>
      <c r="B22" s="4">
        <v>12</v>
      </c>
    </row>
    <row r="23" spans="1:2">
      <c r="A23" s="8" t="s">
        <v>46</v>
      </c>
      <c r="B23" s="9"/>
    </row>
    <row r="24" spans="1:2">
      <c r="A24" s="3" t="s">
        <v>47</v>
      </c>
      <c r="B24" s="1">
        <v>16</v>
      </c>
    </row>
    <row r="25" spans="1:2">
      <c r="A25" s="10" t="s">
        <v>48</v>
      </c>
      <c r="B25" s="11"/>
    </row>
    <row r="26" spans="1:2">
      <c r="A26" s="2" t="s">
        <v>49</v>
      </c>
      <c r="B26" s="1">
        <v>16</v>
      </c>
    </row>
    <row r="27" spans="1:2">
      <c r="A27" s="2" t="s">
        <v>50</v>
      </c>
      <c r="B27" s="1">
        <v>16</v>
      </c>
    </row>
    <row r="28" spans="1:2">
      <c r="A28" s="10" t="s">
        <v>51</v>
      </c>
      <c r="B28" s="11"/>
    </row>
    <row r="29" spans="1:2">
      <c r="A29" s="2" t="s">
        <v>69</v>
      </c>
      <c r="B29" s="1">
        <v>32</v>
      </c>
    </row>
    <row r="30" spans="1:2">
      <c r="A30" s="2" t="s">
        <v>52</v>
      </c>
      <c r="B30" s="1">
        <v>32</v>
      </c>
    </row>
    <row r="31" spans="1:2">
      <c r="A31" s="2" t="s">
        <v>53</v>
      </c>
      <c r="B31" s="1">
        <v>24</v>
      </c>
    </row>
    <row r="32" spans="1:2">
      <c r="A32" s="2" t="s">
        <v>54</v>
      </c>
      <c r="B32" s="1">
        <v>32</v>
      </c>
    </row>
    <row r="33" spans="1:3">
      <c r="A33" s="10" t="s">
        <v>56</v>
      </c>
      <c r="B33" s="11"/>
    </row>
    <row r="34" spans="1:3">
      <c r="A34" s="2" t="s">
        <v>74</v>
      </c>
      <c r="B34" s="1">
        <v>32</v>
      </c>
    </row>
    <row r="35" spans="1:3">
      <c r="A35" s="2" t="s">
        <v>57</v>
      </c>
      <c r="B35" s="1">
        <v>24</v>
      </c>
    </row>
    <row r="36" spans="1:3">
      <c r="A36" s="2" t="s">
        <v>58</v>
      </c>
      <c r="B36" s="1">
        <v>16</v>
      </c>
    </row>
    <row r="37" spans="1:3">
      <c r="A37" s="10" t="s">
        <v>55</v>
      </c>
      <c r="B37" s="11"/>
    </row>
    <row r="38" spans="1:3">
      <c r="A38" s="2" t="s">
        <v>59</v>
      </c>
      <c r="B38" s="1">
        <v>24</v>
      </c>
    </row>
    <row r="39" spans="1:3">
      <c r="A39" s="2" t="s">
        <v>60</v>
      </c>
      <c r="B39" s="1">
        <v>16</v>
      </c>
    </row>
    <row r="40" spans="1:3">
      <c r="A40" s="2" t="s">
        <v>61</v>
      </c>
      <c r="B40" s="1">
        <v>16</v>
      </c>
    </row>
    <row r="41" spans="1:3">
      <c r="A41" s="2" t="s">
        <v>62</v>
      </c>
      <c r="B41" s="1">
        <v>8</v>
      </c>
    </row>
    <row r="42" spans="1:3" ht="16" thickBot="1">
      <c r="A42" s="6" t="s">
        <v>63</v>
      </c>
      <c r="B42" s="4">
        <v>4</v>
      </c>
    </row>
    <row r="43" spans="1:3">
      <c r="A43" s="8" t="s">
        <v>64</v>
      </c>
      <c r="B43" s="9"/>
    </row>
    <row r="44" spans="1:3">
      <c r="A44" s="3" t="s">
        <v>65</v>
      </c>
      <c r="B44" s="1">
        <v>8</v>
      </c>
    </row>
    <row r="45" spans="1:3">
      <c r="A45" s="3" t="s">
        <v>68</v>
      </c>
      <c r="B45" s="1">
        <v>32</v>
      </c>
    </row>
    <row r="46" spans="1:3">
      <c r="A46" s="3" t="s">
        <v>67</v>
      </c>
      <c r="B46" s="1">
        <v>24</v>
      </c>
    </row>
    <row r="47" spans="1:3" ht="16" thickBot="1">
      <c r="A47" s="7" t="s">
        <v>66</v>
      </c>
      <c r="B47" s="4">
        <v>16</v>
      </c>
    </row>
    <row r="48" spans="1:3" ht="18">
      <c r="A48" s="14" t="s">
        <v>75</v>
      </c>
      <c r="B48" s="15">
        <f>SUM(B2:B47)</f>
        <v>596</v>
      </c>
      <c r="C48" s="5"/>
    </row>
    <row r="49" spans="1:3" ht="19" thickBot="1">
      <c r="A49" s="16" t="s">
        <v>76</v>
      </c>
      <c r="B49" s="17">
        <f>B48*0.2</f>
        <v>119.2</v>
      </c>
      <c r="C49" s="5"/>
    </row>
    <row r="50" spans="1:3" ht="19" thickBot="1">
      <c r="A50" s="18" t="s">
        <v>77</v>
      </c>
      <c r="B50" s="19">
        <f>B48*E2+B49*E3</f>
        <v>572160</v>
      </c>
    </row>
  </sheetData>
  <mergeCells count="4">
    <mergeCell ref="A23:B23"/>
    <mergeCell ref="A9:B9"/>
    <mergeCell ref="A2:B2"/>
    <mergeCell ref="A43:B43"/>
  </mergeCells>
  <phoneticPr fontId="8" type="noConversion"/>
  <pageMargins left="0.75" right="0.75" top="1" bottom="1" header="0.5" footer="0.5"/>
  <pageSetup paperSize="9" scale="5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Riesgos</vt:lpstr>
      <vt:lpstr>Presupuesto Desarrollo</vt:lpstr>
      <vt:lpstr>Presupuesto Cloud</vt:lpstr>
      <vt:lpstr>Sheet4</vt:lpstr>
    </vt:vector>
  </TitlesOfParts>
  <Company>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Leopoldo Lugones</dc:creator>
  <cp:lastModifiedBy>Leopoldo Lugones</cp:lastModifiedBy>
  <cp:lastPrinted>2016-07-10T03:59:11Z</cp:lastPrinted>
  <dcterms:created xsi:type="dcterms:W3CDTF">2016-07-09T01:00:49Z</dcterms:created>
  <dcterms:modified xsi:type="dcterms:W3CDTF">2016-07-17T18:21:51Z</dcterms:modified>
</cp:coreProperties>
</file>