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mework\计导\office1\"/>
    </mc:Choice>
  </mc:AlternateContent>
  <xr:revisionPtr revIDLastSave="0" documentId="13_ncr:1_{3C58745C-96FD-41D6-9A9E-CC150F8B4C7E}" xr6:coauthVersionLast="47" xr6:coauthVersionMax="47" xr10:uidLastSave="{00000000-0000-0000-0000-000000000000}"/>
  <bookViews>
    <workbookView xWindow="-108" yWindow="-108" windowWidth="23256" windowHeight="12456" activeTab="1" xr2:uid="{09058AC2-9516-4BAE-82D6-7D0A762CB6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2" l="1"/>
  <c r="C9" i="2"/>
  <c r="C4" i="2"/>
  <c r="C15" i="2" s="1"/>
  <c r="E14" i="2"/>
  <c r="D14" i="2"/>
  <c r="E10" i="2"/>
  <c r="D10" i="2"/>
  <c r="E5" i="2"/>
  <c r="E16" i="2" s="1"/>
  <c r="D5" i="2"/>
  <c r="D16" i="2" s="1"/>
  <c r="G3" i="1"/>
  <c r="G4" i="1"/>
  <c r="G5" i="1"/>
  <c r="G6" i="1"/>
  <c r="G7" i="1"/>
  <c r="G2" i="1"/>
  <c r="H10" i="1"/>
  <c r="D10" i="1"/>
  <c r="E10" i="1"/>
  <c r="F10" i="1"/>
  <c r="C10" i="1"/>
  <c r="D9" i="1"/>
  <c r="E9" i="1"/>
  <c r="F9" i="1"/>
  <c r="C9" i="1"/>
  <c r="D8" i="1"/>
  <c r="E8" i="1"/>
  <c r="F8" i="1"/>
  <c r="C8" i="1"/>
  <c r="F3" i="1"/>
  <c r="F4" i="1"/>
  <c r="F5" i="1"/>
  <c r="F6" i="1"/>
  <c r="F7" i="1"/>
  <c r="F2" i="1"/>
</calcChain>
</file>

<file path=xl/sharedStrings.xml><?xml version="1.0" encoding="utf-8"?>
<sst xmlns="http://schemas.openxmlformats.org/spreadsheetml/2006/main" count="57" uniqueCount="45">
  <si>
    <t>学号</t>
    <phoneticPr fontId="1" type="noConversion"/>
  </si>
  <si>
    <t>姓名</t>
    <phoneticPr fontId="1" type="noConversion"/>
  </si>
  <si>
    <t>数学</t>
    <phoneticPr fontId="1" type="noConversion"/>
  </si>
  <si>
    <t>物理</t>
    <phoneticPr fontId="1" type="noConversion"/>
  </si>
  <si>
    <t>化学</t>
    <phoneticPr fontId="1" type="noConversion"/>
  </si>
  <si>
    <t>总分</t>
    <phoneticPr fontId="1" type="noConversion"/>
  </si>
  <si>
    <t>补考</t>
    <phoneticPr fontId="1" type="noConversion"/>
  </si>
  <si>
    <t>04910</t>
    <phoneticPr fontId="1" type="noConversion"/>
  </si>
  <si>
    <t>04911</t>
  </si>
  <si>
    <t>04912</t>
  </si>
  <si>
    <t>04913</t>
  </si>
  <si>
    <t>04914</t>
  </si>
  <si>
    <t>04915</t>
  </si>
  <si>
    <t>张金</t>
    <phoneticPr fontId="1" type="noConversion"/>
  </si>
  <si>
    <t>平均分</t>
    <phoneticPr fontId="1" type="noConversion"/>
  </si>
  <si>
    <t>最高分</t>
    <phoneticPr fontId="1" type="noConversion"/>
  </si>
  <si>
    <t>最低分</t>
    <phoneticPr fontId="1" type="noConversion"/>
  </si>
  <si>
    <t>王银</t>
    <phoneticPr fontId="1" type="noConversion"/>
  </si>
  <si>
    <t>李玉</t>
    <phoneticPr fontId="1" type="noConversion"/>
  </si>
  <si>
    <t>刘铜</t>
    <phoneticPr fontId="1" type="noConversion"/>
  </si>
  <si>
    <t>陈铁</t>
    <phoneticPr fontId="1" type="noConversion"/>
  </si>
  <si>
    <t>林泥</t>
    <phoneticPr fontId="1" type="noConversion"/>
  </si>
  <si>
    <t>专业</t>
    <phoneticPr fontId="1" type="noConversion"/>
  </si>
  <si>
    <t>书名</t>
    <phoneticPr fontId="1" type="noConversion"/>
  </si>
  <si>
    <t>单价</t>
    <phoneticPr fontId="1" type="noConversion"/>
  </si>
  <si>
    <t>数量</t>
    <phoneticPr fontId="1" type="noConversion"/>
  </si>
  <si>
    <t>出版社</t>
    <phoneticPr fontId="1" type="noConversion"/>
  </si>
  <si>
    <t>医学</t>
    <phoneticPr fontId="1" type="noConversion"/>
  </si>
  <si>
    <t>高等数学</t>
    <phoneticPr fontId="1" type="noConversion"/>
  </si>
  <si>
    <t>金额</t>
    <phoneticPr fontId="1" type="noConversion"/>
  </si>
  <si>
    <t>兰天</t>
    <phoneticPr fontId="1" type="noConversion"/>
  </si>
  <si>
    <t>药学</t>
    <phoneticPr fontId="1" type="noConversion"/>
  </si>
  <si>
    <t>海洋</t>
    <phoneticPr fontId="1" type="noConversion"/>
  </si>
  <si>
    <t>口腔</t>
    <phoneticPr fontId="1" type="noConversion"/>
  </si>
  <si>
    <t>普通物理</t>
    <phoneticPr fontId="1" type="noConversion"/>
  </si>
  <si>
    <t>大地</t>
    <phoneticPr fontId="1" type="noConversion"/>
  </si>
  <si>
    <t>有机化学</t>
    <phoneticPr fontId="1" type="noConversion"/>
  </si>
  <si>
    <t>高等数学 汇总</t>
  </si>
  <si>
    <t>普通物理 汇总</t>
  </si>
  <si>
    <t>有机化学 汇总</t>
  </si>
  <si>
    <t>总计</t>
  </si>
  <si>
    <t>高等数学 平均值</t>
  </si>
  <si>
    <t>普通物理 平均值</t>
  </si>
  <si>
    <t>有机化学 平均值</t>
  </si>
  <si>
    <t>总计平均值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</si>
</sst>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数学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C8-45EE-9855-6D1445F39CF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C8-45EE-9855-6D1445F39CF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C8-45EE-9855-6D1445F39CF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5C8-45EE-9855-6D1445F39CF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5C8-45EE-9855-6D1445F39CF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5C8-45EE-9855-6D1445F39CF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Sheet1!$B$2:$B$7</c:f>
              <c:strCache>
                <c:ptCount val="6"/>
                <c:pt idx="0">
                  <c:v>张金</c:v>
                </c:pt>
                <c:pt idx="1">
                  <c:v>王银</c:v>
                </c:pt>
                <c:pt idx="2">
                  <c:v>李玉</c:v>
                </c:pt>
                <c:pt idx="3">
                  <c:v>刘铜</c:v>
                </c:pt>
                <c:pt idx="4">
                  <c:v>陈铁</c:v>
                </c:pt>
                <c:pt idx="5">
                  <c:v>林泥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88</c:v>
                </c:pt>
                <c:pt idx="1">
                  <c:v>77</c:v>
                </c:pt>
                <c:pt idx="2">
                  <c:v>90</c:v>
                </c:pt>
                <c:pt idx="3">
                  <c:v>54</c:v>
                </c:pt>
                <c:pt idx="4">
                  <c:v>90</c:v>
                </c:pt>
                <c:pt idx="5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5C8-45EE-9855-6D1445F39CF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数学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Sheet1!$A$2:$A$7</c:f>
              <c:strCache>
                <c:ptCount val="6"/>
                <c:pt idx="0">
                  <c:v>04910</c:v>
                </c:pt>
                <c:pt idx="1">
                  <c:v>04911</c:v>
                </c:pt>
                <c:pt idx="2">
                  <c:v>04912</c:v>
                </c:pt>
                <c:pt idx="3">
                  <c:v>04913</c:v>
                </c:pt>
                <c:pt idx="4">
                  <c:v>04914</c:v>
                </c:pt>
                <c:pt idx="5">
                  <c:v>04915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88</c:v>
                </c:pt>
                <c:pt idx="1">
                  <c:v>77</c:v>
                </c:pt>
                <c:pt idx="2">
                  <c:v>90</c:v>
                </c:pt>
                <c:pt idx="3">
                  <c:v>54</c:v>
                </c:pt>
                <c:pt idx="4">
                  <c:v>90</c:v>
                </c:pt>
                <c:pt idx="5">
                  <c:v>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6C-47F2-A818-4FAF1EF1F992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物理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Sheet1!$A$2:$A$7</c:f>
              <c:strCache>
                <c:ptCount val="6"/>
                <c:pt idx="0">
                  <c:v>04910</c:v>
                </c:pt>
                <c:pt idx="1">
                  <c:v>04911</c:v>
                </c:pt>
                <c:pt idx="2">
                  <c:v>04912</c:v>
                </c:pt>
                <c:pt idx="3">
                  <c:v>04913</c:v>
                </c:pt>
                <c:pt idx="4">
                  <c:v>04914</c:v>
                </c:pt>
                <c:pt idx="5">
                  <c:v>04915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79</c:v>
                </c:pt>
                <c:pt idx="1">
                  <c:v>66</c:v>
                </c:pt>
                <c:pt idx="2">
                  <c:v>94</c:v>
                </c:pt>
                <c:pt idx="3">
                  <c:v>60</c:v>
                </c:pt>
                <c:pt idx="4">
                  <c:v>91</c:v>
                </c:pt>
                <c:pt idx="5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6C-47F2-A818-4FAF1EF1F992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化学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strRef>
              <c:f>Sheet1!$A$2:$A$7</c:f>
              <c:strCache>
                <c:ptCount val="6"/>
                <c:pt idx="0">
                  <c:v>04910</c:v>
                </c:pt>
                <c:pt idx="1">
                  <c:v>04911</c:v>
                </c:pt>
                <c:pt idx="2">
                  <c:v>04912</c:v>
                </c:pt>
                <c:pt idx="3">
                  <c:v>04913</c:v>
                </c:pt>
                <c:pt idx="4">
                  <c:v>04914</c:v>
                </c:pt>
                <c:pt idx="5">
                  <c:v>04915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78</c:v>
                </c:pt>
                <c:pt idx="1">
                  <c:v>89</c:v>
                </c:pt>
                <c:pt idx="2">
                  <c:v>91</c:v>
                </c:pt>
                <c:pt idx="3">
                  <c:v>61</c:v>
                </c:pt>
                <c:pt idx="4">
                  <c:v>62</c:v>
                </c:pt>
                <c:pt idx="5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6C-47F2-A818-4FAF1EF1F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4909055"/>
        <c:axId val="1172971535"/>
      </c:lineChart>
      <c:catAx>
        <c:axId val="12249090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971535"/>
        <c:crosses val="autoZero"/>
        <c:auto val="1"/>
        <c:lblAlgn val="ctr"/>
        <c:lblOffset val="100"/>
        <c:noMultiLvlLbl val="0"/>
      </c:catAx>
      <c:valAx>
        <c:axId val="117297153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2490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39757</xdr:colOff>
      <xdr:row>11</xdr:row>
      <xdr:rowOff>73880</xdr:rowOff>
    </xdr:from>
    <xdr:to>
      <xdr:col>7</xdr:col>
      <xdr:colOff>344557</xdr:colOff>
      <xdr:row>27</xdr:row>
      <xdr:rowOff>60628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6E25AFD-A4FE-4238-8232-D5FD56165E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191826</xdr:colOff>
      <xdr:row>11</xdr:row>
      <xdr:rowOff>79512</xdr:rowOff>
    </xdr:from>
    <xdr:to>
      <xdr:col>15</xdr:col>
      <xdr:colOff>496626</xdr:colOff>
      <xdr:row>27</xdr:row>
      <xdr:rowOff>66260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1007639-D475-4380-B1FC-44D46D63AE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74BE-F289-4F77-8555-660F2CB401D9}">
  <dimension ref="A1:H10"/>
  <sheetViews>
    <sheetView zoomScale="115" zoomScaleNormal="115" workbookViewId="0">
      <selection activeCell="J9" sqref="J9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25">
      <c r="A2" s="2" t="s">
        <v>7</v>
      </c>
      <c r="B2" s="1" t="s">
        <v>13</v>
      </c>
      <c r="C2" s="1">
        <v>88</v>
      </c>
      <c r="D2" s="1">
        <v>79</v>
      </c>
      <c r="E2" s="1">
        <v>78</v>
      </c>
      <c r="F2" s="1">
        <f>SUM(C2:E2)</f>
        <v>245</v>
      </c>
      <c r="G2" s="1" t="str">
        <f>IF(OR(C2&lt;60, D2&lt;60, E2&lt;60), "是", "")</f>
        <v/>
      </c>
    </row>
    <row r="3" spans="1:8" x14ac:dyDescent="0.25">
      <c r="A3" s="2" t="s">
        <v>8</v>
      </c>
      <c r="B3" t="s">
        <v>17</v>
      </c>
      <c r="C3" s="1">
        <v>77</v>
      </c>
      <c r="D3" s="1">
        <v>66</v>
      </c>
      <c r="E3" s="1">
        <v>89</v>
      </c>
      <c r="F3" s="1">
        <f t="shared" ref="F3:F7" si="0">SUM(C3:E3)</f>
        <v>232</v>
      </c>
      <c r="G3" s="1" t="str">
        <f t="shared" ref="G3:G7" si="1">IF(OR(C3&lt;60, D3&lt;60, E3&lt;60), "是", "")</f>
        <v/>
      </c>
    </row>
    <row r="4" spans="1:8" x14ac:dyDescent="0.25">
      <c r="A4" s="2" t="s">
        <v>9</v>
      </c>
      <c r="B4" t="s">
        <v>18</v>
      </c>
      <c r="C4" s="1">
        <v>90</v>
      </c>
      <c r="D4" s="1">
        <v>94</v>
      </c>
      <c r="E4" s="1">
        <v>91</v>
      </c>
      <c r="F4" s="1">
        <f t="shared" si="0"/>
        <v>275</v>
      </c>
      <c r="G4" s="1" t="str">
        <f t="shared" si="1"/>
        <v/>
      </c>
    </row>
    <row r="5" spans="1:8" x14ac:dyDescent="0.25">
      <c r="A5" s="2" t="s">
        <v>10</v>
      </c>
      <c r="B5" t="s">
        <v>19</v>
      </c>
      <c r="C5" s="1">
        <v>54</v>
      </c>
      <c r="D5" s="1">
        <v>60</v>
      </c>
      <c r="E5" s="1">
        <v>61</v>
      </c>
      <c r="F5" s="1">
        <f t="shared" si="0"/>
        <v>175</v>
      </c>
      <c r="G5" s="1" t="str">
        <f t="shared" si="1"/>
        <v>是</v>
      </c>
    </row>
    <row r="6" spans="1:8" x14ac:dyDescent="0.25">
      <c r="A6" s="2" t="s">
        <v>11</v>
      </c>
      <c r="B6" t="s">
        <v>20</v>
      </c>
      <c r="C6" s="1">
        <v>90</v>
      </c>
      <c r="D6" s="1">
        <v>91</v>
      </c>
      <c r="E6" s="1">
        <v>62</v>
      </c>
      <c r="F6" s="1">
        <f t="shared" si="0"/>
        <v>243</v>
      </c>
      <c r="G6" s="1" t="str">
        <f t="shared" si="1"/>
        <v/>
      </c>
    </row>
    <row r="7" spans="1:8" x14ac:dyDescent="0.25">
      <c r="A7" s="2" t="s">
        <v>12</v>
      </c>
      <c r="B7" t="s">
        <v>21</v>
      </c>
      <c r="C7" s="1">
        <v>83</v>
      </c>
      <c r="D7" s="1">
        <v>66</v>
      </c>
      <c r="E7" s="1">
        <v>70</v>
      </c>
      <c r="F7" s="1">
        <f t="shared" si="0"/>
        <v>219</v>
      </c>
      <c r="G7" s="1" t="str">
        <f t="shared" si="1"/>
        <v/>
      </c>
    </row>
    <row r="8" spans="1:8" x14ac:dyDescent="0.25">
      <c r="A8" s="1"/>
      <c r="B8" s="1" t="s">
        <v>14</v>
      </c>
      <c r="C8" s="1">
        <f>AVERAGE(C2:C7)</f>
        <v>80.333333333333329</v>
      </c>
      <c r="D8" s="1">
        <f t="shared" ref="D8:F8" si="2">AVERAGE(D2:D7)</f>
        <v>76</v>
      </c>
      <c r="E8" s="1">
        <f t="shared" si="2"/>
        <v>75.166666666666671</v>
      </c>
      <c r="F8" s="1">
        <f t="shared" si="2"/>
        <v>231.5</v>
      </c>
      <c r="G8" s="1"/>
    </row>
    <row r="9" spans="1:8" x14ac:dyDescent="0.25">
      <c r="A9" s="1"/>
      <c r="B9" s="1" t="s">
        <v>15</v>
      </c>
      <c r="C9" s="1">
        <f>MAX(C2:C7)</f>
        <v>90</v>
      </c>
      <c r="D9" s="1">
        <f t="shared" ref="D9:F9" si="3">MAX(D2:D7)</f>
        <v>94</v>
      </c>
      <c r="E9" s="1">
        <f t="shared" si="3"/>
        <v>91</v>
      </c>
      <c r="F9" s="1">
        <f t="shared" si="3"/>
        <v>275</v>
      </c>
      <c r="G9" s="1"/>
    </row>
    <row r="10" spans="1:8" x14ac:dyDescent="0.25">
      <c r="A10" s="1"/>
      <c r="B10" s="1" t="s">
        <v>16</v>
      </c>
      <c r="C10" s="1">
        <f>MIN(C2:C7)</f>
        <v>54</v>
      </c>
      <c r="D10" s="1">
        <f t="shared" ref="D10:F10" si="4">MIN(D2:D7)</f>
        <v>60</v>
      </c>
      <c r="E10" s="1">
        <f t="shared" si="4"/>
        <v>61</v>
      </c>
      <c r="F10" s="1">
        <f t="shared" si="4"/>
        <v>175</v>
      </c>
      <c r="G10" s="1"/>
      <c r="H10" s="1" t="str">
        <f>IF(OR(C2&lt;60, D2&lt;60, E2&lt;60), "是", "")</f>
        <v/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3357-4102-477A-9FEC-57BDE7F49FE6}">
  <dimension ref="A1:F16"/>
  <sheetViews>
    <sheetView tabSelected="1" workbookViewId="0">
      <selection activeCell="K10" sqref="K10"/>
    </sheetView>
  </sheetViews>
  <sheetFormatPr defaultRowHeight="13.8" outlineLevelRow="3" x14ac:dyDescent="0.25"/>
  <cols>
    <col min="2" max="2" width="17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29</v>
      </c>
      <c r="F1" s="3" t="s">
        <v>26</v>
      </c>
    </row>
    <row r="2" spans="1:6" outlineLevel="3" x14ac:dyDescent="0.25">
      <c r="A2" s="1" t="s">
        <v>27</v>
      </c>
      <c r="B2" s="1" t="s">
        <v>28</v>
      </c>
      <c r="C2">
        <v>12.3</v>
      </c>
      <c r="D2">
        <v>12</v>
      </c>
      <c r="E2">
        <v>147.6</v>
      </c>
      <c r="F2" t="s">
        <v>30</v>
      </c>
    </row>
    <row r="3" spans="1:6" outlineLevel="3" x14ac:dyDescent="0.25">
      <c r="A3" s="1" t="s">
        <v>31</v>
      </c>
      <c r="B3" s="1" t="s">
        <v>28</v>
      </c>
      <c r="C3">
        <v>14.3</v>
      </c>
      <c r="D3">
        <v>7</v>
      </c>
      <c r="E3">
        <v>100.1</v>
      </c>
      <c r="F3" t="s">
        <v>32</v>
      </c>
    </row>
    <row r="4" spans="1:6" outlineLevel="2" x14ac:dyDescent="0.25">
      <c r="A4" s="1"/>
      <c r="B4" s="4" t="s">
        <v>41</v>
      </c>
      <c r="C4">
        <f>SUBTOTAL(1,C2:C3)</f>
        <v>13.3</v>
      </c>
    </row>
    <row r="5" spans="1:6" outlineLevel="1" x14ac:dyDescent="0.25">
      <c r="A5" s="1"/>
      <c r="B5" s="4" t="s">
        <v>37</v>
      </c>
      <c r="D5">
        <f>SUBTOTAL(9,D2:D3)</f>
        <v>19</v>
      </c>
      <c r="E5">
        <f>SUBTOTAL(9,E2:E3)</f>
        <v>247.7</v>
      </c>
    </row>
    <row r="6" spans="1:6" outlineLevel="3" x14ac:dyDescent="0.25">
      <c r="A6" s="1" t="s">
        <v>33</v>
      </c>
      <c r="B6" s="1" t="s">
        <v>34</v>
      </c>
      <c r="C6">
        <v>14.5</v>
      </c>
      <c r="D6">
        <v>4</v>
      </c>
      <c r="E6">
        <v>58</v>
      </c>
      <c r="F6" t="s">
        <v>35</v>
      </c>
    </row>
    <row r="7" spans="1:6" outlineLevel="3" x14ac:dyDescent="0.25">
      <c r="A7" s="1" t="s">
        <v>31</v>
      </c>
      <c r="B7" s="1" t="s">
        <v>34</v>
      </c>
      <c r="C7">
        <v>14.5</v>
      </c>
      <c r="D7">
        <v>14</v>
      </c>
      <c r="E7">
        <v>203</v>
      </c>
      <c r="F7" t="s">
        <v>32</v>
      </c>
    </row>
    <row r="8" spans="1:6" outlineLevel="3" x14ac:dyDescent="0.25">
      <c r="A8" s="1" t="s">
        <v>27</v>
      </c>
      <c r="B8" s="1" t="s">
        <v>34</v>
      </c>
      <c r="C8">
        <v>16.5</v>
      </c>
      <c r="D8">
        <v>3</v>
      </c>
      <c r="E8">
        <v>49.5</v>
      </c>
      <c r="F8" t="s">
        <v>30</v>
      </c>
    </row>
    <row r="9" spans="1:6" outlineLevel="2" x14ac:dyDescent="0.25">
      <c r="A9" s="1"/>
      <c r="B9" s="4" t="s">
        <v>42</v>
      </c>
      <c r="C9">
        <f>SUBTOTAL(1,C6:C8)</f>
        <v>15.166666666666666</v>
      </c>
    </row>
    <row r="10" spans="1:6" outlineLevel="1" x14ac:dyDescent="0.25">
      <c r="A10" s="1"/>
      <c r="B10" s="4" t="s">
        <v>38</v>
      </c>
      <c r="D10">
        <f>SUBTOTAL(9,D6:D8)</f>
        <v>21</v>
      </c>
      <c r="E10">
        <f>SUBTOTAL(9,E6:E8)</f>
        <v>310.5</v>
      </c>
    </row>
    <row r="11" spans="1:6" outlineLevel="3" x14ac:dyDescent="0.25">
      <c r="A11" s="1" t="s">
        <v>33</v>
      </c>
      <c r="B11" s="1" t="s">
        <v>36</v>
      </c>
      <c r="C11">
        <v>20.6</v>
      </c>
      <c r="D11">
        <v>16</v>
      </c>
      <c r="E11">
        <v>329.6</v>
      </c>
      <c r="F11" t="s">
        <v>35</v>
      </c>
    </row>
    <row r="12" spans="1:6" outlineLevel="3" x14ac:dyDescent="0.25">
      <c r="A12" s="1" t="s">
        <v>31</v>
      </c>
      <c r="B12" s="1" t="s">
        <v>36</v>
      </c>
      <c r="C12">
        <v>22.6</v>
      </c>
      <c r="D12">
        <v>6</v>
      </c>
      <c r="E12">
        <v>135.6</v>
      </c>
      <c r="F12" t="s">
        <v>35</v>
      </c>
    </row>
    <row r="13" spans="1:6" outlineLevel="2" x14ac:dyDescent="0.25">
      <c r="B13" s="4" t="s">
        <v>43</v>
      </c>
      <c r="C13">
        <f>SUBTOTAL(1,C11:C12)</f>
        <v>21.6</v>
      </c>
    </row>
    <row r="14" spans="1:6" outlineLevel="1" x14ac:dyDescent="0.25">
      <c r="B14" s="4" t="s">
        <v>39</v>
      </c>
      <c r="D14">
        <f>SUBTOTAL(9,D11:D12)</f>
        <v>22</v>
      </c>
      <c r="E14">
        <f>SUBTOTAL(9,E11:E12)</f>
        <v>465.20000000000005</v>
      </c>
    </row>
    <row r="15" spans="1:6" x14ac:dyDescent="0.25">
      <c r="B15" s="4" t="s">
        <v>44</v>
      </c>
      <c r="C15">
        <f>SUBTOTAL(1,C2:C12)</f>
        <v>16.471428571428568</v>
      </c>
    </row>
    <row r="16" spans="1:6" x14ac:dyDescent="0.25">
      <c r="B16" s="4" t="s">
        <v>40</v>
      </c>
      <c r="D16">
        <f>SUBTOTAL(9,D2:D12)</f>
        <v>62</v>
      </c>
      <c r="E16">
        <f>SUBTOTAL(9,E2:E12)</f>
        <v>1023.4000000000001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东昕 刘</dc:creator>
  <cp:lastModifiedBy>东昕 刘</cp:lastModifiedBy>
  <dcterms:created xsi:type="dcterms:W3CDTF">2023-10-18T08:54:41Z</dcterms:created>
  <dcterms:modified xsi:type="dcterms:W3CDTF">2023-10-19T06:14:03Z</dcterms:modified>
</cp:coreProperties>
</file>