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edongwook\Desktop\School\엑셀\"/>
    </mc:Choice>
  </mc:AlternateContent>
  <bookViews>
    <workbookView xWindow="0" yWindow="0" windowWidth="11970" windowHeight="447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7" l="1"/>
  <c r="D14" i="7"/>
  <c r="C14" i="7"/>
  <c r="F15" i="7"/>
  <c r="C16" i="7"/>
  <c r="C15" i="7"/>
  <c r="G12" i="7"/>
  <c r="H12" i="7"/>
  <c r="H3" i="7"/>
  <c r="H4" i="7"/>
  <c r="H5" i="7"/>
  <c r="H6" i="7"/>
  <c r="H7" i="7"/>
  <c r="H8" i="7"/>
  <c r="H9" i="7"/>
  <c r="H10" i="7"/>
  <c r="H11" i="7"/>
  <c r="H2" i="7"/>
  <c r="G3" i="7"/>
  <c r="G4" i="7"/>
  <c r="G5" i="7"/>
  <c r="G6" i="7"/>
  <c r="G7" i="7"/>
  <c r="G8" i="7"/>
  <c r="G9" i="7"/>
  <c r="G10" i="7"/>
  <c r="G11" i="7"/>
  <c r="G2" i="7"/>
  <c r="F12" i="7"/>
  <c r="F3" i="7"/>
  <c r="F4" i="7"/>
  <c r="F5" i="7"/>
  <c r="F6" i="7"/>
  <c r="F7" i="7"/>
  <c r="F8" i="7"/>
  <c r="F9" i="7"/>
  <c r="F10" i="7"/>
  <c r="F11" i="7"/>
  <c r="F2" i="7"/>
  <c r="E3" i="7"/>
  <c r="E4" i="7"/>
  <c r="E5" i="7"/>
  <c r="E6" i="7"/>
  <c r="E7" i="7"/>
  <c r="E8" i="7"/>
  <c r="E9" i="7"/>
  <c r="E10" i="7"/>
  <c r="E11" i="7"/>
  <c r="E2" i="7"/>
  <c r="J3" i="7"/>
  <c r="J4" i="7"/>
  <c r="J5" i="7"/>
  <c r="J6" i="7"/>
  <c r="J7" i="7"/>
  <c r="J8" i="7"/>
  <c r="J9" i="7"/>
  <c r="J10" i="7"/>
  <c r="J11" i="7"/>
  <c r="J2" i="7"/>
  <c r="D3" i="7"/>
  <c r="D4" i="7"/>
  <c r="D5" i="7"/>
  <c r="D6" i="7"/>
  <c r="D7" i="7"/>
  <c r="D8" i="7"/>
  <c r="D9" i="7"/>
  <c r="D10" i="7"/>
  <c r="D11" i="7"/>
  <c r="I3" i="7"/>
  <c r="I4" i="7"/>
  <c r="I5" i="7"/>
  <c r="I6" i="7"/>
  <c r="I7" i="7"/>
  <c r="I8" i="7"/>
  <c r="I9" i="7"/>
  <c r="I10" i="7"/>
  <c r="I11" i="7"/>
  <c r="I2" i="7"/>
  <c r="D2" i="7" s="1"/>
  <c r="I8" i="6"/>
  <c r="F9" i="6"/>
  <c r="F8" i="6"/>
  <c r="E11" i="3"/>
  <c r="G2" i="5"/>
  <c r="F2" i="5"/>
  <c r="E9" i="5"/>
  <c r="E3" i="5"/>
  <c r="E4" i="5"/>
  <c r="E5" i="5"/>
  <c r="E6" i="5"/>
  <c r="E7" i="5"/>
  <c r="E8" i="5"/>
  <c r="E2" i="5"/>
  <c r="D3" i="5"/>
  <c r="D4" i="5"/>
  <c r="D5" i="5"/>
  <c r="D6" i="5"/>
  <c r="D7" i="5"/>
  <c r="D8" i="5"/>
  <c r="D2" i="5"/>
  <c r="C4" i="5"/>
  <c r="C5" i="5"/>
  <c r="C6" i="5"/>
  <c r="C7" i="5"/>
  <c r="C8" i="5"/>
  <c r="C3" i="5"/>
  <c r="C2" i="5"/>
  <c r="F15" i="4"/>
  <c r="D15" i="4"/>
  <c r="D16" i="4"/>
  <c r="F14" i="4"/>
  <c r="F4" i="4"/>
  <c r="F5" i="4"/>
  <c r="F6" i="4"/>
  <c r="F7" i="4"/>
  <c r="F8" i="4"/>
  <c r="F9" i="4"/>
  <c r="F10" i="4"/>
  <c r="F11" i="4"/>
  <c r="F12" i="4"/>
  <c r="F13" i="4"/>
  <c r="F3" i="4"/>
  <c r="E4" i="4"/>
  <c r="E5" i="4"/>
  <c r="E6" i="4"/>
  <c r="E7" i="4"/>
  <c r="E8" i="4"/>
  <c r="E9" i="4"/>
  <c r="E10" i="4"/>
  <c r="E11" i="4"/>
  <c r="E12" i="4"/>
  <c r="E13" i="4"/>
  <c r="E3" i="4"/>
  <c r="D3" i="4"/>
  <c r="D4" i="4"/>
  <c r="D5" i="4"/>
  <c r="D6" i="4"/>
  <c r="D7" i="4"/>
  <c r="D8" i="4"/>
  <c r="D9" i="4"/>
  <c r="D10" i="4"/>
  <c r="D11" i="4"/>
  <c r="D12" i="4"/>
  <c r="D13" i="4"/>
  <c r="E4" i="3"/>
  <c r="E5" i="3"/>
  <c r="E6" i="3"/>
  <c r="E8" i="3" s="1"/>
  <c r="C9" i="3" s="1"/>
  <c r="E7" i="3"/>
  <c r="E3" i="3"/>
  <c r="E9" i="3"/>
  <c r="C10" i="3"/>
  <c r="C5" i="3"/>
  <c r="C6" i="3"/>
  <c r="C7" i="3"/>
  <c r="C4" i="3"/>
  <c r="D4" i="3" s="1"/>
  <c r="D5" i="3"/>
  <c r="D6" i="3"/>
  <c r="D7" i="3"/>
  <c r="D3" i="3"/>
  <c r="C3" i="3"/>
  <c r="E6" i="2"/>
  <c r="E5" i="2"/>
  <c r="E4" i="2"/>
  <c r="E3" i="2"/>
  <c r="E2" i="2"/>
  <c r="J4" i="1"/>
  <c r="E4" i="1"/>
  <c r="J3" i="1"/>
  <c r="J2" i="1"/>
  <c r="E3" i="1"/>
  <c r="E2" i="1"/>
</calcChain>
</file>

<file path=xl/sharedStrings.xml><?xml version="1.0" encoding="utf-8"?>
<sst xmlns="http://schemas.openxmlformats.org/spreadsheetml/2006/main" count="79" uniqueCount="63">
  <si>
    <t>평균</t>
    <phoneticPr fontId="1" type="noConversion"/>
  </si>
  <si>
    <t>중앙값</t>
    <phoneticPr fontId="1" type="noConversion"/>
  </si>
  <si>
    <t>최빈수</t>
    <phoneticPr fontId="1" type="noConversion"/>
  </si>
  <si>
    <t>최빈수</t>
    <phoneticPr fontId="1" type="noConversion"/>
  </si>
  <si>
    <t>도시</t>
    <phoneticPr fontId="1" type="noConversion"/>
  </si>
  <si>
    <t>요금</t>
    <phoneticPr fontId="1" type="noConversion"/>
  </si>
  <si>
    <t>1사 분위수</t>
    <phoneticPr fontId="1" type="noConversion"/>
  </si>
  <si>
    <t>3사 분위수</t>
    <phoneticPr fontId="1" type="noConversion"/>
  </si>
  <si>
    <t>3사분위수의 의미</t>
    <phoneticPr fontId="1" type="noConversion"/>
  </si>
  <si>
    <t>파이썬이면 이거의 합을 구하면 되것징</t>
    <phoneticPr fontId="1" type="noConversion"/>
  </si>
  <si>
    <t>75번쨰 백분위 수 즉 75%</t>
    <phoneticPr fontId="1" type="noConversion"/>
  </si>
  <si>
    <t xml:space="preserve">강좌의 학생수 </t>
    <phoneticPr fontId="1" type="noConversion"/>
  </si>
  <si>
    <t>학생 수의 평균</t>
    <phoneticPr fontId="1" type="noConversion"/>
  </si>
  <si>
    <t>편차(학생 수-학생 수의 평균)</t>
    <phoneticPr fontId="1" type="noConversion"/>
  </si>
  <si>
    <t>편차의 제곱</t>
    <phoneticPr fontId="1" type="noConversion"/>
  </si>
  <si>
    <t>수동계산분산</t>
    <phoneticPr fontId="1" type="noConversion"/>
  </si>
  <si>
    <t>합계</t>
    <phoneticPr fontId="1" type="noConversion"/>
  </si>
  <si>
    <t>자동계산분산</t>
    <phoneticPr fontId="1" type="noConversion"/>
  </si>
  <si>
    <t>표준편차</t>
    <phoneticPr fontId="1" type="noConversion"/>
  </si>
  <si>
    <t>직장인의 첫 월급</t>
    <phoneticPr fontId="1" type="noConversion"/>
  </si>
  <si>
    <t>boston</t>
    <phoneticPr fontId="1" type="noConversion"/>
  </si>
  <si>
    <t>atlanta</t>
    <phoneticPr fontId="1" type="noConversion"/>
  </si>
  <si>
    <t>miami</t>
    <phoneticPr fontId="1" type="noConversion"/>
  </si>
  <si>
    <t>newyork</t>
    <phoneticPr fontId="1" type="noConversion"/>
  </si>
  <si>
    <t>oland</t>
    <phoneticPr fontId="1" type="noConversion"/>
  </si>
  <si>
    <t>pitchburg</t>
    <phoneticPr fontId="1" type="noConversion"/>
  </si>
  <si>
    <t>washington DC</t>
    <phoneticPr fontId="1" type="noConversion"/>
  </si>
  <si>
    <t>sum</t>
    <phoneticPr fontId="1" type="noConversion"/>
  </si>
  <si>
    <t>편차</t>
    <phoneticPr fontId="1" type="noConversion"/>
  </si>
  <si>
    <t>편차제곱</t>
    <phoneticPr fontId="1" type="noConversion"/>
  </si>
  <si>
    <t>수동분산</t>
    <phoneticPr fontId="1" type="noConversion"/>
  </si>
  <si>
    <t>미국 서부 7대 도시의 렌트비의 평균이 38 분산/표준 편차가 12.3,3.5 일 때</t>
    <phoneticPr fontId="1" type="noConversion"/>
  </si>
  <si>
    <t>동부와 서부의 렌트비 차이를 설명하쇼</t>
    <phoneticPr fontId="1" type="noConversion"/>
  </si>
  <si>
    <t>답: 동부의 범위가 더 크다 변동성이 더 크다 라고 볼 수 있겠습니다.</t>
    <phoneticPr fontId="1" type="noConversion"/>
  </si>
  <si>
    <t>z값</t>
    <phoneticPr fontId="1" type="noConversion"/>
  </si>
  <si>
    <t>ex) 학생 100명중에 중간고사 성적에 대해 생각해봐</t>
    <phoneticPr fontId="1" type="noConversion"/>
  </si>
  <si>
    <t>평균과</t>
    <phoneticPr fontId="1" type="noConversion"/>
  </si>
  <si>
    <t xml:space="preserve"> 표준편차가 각각 70점, 5점 이라고 하면</t>
    <phoneticPr fontId="1" type="noConversion"/>
  </si>
  <si>
    <t>그러면 얼마나 많은 학생이 60점에서 80점 사이에 존재하나?</t>
    <phoneticPr fontId="1" type="noConversion"/>
  </si>
  <si>
    <t>얼마나 많은 학생이 52점에서 82점 사이에 조재하나?</t>
    <phoneticPr fontId="1" type="noConversion"/>
  </si>
  <si>
    <t xml:space="preserve">60점은 표준편차의 2배 아래차이가 난다 --&gt; </t>
    <phoneticPr fontId="1" type="noConversion"/>
  </si>
  <si>
    <t>z값이</t>
    <phoneticPr fontId="1" type="noConversion"/>
  </si>
  <si>
    <t>(1-1/4)</t>
    <phoneticPr fontId="1" type="noConversion"/>
  </si>
  <si>
    <t>80점은 표준편차의 2배 위에 있다.</t>
    <phoneticPr fontId="1" type="noConversion"/>
  </si>
  <si>
    <t>**채비세프의 정리</t>
    <phoneticPr fontId="1" type="noConversion"/>
  </si>
  <si>
    <t>1보다 큰 z값에 대해 평균과 +-표준편차 사이에 존재하는 자료의 비율은 적어도</t>
    <phoneticPr fontId="1" type="noConversion"/>
  </si>
  <si>
    <r>
      <t>(1-1/z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)이다.</t>
    </r>
    <phoneticPr fontId="1" type="noConversion"/>
  </si>
  <si>
    <t>주</t>
    <phoneticPr fontId="1" type="noConversion"/>
  </si>
  <si>
    <t>광고횟수</t>
    <phoneticPr fontId="1" type="noConversion"/>
  </si>
  <si>
    <t>매출액(단위:$100)</t>
    <phoneticPr fontId="1" type="noConversion"/>
  </si>
  <si>
    <t>x의 편차</t>
    <phoneticPr fontId="1" type="noConversion"/>
  </si>
  <si>
    <t>y의 편차</t>
    <phoneticPr fontId="1" type="noConversion"/>
  </si>
  <si>
    <t>x편차,y편차의 곱</t>
    <phoneticPr fontId="1" type="noConversion"/>
  </si>
  <si>
    <t>수동공분산</t>
    <phoneticPr fontId="1" type="noConversion"/>
  </si>
  <si>
    <t>x의 표준편차</t>
    <phoneticPr fontId="1" type="noConversion"/>
  </si>
  <si>
    <t>y의 표준편차</t>
    <phoneticPr fontId="1" type="noConversion"/>
  </si>
  <si>
    <t>상관계수</t>
    <phoneticPr fontId="1" type="noConversion"/>
  </si>
  <si>
    <t>x평균</t>
    <phoneticPr fontId="1" type="noConversion"/>
  </si>
  <si>
    <t>y평균</t>
    <phoneticPr fontId="1" type="noConversion"/>
  </si>
  <si>
    <t>x의편차곱</t>
    <phoneticPr fontId="1" type="noConversion"/>
  </si>
  <si>
    <t>y의편차곱</t>
    <phoneticPr fontId="1" type="noConversion"/>
  </si>
  <si>
    <t>표본지반분산</t>
    <phoneticPr fontId="1" type="noConversion"/>
  </si>
  <si>
    <t>요아랜 모집단이여 맨 아랜 표본이공 헷갈 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</si>
</sst>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>
      <selection activeCell="E4" sqref="E4"/>
    </sheetView>
  </sheetViews>
  <sheetFormatPr defaultRowHeight="16.5" x14ac:dyDescent="0.3"/>
  <sheetData>
    <row r="2" spans="2:10" x14ac:dyDescent="0.3">
      <c r="B2">
        <v>1</v>
      </c>
      <c r="D2" t="s">
        <v>0</v>
      </c>
      <c r="E2">
        <f>AVERAGE(B2:B6)</f>
        <v>5.8</v>
      </c>
      <c r="G2">
        <v>1</v>
      </c>
      <c r="I2" t="s">
        <v>0</v>
      </c>
      <c r="J2">
        <f>AVERAGE(G2:G7)</f>
        <v>8.6666666666666661</v>
      </c>
    </row>
    <row r="3" spans="2:10" x14ac:dyDescent="0.3">
      <c r="B3">
        <v>3</v>
      </c>
      <c r="D3" t="s">
        <v>1</v>
      </c>
      <c r="E3">
        <f>MEDIAN(B2:B6)</f>
        <v>5</v>
      </c>
      <c r="G3">
        <v>3</v>
      </c>
      <c r="I3" t="s">
        <v>1</v>
      </c>
      <c r="J3">
        <f>MEDIAN(G2:G7)</f>
        <v>7.5</v>
      </c>
    </row>
    <row r="4" spans="2:10" x14ac:dyDescent="0.3">
      <c r="B4">
        <v>5</v>
      </c>
      <c r="D4" t="s">
        <v>2</v>
      </c>
      <c r="E4">
        <f>MODE(B2:B6)</f>
        <v>10</v>
      </c>
      <c r="G4">
        <v>5</v>
      </c>
      <c r="I4" t="s">
        <v>3</v>
      </c>
      <c r="J4" t="e">
        <f>MODE(G2:G7)</f>
        <v>#N/A</v>
      </c>
    </row>
    <row r="5" spans="2:10" x14ac:dyDescent="0.3">
      <c r="B5">
        <v>10</v>
      </c>
      <c r="G5">
        <v>10</v>
      </c>
    </row>
    <row r="6" spans="2:10" x14ac:dyDescent="0.3">
      <c r="B6">
        <v>10</v>
      </c>
      <c r="G6">
        <v>15</v>
      </c>
    </row>
    <row r="7" spans="2:10" x14ac:dyDescent="0.3">
      <c r="G7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4" sqref="E4"/>
    </sheetView>
  </sheetViews>
  <sheetFormatPr defaultRowHeight="16.5" x14ac:dyDescent="0.3"/>
  <cols>
    <col min="4" max="4" width="16.875" bestFit="1" customWidth="1"/>
    <col min="5" max="5" width="24.125" bestFit="1" customWidth="1"/>
  </cols>
  <sheetData>
    <row r="1" spans="1:6" x14ac:dyDescent="0.3">
      <c r="A1" t="s">
        <v>4</v>
      </c>
      <c r="B1" t="s">
        <v>5</v>
      </c>
    </row>
    <row r="2" spans="1:6" x14ac:dyDescent="0.3">
      <c r="A2">
        <v>1</v>
      </c>
      <c r="B2">
        <v>163</v>
      </c>
      <c r="D2" t="s">
        <v>0</v>
      </c>
      <c r="E2">
        <f>AVERAGE(B2:B21)</f>
        <v>159.05000000000001</v>
      </c>
      <c r="F2" t="s">
        <v>9</v>
      </c>
    </row>
    <row r="3" spans="1:6" x14ac:dyDescent="0.3">
      <c r="A3">
        <v>2</v>
      </c>
      <c r="B3">
        <v>177</v>
      </c>
      <c r="D3" t="s">
        <v>1</v>
      </c>
      <c r="E3">
        <f>MEDIAN(B2:B21)</f>
        <v>161</v>
      </c>
    </row>
    <row r="4" spans="1:6" x14ac:dyDescent="0.3">
      <c r="A4">
        <v>3</v>
      </c>
      <c r="B4">
        <v>166</v>
      </c>
      <c r="D4" t="s">
        <v>2</v>
      </c>
      <c r="E4">
        <f>MODE(B2:B21)</f>
        <v>167</v>
      </c>
    </row>
    <row r="5" spans="1:6" x14ac:dyDescent="0.3">
      <c r="A5">
        <v>4</v>
      </c>
      <c r="B5">
        <v>126</v>
      </c>
      <c r="D5" t="s">
        <v>6</v>
      </c>
      <c r="E5">
        <f>QUARTILE(B2:B21,1)</f>
        <v>137.75</v>
      </c>
    </row>
    <row r="6" spans="1:6" x14ac:dyDescent="0.3">
      <c r="A6">
        <v>5</v>
      </c>
      <c r="B6">
        <v>123</v>
      </c>
      <c r="D6" t="s">
        <v>7</v>
      </c>
      <c r="E6">
        <f>QUARTILE(B3:B22,3)</f>
        <v>170</v>
      </c>
    </row>
    <row r="7" spans="1:6" x14ac:dyDescent="0.3">
      <c r="A7">
        <v>6</v>
      </c>
      <c r="B7">
        <v>120</v>
      </c>
      <c r="D7" t="s">
        <v>8</v>
      </c>
      <c r="E7" t="s">
        <v>10</v>
      </c>
    </row>
    <row r="8" spans="1:6" x14ac:dyDescent="0.3">
      <c r="A8">
        <v>7</v>
      </c>
      <c r="B8">
        <v>144</v>
      </c>
    </row>
    <row r="9" spans="1:6" x14ac:dyDescent="0.3">
      <c r="A9">
        <v>8</v>
      </c>
      <c r="B9">
        <v>173</v>
      </c>
    </row>
    <row r="10" spans="1:6" x14ac:dyDescent="0.3">
      <c r="A10">
        <v>9</v>
      </c>
      <c r="B10">
        <v>160</v>
      </c>
    </row>
    <row r="11" spans="1:6" x14ac:dyDescent="0.3">
      <c r="A11">
        <v>10</v>
      </c>
      <c r="B11">
        <v>192</v>
      </c>
    </row>
    <row r="12" spans="1:6" x14ac:dyDescent="0.3">
      <c r="A12">
        <v>11</v>
      </c>
      <c r="B12">
        <v>125</v>
      </c>
    </row>
    <row r="13" spans="1:6" x14ac:dyDescent="0.3">
      <c r="A13">
        <v>12</v>
      </c>
      <c r="B13">
        <v>167</v>
      </c>
    </row>
    <row r="14" spans="1:6" x14ac:dyDescent="0.3">
      <c r="A14">
        <v>13</v>
      </c>
      <c r="B14">
        <v>245</v>
      </c>
    </row>
    <row r="15" spans="1:6" x14ac:dyDescent="0.3">
      <c r="A15">
        <v>14</v>
      </c>
      <c r="B15">
        <v>146</v>
      </c>
    </row>
    <row r="16" spans="1:6" x14ac:dyDescent="0.3">
      <c r="A16">
        <v>15</v>
      </c>
      <c r="B16">
        <v>139</v>
      </c>
    </row>
    <row r="17" spans="1:2" x14ac:dyDescent="0.3">
      <c r="A17">
        <v>16</v>
      </c>
      <c r="B17">
        <v>134</v>
      </c>
    </row>
    <row r="18" spans="1:2" x14ac:dyDescent="0.3">
      <c r="A18">
        <v>17</v>
      </c>
      <c r="B18">
        <v>167</v>
      </c>
    </row>
    <row r="19" spans="1:2" x14ac:dyDescent="0.3">
      <c r="A19">
        <v>18</v>
      </c>
      <c r="B19">
        <v>162</v>
      </c>
    </row>
    <row r="20" spans="1:2" x14ac:dyDescent="0.3">
      <c r="A20">
        <v>19</v>
      </c>
      <c r="B20">
        <v>145</v>
      </c>
    </row>
    <row r="21" spans="1:2" x14ac:dyDescent="0.3">
      <c r="A21">
        <v>20</v>
      </c>
      <c r="B21">
        <v>207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F12" sqref="F12"/>
    </sheetView>
  </sheetViews>
  <sheetFormatPr defaultRowHeight="16.5" x14ac:dyDescent="0.3"/>
  <cols>
    <col min="2" max="2" width="14.375" bestFit="1" customWidth="1"/>
    <col min="3" max="3" width="16.75" customWidth="1"/>
    <col min="4" max="4" width="27.75" bestFit="1" customWidth="1"/>
    <col min="5" max="5" width="11.625" bestFit="1" customWidth="1"/>
  </cols>
  <sheetData>
    <row r="2" spans="2:5" x14ac:dyDescent="0.3">
      <c r="B2" t="s">
        <v>11</v>
      </c>
      <c r="C2" t="s">
        <v>12</v>
      </c>
      <c r="D2" t="s">
        <v>13</v>
      </c>
      <c r="E2" t="s">
        <v>14</v>
      </c>
    </row>
    <row r="3" spans="2:5" x14ac:dyDescent="0.3">
      <c r="B3">
        <v>46</v>
      </c>
      <c r="C3">
        <f>SUM(B3:B7)/COUNT(B3:B7)</f>
        <v>44</v>
      </c>
      <c r="D3">
        <f>B3-C3</f>
        <v>2</v>
      </c>
      <c r="E3">
        <f>D3*D3</f>
        <v>4</v>
      </c>
    </row>
    <row r="4" spans="2:5" x14ac:dyDescent="0.3">
      <c r="B4">
        <v>54</v>
      </c>
      <c r="C4">
        <f>AVERAGE($B$3:$B$7)</f>
        <v>44</v>
      </c>
      <c r="D4">
        <f t="shared" ref="D4:D7" si="0">B4-C4</f>
        <v>10</v>
      </c>
      <c r="E4">
        <f t="shared" ref="E4:E7" si="1">D4*D4</f>
        <v>100</v>
      </c>
    </row>
    <row r="5" spans="2:5" x14ac:dyDescent="0.3">
      <c r="B5">
        <v>42</v>
      </c>
      <c r="C5">
        <f t="shared" ref="C5:C7" si="2">AVERAGE($B$3:$B$7)</f>
        <v>44</v>
      </c>
      <c r="D5">
        <f t="shared" si="0"/>
        <v>-2</v>
      </c>
      <c r="E5">
        <f t="shared" si="1"/>
        <v>4</v>
      </c>
    </row>
    <row r="6" spans="2:5" x14ac:dyDescent="0.3">
      <c r="B6">
        <v>46</v>
      </c>
      <c r="C6">
        <f t="shared" si="2"/>
        <v>44</v>
      </c>
      <c r="D6">
        <f t="shared" si="0"/>
        <v>2</v>
      </c>
      <c r="E6">
        <f t="shared" si="1"/>
        <v>4</v>
      </c>
    </row>
    <row r="7" spans="2:5" x14ac:dyDescent="0.3">
      <c r="B7">
        <v>32</v>
      </c>
      <c r="C7">
        <f t="shared" si="2"/>
        <v>44</v>
      </c>
      <c r="D7">
        <f t="shared" si="0"/>
        <v>-12</v>
      </c>
      <c r="E7">
        <f t="shared" si="1"/>
        <v>144</v>
      </c>
    </row>
    <row r="8" spans="2:5" x14ac:dyDescent="0.3">
      <c r="D8" t="s">
        <v>16</v>
      </c>
      <c r="E8">
        <f>SUM(E3:E7)</f>
        <v>256</v>
      </c>
    </row>
    <row r="9" spans="2:5" x14ac:dyDescent="0.3">
      <c r="B9" t="s">
        <v>15</v>
      </c>
      <c r="C9">
        <f>E8/(5-1)</f>
        <v>64</v>
      </c>
      <c r="D9" t="s">
        <v>18</v>
      </c>
      <c r="E9">
        <f>SQRT(C10)</f>
        <v>8</v>
      </c>
    </row>
    <row r="10" spans="2:5" x14ac:dyDescent="0.3">
      <c r="B10" t="s">
        <v>17</v>
      </c>
      <c r="C10">
        <f>VAR(B3:B7)</f>
        <v>64</v>
      </c>
    </row>
    <row r="11" spans="2:5" x14ac:dyDescent="0.3">
      <c r="D11" t="s">
        <v>34</v>
      </c>
      <c r="E11" s="1">
        <f>C3/E9</f>
        <v>5.5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6"/>
  <sheetViews>
    <sheetView workbookViewId="0">
      <selection activeCell="D15" sqref="D15"/>
    </sheetView>
  </sheetViews>
  <sheetFormatPr defaultRowHeight="16.5" x14ac:dyDescent="0.3"/>
  <cols>
    <col min="3" max="3" width="16.5" bestFit="1" customWidth="1"/>
    <col min="4" max="4" width="14.375" bestFit="1" customWidth="1"/>
    <col min="5" max="5" width="27.75" bestFit="1" customWidth="1"/>
    <col min="6" max="6" width="11.625" bestFit="1" customWidth="1"/>
  </cols>
  <sheetData>
    <row r="2" spans="3:6" x14ac:dyDescent="0.3">
      <c r="C2" t="s">
        <v>19</v>
      </c>
      <c r="D2" t="s">
        <v>12</v>
      </c>
      <c r="E2" t="s">
        <v>13</v>
      </c>
      <c r="F2" t="s">
        <v>14</v>
      </c>
    </row>
    <row r="3" spans="3:6" x14ac:dyDescent="0.3">
      <c r="C3">
        <v>2850</v>
      </c>
      <c r="D3">
        <f>SUM(C3:C13)/COUNT(C3:C13)</f>
        <v>2940</v>
      </c>
      <c r="E3">
        <f>C3-D3</f>
        <v>-90</v>
      </c>
      <c r="F3">
        <f>E3*E3</f>
        <v>8100</v>
      </c>
    </row>
    <row r="4" spans="3:6" x14ac:dyDescent="0.3">
      <c r="C4">
        <v>2950</v>
      </c>
      <c r="D4">
        <f t="shared" ref="D4:D13" si="0">AVERAGE($C$3:$C$13)</f>
        <v>2940</v>
      </c>
      <c r="E4">
        <f t="shared" ref="E4:E13" si="1">C4-D4</f>
        <v>10</v>
      </c>
      <c r="F4">
        <f t="shared" ref="F4:F13" si="2">E4*E4</f>
        <v>100</v>
      </c>
    </row>
    <row r="5" spans="3:6" x14ac:dyDescent="0.3">
      <c r="C5">
        <v>3050</v>
      </c>
      <c r="D5">
        <f t="shared" si="0"/>
        <v>2940</v>
      </c>
      <c r="E5">
        <f t="shared" si="1"/>
        <v>110</v>
      </c>
      <c r="F5">
        <f t="shared" si="2"/>
        <v>12100</v>
      </c>
    </row>
    <row r="6" spans="3:6" x14ac:dyDescent="0.3">
      <c r="C6">
        <v>2880</v>
      </c>
      <c r="D6">
        <f t="shared" si="0"/>
        <v>2940</v>
      </c>
      <c r="E6">
        <f t="shared" si="1"/>
        <v>-60</v>
      </c>
      <c r="F6">
        <f t="shared" si="2"/>
        <v>3600</v>
      </c>
    </row>
    <row r="7" spans="3:6" x14ac:dyDescent="0.3">
      <c r="C7">
        <v>2755</v>
      </c>
      <c r="D7">
        <f t="shared" si="0"/>
        <v>2940</v>
      </c>
      <c r="E7">
        <f t="shared" si="1"/>
        <v>-185</v>
      </c>
      <c r="F7">
        <f t="shared" si="2"/>
        <v>34225</v>
      </c>
    </row>
    <row r="8" spans="3:6" x14ac:dyDescent="0.3">
      <c r="C8">
        <v>2710</v>
      </c>
      <c r="D8">
        <f t="shared" si="0"/>
        <v>2940</v>
      </c>
      <c r="E8">
        <f t="shared" si="1"/>
        <v>-230</v>
      </c>
      <c r="F8">
        <f t="shared" si="2"/>
        <v>52900</v>
      </c>
    </row>
    <row r="9" spans="3:6" x14ac:dyDescent="0.3">
      <c r="C9">
        <v>2890</v>
      </c>
      <c r="D9">
        <f t="shared" si="0"/>
        <v>2940</v>
      </c>
      <c r="E9">
        <f t="shared" si="1"/>
        <v>-50</v>
      </c>
      <c r="F9">
        <f t="shared" si="2"/>
        <v>2500</v>
      </c>
    </row>
    <row r="10" spans="3:6" x14ac:dyDescent="0.3">
      <c r="C10">
        <v>3130</v>
      </c>
      <c r="D10">
        <f t="shared" si="0"/>
        <v>2940</v>
      </c>
      <c r="E10">
        <f t="shared" si="1"/>
        <v>190</v>
      </c>
      <c r="F10">
        <f t="shared" si="2"/>
        <v>36100</v>
      </c>
    </row>
    <row r="11" spans="3:6" x14ac:dyDescent="0.3">
      <c r="C11">
        <v>3325</v>
      </c>
      <c r="D11">
        <f t="shared" si="0"/>
        <v>2940</v>
      </c>
      <c r="E11">
        <f t="shared" si="1"/>
        <v>385</v>
      </c>
      <c r="F11">
        <f t="shared" si="2"/>
        <v>148225</v>
      </c>
    </row>
    <row r="12" spans="3:6" x14ac:dyDescent="0.3">
      <c r="C12">
        <v>2920</v>
      </c>
      <c r="D12">
        <f t="shared" si="0"/>
        <v>2940</v>
      </c>
      <c r="E12">
        <f t="shared" si="1"/>
        <v>-20</v>
      </c>
      <c r="F12">
        <f t="shared" si="2"/>
        <v>400</v>
      </c>
    </row>
    <row r="13" spans="3:6" x14ac:dyDescent="0.3">
      <c r="C13">
        <v>2880</v>
      </c>
      <c r="D13">
        <f t="shared" si="0"/>
        <v>2940</v>
      </c>
      <c r="E13">
        <f t="shared" si="1"/>
        <v>-60</v>
      </c>
      <c r="F13">
        <f t="shared" si="2"/>
        <v>3600</v>
      </c>
    </row>
    <row r="14" spans="3:6" x14ac:dyDescent="0.3">
      <c r="E14" t="s">
        <v>16</v>
      </c>
      <c r="F14">
        <f>SUM(F3:F13)</f>
        <v>301850</v>
      </c>
    </row>
    <row r="15" spans="3:6" x14ac:dyDescent="0.3">
      <c r="C15" t="s">
        <v>15</v>
      </c>
      <c r="D15">
        <f>F14/(11-1)</f>
        <v>30185</v>
      </c>
      <c r="E15" t="s">
        <v>18</v>
      </c>
      <c r="F15">
        <f>SQRT(D16)</f>
        <v>173.73830895919301</v>
      </c>
    </row>
    <row r="16" spans="3:6" x14ac:dyDescent="0.3">
      <c r="C16" t="s">
        <v>17</v>
      </c>
      <c r="D16">
        <f>VAR(C3:C13)</f>
        <v>30185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2" sqref="D2"/>
    </sheetView>
  </sheetViews>
  <sheetFormatPr defaultRowHeight="16.5" x14ac:dyDescent="0.3"/>
  <cols>
    <col min="1" max="1" width="15.125" bestFit="1" customWidth="1"/>
  </cols>
  <sheetData>
    <row r="1" spans="1:7" x14ac:dyDescent="0.3">
      <c r="C1" t="s">
        <v>0</v>
      </c>
      <c r="D1" t="s">
        <v>28</v>
      </c>
      <c r="E1" t="s">
        <v>29</v>
      </c>
      <c r="F1" t="s">
        <v>30</v>
      </c>
      <c r="G1" t="s">
        <v>18</v>
      </c>
    </row>
    <row r="2" spans="1:7" x14ac:dyDescent="0.3">
      <c r="A2" t="s">
        <v>20</v>
      </c>
      <c r="B2">
        <v>43</v>
      </c>
      <c r="C2">
        <f>SUM(B2:B8)/COUNT(B2:B8)</f>
        <v>38</v>
      </c>
      <c r="D2">
        <f>B2-C2</f>
        <v>5</v>
      </c>
      <c r="E2">
        <f>D2*D2</f>
        <v>25</v>
      </c>
      <c r="F2">
        <f>E9/(7-1)</f>
        <v>97</v>
      </c>
      <c r="G2">
        <f>SQRT(F2)</f>
        <v>9.8488578017961039</v>
      </c>
    </row>
    <row r="3" spans="1:7" x14ac:dyDescent="0.3">
      <c r="A3" t="s">
        <v>21</v>
      </c>
      <c r="B3">
        <v>35</v>
      </c>
      <c r="C3">
        <f>AVERAGE($B$2:$B$8)</f>
        <v>38</v>
      </c>
      <c r="D3">
        <f t="shared" ref="D3:D8" si="0">B3-C3</f>
        <v>-3</v>
      </c>
      <c r="E3">
        <f t="shared" ref="E3:E8" si="1">D3*D3</f>
        <v>9</v>
      </c>
    </row>
    <row r="4" spans="1:7" x14ac:dyDescent="0.3">
      <c r="A4" t="s">
        <v>22</v>
      </c>
      <c r="B4">
        <v>34</v>
      </c>
      <c r="C4">
        <f t="shared" ref="C4:C8" si="2">AVERAGE($B$2:$B$8)</f>
        <v>38</v>
      </c>
      <c r="D4">
        <f t="shared" si="0"/>
        <v>-4</v>
      </c>
      <c r="E4">
        <f t="shared" si="1"/>
        <v>16</v>
      </c>
    </row>
    <row r="5" spans="1:7" x14ac:dyDescent="0.3">
      <c r="A5" t="s">
        <v>23</v>
      </c>
      <c r="B5">
        <v>58</v>
      </c>
      <c r="C5">
        <f t="shared" si="2"/>
        <v>38</v>
      </c>
      <c r="D5">
        <f t="shared" si="0"/>
        <v>20</v>
      </c>
      <c r="E5">
        <f t="shared" si="1"/>
        <v>400</v>
      </c>
    </row>
    <row r="6" spans="1:7" x14ac:dyDescent="0.3">
      <c r="A6" t="s">
        <v>24</v>
      </c>
      <c r="B6">
        <v>30</v>
      </c>
      <c r="C6">
        <f t="shared" si="2"/>
        <v>38</v>
      </c>
      <c r="D6">
        <f t="shared" si="0"/>
        <v>-8</v>
      </c>
      <c r="E6">
        <f t="shared" si="1"/>
        <v>64</v>
      </c>
    </row>
    <row r="7" spans="1:7" x14ac:dyDescent="0.3">
      <c r="A7" t="s">
        <v>25</v>
      </c>
      <c r="B7">
        <v>30</v>
      </c>
      <c r="C7">
        <f t="shared" si="2"/>
        <v>38</v>
      </c>
      <c r="D7">
        <f t="shared" si="0"/>
        <v>-8</v>
      </c>
      <c r="E7">
        <f t="shared" si="1"/>
        <v>64</v>
      </c>
    </row>
    <row r="8" spans="1:7" x14ac:dyDescent="0.3">
      <c r="A8" t="s">
        <v>26</v>
      </c>
      <c r="B8">
        <v>36</v>
      </c>
      <c r="C8">
        <f t="shared" si="2"/>
        <v>38</v>
      </c>
      <c r="D8">
        <f t="shared" si="0"/>
        <v>-2</v>
      </c>
      <c r="E8">
        <f t="shared" si="1"/>
        <v>4</v>
      </c>
    </row>
    <row r="9" spans="1:7" x14ac:dyDescent="0.3">
      <c r="D9" t="s">
        <v>27</v>
      </c>
      <c r="E9">
        <f>SUM(E2:E8)</f>
        <v>582</v>
      </c>
    </row>
    <row r="11" spans="1:7" x14ac:dyDescent="0.3">
      <c r="A11" t="s">
        <v>31</v>
      </c>
    </row>
    <row r="12" spans="1:7" x14ac:dyDescent="0.3">
      <c r="A12" t="s">
        <v>32</v>
      </c>
    </row>
    <row r="13" spans="1:7" x14ac:dyDescent="0.3">
      <c r="A13" t="s">
        <v>33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B13" sqref="B13"/>
    </sheetView>
  </sheetViews>
  <sheetFormatPr defaultRowHeight="16.5" x14ac:dyDescent="0.3"/>
  <cols>
    <col min="2" max="3" width="14.375" bestFit="1" customWidth="1"/>
    <col min="4" max="4" width="11.25" customWidth="1"/>
  </cols>
  <sheetData>
    <row r="2" spans="2:9" x14ac:dyDescent="0.3">
      <c r="B2" t="s">
        <v>35</v>
      </c>
    </row>
    <row r="3" spans="2:9" x14ac:dyDescent="0.3">
      <c r="B3" t="s">
        <v>36</v>
      </c>
    </row>
    <row r="4" spans="2:9" x14ac:dyDescent="0.3">
      <c r="B4" t="s">
        <v>37</v>
      </c>
    </row>
    <row r="5" spans="2:9" x14ac:dyDescent="0.3">
      <c r="B5" t="s">
        <v>38</v>
      </c>
    </row>
    <row r="6" spans="2:9" x14ac:dyDescent="0.3">
      <c r="B6" t="s">
        <v>39</v>
      </c>
    </row>
    <row r="8" spans="2:9" x14ac:dyDescent="0.3">
      <c r="B8" t="s">
        <v>40</v>
      </c>
      <c r="E8" t="s">
        <v>41</v>
      </c>
      <c r="F8">
        <f>(60-70)/5</f>
        <v>-2</v>
      </c>
      <c r="H8" t="s">
        <v>42</v>
      </c>
      <c r="I8" t="str">
        <f>H8</f>
        <v>(1-1/4)</v>
      </c>
    </row>
    <row r="9" spans="2:9" x14ac:dyDescent="0.3">
      <c r="B9" t="s">
        <v>43</v>
      </c>
      <c r="E9" t="s">
        <v>41</v>
      </c>
      <c r="F9">
        <f>(80-70)/5</f>
        <v>2</v>
      </c>
    </row>
    <row r="11" spans="2:9" x14ac:dyDescent="0.3">
      <c r="B11" t="s">
        <v>44</v>
      </c>
    </row>
    <row r="12" spans="2:9" x14ac:dyDescent="0.3">
      <c r="B12" t="s">
        <v>45</v>
      </c>
    </row>
    <row r="13" spans="2:9" x14ac:dyDescent="0.3">
      <c r="B13" t="s">
        <v>46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8" workbookViewId="0">
      <selection activeCell="D21" sqref="D21"/>
    </sheetView>
  </sheetViews>
  <sheetFormatPr defaultRowHeight="16.5" x14ac:dyDescent="0.3"/>
  <cols>
    <col min="2" max="2" width="12.625" bestFit="1" customWidth="1"/>
    <col min="3" max="3" width="17.25" bestFit="1" customWidth="1"/>
    <col min="6" max="6" width="16.125" bestFit="1" customWidth="1"/>
  </cols>
  <sheetData>
    <row r="1" spans="1:10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59</v>
      </c>
      <c r="H1" t="s">
        <v>60</v>
      </c>
      <c r="I1" t="s">
        <v>57</v>
      </c>
      <c r="J1" t="s">
        <v>58</v>
      </c>
    </row>
    <row r="2" spans="1:10" x14ac:dyDescent="0.3">
      <c r="A2">
        <v>1</v>
      </c>
      <c r="B2">
        <v>2</v>
      </c>
      <c r="C2">
        <v>50</v>
      </c>
      <c r="D2">
        <f>B2-I2</f>
        <v>-1</v>
      </c>
      <c r="E2">
        <f>J2-C2</f>
        <v>1</v>
      </c>
      <c r="F2">
        <f>D2*E2</f>
        <v>-1</v>
      </c>
      <c r="G2">
        <f>D2*D2</f>
        <v>1</v>
      </c>
      <c r="H2">
        <f>E2*E2</f>
        <v>1</v>
      </c>
      <c r="I2">
        <f>AVERAGE($B$2:$B$11)</f>
        <v>3</v>
      </c>
      <c r="J2">
        <f>AVERAGE($C$2:$C$11)</f>
        <v>51</v>
      </c>
    </row>
    <row r="3" spans="1:10" x14ac:dyDescent="0.3">
      <c r="A3">
        <v>2</v>
      </c>
      <c r="B3">
        <v>5</v>
      </c>
      <c r="C3">
        <v>57</v>
      </c>
      <c r="D3">
        <f t="shared" ref="D3:D11" si="0">B3-I3</f>
        <v>2</v>
      </c>
      <c r="E3">
        <f t="shared" ref="E3:E11" si="1">J3-C3</f>
        <v>-6</v>
      </c>
      <c r="F3">
        <f t="shared" ref="F3:F11" si="2">D3*E3</f>
        <v>-12</v>
      </c>
      <c r="G3">
        <f t="shared" ref="G3:G11" si="3">D3*D3</f>
        <v>4</v>
      </c>
      <c r="H3">
        <f t="shared" ref="H3:H11" si="4">E3*E3</f>
        <v>36</v>
      </c>
      <c r="I3">
        <f t="shared" ref="I3:I11" si="5">AVERAGE($B$2:$B$11)</f>
        <v>3</v>
      </c>
      <c r="J3">
        <f t="shared" ref="J3:J11" si="6">AVERAGE($C$2:$C$11)</f>
        <v>51</v>
      </c>
    </row>
    <row r="4" spans="1:10" x14ac:dyDescent="0.3">
      <c r="A4">
        <v>3</v>
      </c>
      <c r="B4">
        <v>1</v>
      </c>
      <c r="C4">
        <v>41</v>
      </c>
      <c r="D4">
        <f t="shared" si="0"/>
        <v>-2</v>
      </c>
      <c r="E4">
        <f t="shared" si="1"/>
        <v>10</v>
      </c>
      <c r="F4">
        <f t="shared" si="2"/>
        <v>-20</v>
      </c>
      <c r="G4">
        <f t="shared" si="3"/>
        <v>4</v>
      </c>
      <c r="H4">
        <f t="shared" si="4"/>
        <v>100</v>
      </c>
      <c r="I4">
        <f t="shared" si="5"/>
        <v>3</v>
      </c>
      <c r="J4">
        <f t="shared" si="6"/>
        <v>51</v>
      </c>
    </row>
    <row r="5" spans="1:10" x14ac:dyDescent="0.3">
      <c r="A5">
        <v>4</v>
      </c>
      <c r="B5">
        <v>3</v>
      </c>
      <c r="C5">
        <v>54</v>
      </c>
      <c r="D5">
        <f t="shared" si="0"/>
        <v>0</v>
      </c>
      <c r="E5">
        <f t="shared" si="1"/>
        <v>-3</v>
      </c>
      <c r="F5">
        <f t="shared" si="2"/>
        <v>0</v>
      </c>
      <c r="G5">
        <f t="shared" si="3"/>
        <v>0</v>
      </c>
      <c r="H5">
        <f t="shared" si="4"/>
        <v>9</v>
      </c>
      <c r="I5">
        <f t="shared" si="5"/>
        <v>3</v>
      </c>
      <c r="J5">
        <f t="shared" si="6"/>
        <v>51</v>
      </c>
    </row>
    <row r="6" spans="1:10" x14ac:dyDescent="0.3">
      <c r="A6">
        <v>5</v>
      </c>
      <c r="B6">
        <v>4</v>
      </c>
      <c r="C6">
        <v>54</v>
      </c>
      <c r="D6">
        <f t="shared" si="0"/>
        <v>1</v>
      </c>
      <c r="E6">
        <f t="shared" si="1"/>
        <v>-3</v>
      </c>
      <c r="F6">
        <f t="shared" si="2"/>
        <v>-3</v>
      </c>
      <c r="G6">
        <f t="shared" si="3"/>
        <v>1</v>
      </c>
      <c r="H6">
        <f t="shared" si="4"/>
        <v>9</v>
      </c>
      <c r="I6">
        <f t="shared" si="5"/>
        <v>3</v>
      </c>
      <c r="J6">
        <f t="shared" si="6"/>
        <v>51</v>
      </c>
    </row>
    <row r="7" spans="1:10" x14ac:dyDescent="0.3">
      <c r="A7">
        <v>6</v>
      </c>
      <c r="B7">
        <v>1</v>
      </c>
      <c r="C7">
        <v>38</v>
      </c>
      <c r="D7">
        <f t="shared" si="0"/>
        <v>-2</v>
      </c>
      <c r="E7">
        <f t="shared" si="1"/>
        <v>13</v>
      </c>
      <c r="F7">
        <f t="shared" si="2"/>
        <v>-26</v>
      </c>
      <c r="G7">
        <f t="shared" si="3"/>
        <v>4</v>
      </c>
      <c r="H7">
        <f t="shared" si="4"/>
        <v>169</v>
      </c>
      <c r="I7">
        <f t="shared" si="5"/>
        <v>3</v>
      </c>
      <c r="J7">
        <f t="shared" si="6"/>
        <v>51</v>
      </c>
    </row>
    <row r="8" spans="1:10" x14ac:dyDescent="0.3">
      <c r="A8">
        <v>7</v>
      </c>
      <c r="B8">
        <v>5</v>
      </c>
      <c r="C8">
        <v>63</v>
      </c>
      <c r="D8">
        <f t="shared" si="0"/>
        <v>2</v>
      </c>
      <c r="E8">
        <f t="shared" si="1"/>
        <v>-12</v>
      </c>
      <c r="F8">
        <f t="shared" si="2"/>
        <v>-24</v>
      </c>
      <c r="G8">
        <f t="shared" si="3"/>
        <v>4</v>
      </c>
      <c r="H8">
        <f t="shared" si="4"/>
        <v>144</v>
      </c>
      <c r="I8">
        <f t="shared" si="5"/>
        <v>3</v>
      </c>
      <c r="J8">
        <f t="shared" si="6"/>
        <v>51</v>
      </c>
    </row>
    <row r="9" spans="1:10" x14ac:dyDescent="0.3">
      <c r="A9">
        <v>8</v>
      </c>
      <c r="B9">
        <v>3</v>
      </c>
      <c r="C9">
        <v>48</v>
      </c>
      <c r="D9">
        <f t="shared" si="0"/>
        <v>0</v>
      </c>
      <c r="E9">
        <f t="shared" si="1"/>
        <v>3</v>
      </c>
      <c r="F9">
        <f t="shared" si="2"/>
        <v>0</v>
      </c>
      <c r="G9">
        <f t="shared" si="3"/>
        <v>0</v>
      </c>
      <c r="H9">
        <f t="shared" si="4"/>
        <v>9</v>
      </c>
      <c r="I9">
        <f t="shared" si="5"/>
        <v>3</v>
      </c>
      <c r="J9">
        <f t="shared" si="6"/>
        <v>51</v>
      </c>
    </row>
    <row r="10" spans="1:10" x14ac:dyDescent="0.3">
      <c r="A10">
        <v>9</v>
      </c>
      <c r="B10">
        <v>4</v>
      </c>
      <c r="C10">
        <v>59</v>
      </c>
      <c r="D10">
        <f t="shared" si="0"/>
        <v>1</v>
      </c>
      <c r="E10">
        <f t="shared" si="1"/>
        <v>-8</v>
      </c>
      <c r="F10">
        <f t="shared" si="2"/>
        <v>-8</v>
      </c>
      <c r="G10">
        <f t="shared" si="3"/>
        <v>1</v>
      </c>
      <c r="H10">
        <f t="shared" si="4"/>
        <v>64</v>
      </c>
      <c r="I10">
        <f t="shared" si="5"/>
        <v>3</v>
      </c>
      <c r="J10">
        <f t="shared" si="6"/>
        <v>51</v>
      </c>
    </row>
    <row r="11" spans="1:10" x14ac:dyDescent="0.3">
      <c r="A11">
        <v>10</v>
      </c>
      <c r="B11">
        <v>2</v>
      </c>
      <c r="C11">
        <v>46</v>
      </c>
      <c r="D11">
        <f t="shared" si="0"/>
        <v>-1</v>
      </c>
      <c r="E11">
        <f t="shared" si="1"/>
        <v>5</v>
      </c>
      <c r="F11">
        <f t="shared" si="2"/>
        <v>-5</v>
      </c>
      <c r="G11">
        <f t="shared" si="3"/>
        <v>1</v>
      </c>
      <c r="H11">
        <f t="shared" si="4"/>
        <v>25</v>
      </c>
      <c r="I11">
        <f t="shared" si="5"/>
        <v>3</v>
      </c>
      <c r="J11">
        <f t="shared" si="6"/>
        <v>51</v>
      </c>
    </row>
    <row r="12" spans="1:10" x14ac:dyDescent="0.3">
      <c r="E12" t="s">
        <v>16</v>
      </c>
      <c r="F12">
        <f>SUM(F2:F11)</f>
        <v>-99</v>
      </c>
      <c r="G12">
        <f t="shared" ref="G12:H12" si="7">SUM(G2:G11)</f>
        <v>20</v>
      </c>
      <c r="H12">
        <f t="shared" si="7"/>
        <v>566</v>
      </c>
    </row>
    <row r="13" spans="1:10" x14ac:dyDescent="0.3">
      <c r="B13" t="s">
        <v>62</v>
      </c>
    </row>
    <row r="14" spans="1:10" x14ac:dyDescent="0.3">
      <c r="B14" t="s">
        <v>53</v>
      </c>
      <c r="C14">
        <f>F12/10</f>
        <v>-9.9</v>
      </c>
      <c r="D14">
        <f>COVAR(B2:B11,C2:C11)</f>
        <v>9.9</v>
      </c>
    </row>
    <row r="15" spans="1:10" x14ac:dyDescent="0.3">
      <c r="B15" t="s">
        <v>54</v>
      </c>
      <c r="C15">
        <f>SQRT(G12)</f>
        <v>4.4721359549995796</v>
      </c>
      <c r="E15" t="s">
        <v>56</v>
      </c>
      <c r="F15">
        <f>CORREL(B2:B11,C2:C11)</f>
        <v>0.93049058074117896</v>
      </c>
    </row>
    <row r="16" spans="1:10" x14ac:dyDescent="0.3">
      <c r="B16" t="s">
        <v>55</v>
      </c>
      <c r="C16">
        <f>SQRT(H12)</f>
        <v>23.790754506740637</v>
      </c>
    </row>
    <row r="19" spans="2:3" x14ac:dyDescent="0.3">
      <c r="B19" t="s">
        <v>61</v>
      </c>
      <c r="C19">
        <f>_xlfn.COVARIANCE.S(B2:B11,C2:C11)</f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leedongwook</dc:creator>
  <cp:lastModifiedBy>leedongwook</cp:lastModifiedBy>
  <dcterms:created xsi:type="dcterms:W3CDTF">2015-12-01T04:03:38Z</dcterms:created>
  <dcterms:modified xsi:type="dcterms:W3CDTF">2015-12-01T07:38:58Z</dcterms:modified>
</cp:coreProperties>
</file>