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OCUMENT\NTP\COMPONENTS\DATA\DOTS DATA\CORE DOTS\2015\TB-09-2015\"/>
    </mc:Choice>
  </mc:AlternateContent>
  <bookViews>
    <workbookView xWindow="240" yWindow="60" windowWidth="15480" windowHeight="7950"/>
  </bookViews>
  <sheets>
    <sheet name="Revised TB-09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J43" i="2" l="1"/>
  <c r="M43" i="2"/>
  <c r="M44" i="2"/>
  <c r="M45" i="2"/>
  <c r="M46" i="2"/>
  <c r="M47" i="2"/>
  <c r="M48" i="2"/>
  <c r="M49" i="2"/>
  <c r="L43" i="2"/>
  <c r="L44" i="2"/>
  <c r="L45" i="2"/>
  <c r="L46" i="2"/>
  <c r="L47" i="2"/>
  <c r="L48" i="2"/>
  <c r="L49" i="2"/>
  <c r="M42" i="2"/>
  <c r="L42" i="2"/>
  <c r="AJ5" i="2"/>
  <c r="AJ6" i="2"/>
  <c r="AJ7" i="2"/>
  <c r="AJ8" i="2"/>
  <c r="AJ9" i="2"/>
  <c r="AJ10" i="2"/>
  <c r="AJ11" i="2"/>
  <c r="AZ28" i="2" l="1"/>
  <c r="AW28" i="2"/>
  <c r="AW43" i="2"/>
  <c r="AW44" i="2"/>
  <c r="AW45" i="2"/>
  <c r="AW46" i="2"/>
  <c r="AW47" i="2"/>
  <c r="AW48" i="2"/>
  <c r="AW49" i="2"/>
  <c r="AW26" i="2"/>
  <c r="AW27" i="2"/>
  <c r="AW29" i="2"/>
  <c r="AW30" i="2"/>
  <c r="AW31" i="2"/>
  <c r="AW32" i="2"/>
  <c r="AW62" i="2"/>
  <c r="AW63" i="2"/>
  <c r="AW64" i="2"/>
  <c r="AW65" i="2"/>
  <c r="AW66" i="2"/>
  <c r="AW67" i="2"/>
  <c r="AW68" i="2"/>
  <c r="AZ68" i="2"/>
  <c r="AY68" i="2"/>
  <c r="AX68" i="2"/>
  <c r="AZ67" i="2"/>
  <c r="AY67" i="2"/>
  <c r="AX67" i="2"/>
  <c r="AZ66" i="2"/>
  <c r="AY66" i="2"/>
  <c r="AX66" i="2"/>
  <c r="AZ65" i="2"/>
  <c r="AY65" i="2"/>
  <c r="AX65" i="2"/>
  <c r="AZ64" i="2"/>
  <c r="AY64" i="2"/>
  <c r="AX64" i="2"/>
  <c r="AZ63" i="2"/>
  <c r="AY63" i="2"/>
  <c r="AX63" i="2"/>
  <c r="AZ62" i="2"/>
  <c r="AY62" i="2"/>
  <c r="AX62" i="2"/>
  <c r="AZ61" i="2"/>
  <c r="AY61" i="2"/>
  <c r="AX61" i="2"/>
  <c r="AZ49" i="2"/>
  <c r="AY49" i="2"/>
  <c r="AX49" i="2"/>
  <c r="AZ48" i="2"/>
  <c r="AY48" i="2"/>
  <c r="AX48" i="2"/>
  <c r="AZ47" i="2"/>
  <c r="AY47" i="2"/>
  <c r="AX47" i="2"/>
  <c r="AZ46" i="2"/>
  <c r="AY46" i="2"/>
  <c r="AX46" i="2"/>
  <c r="AZ45" i="2"/>
  <c r="AY45" i="2"/>
  <c r="AX45" i="2"/>
  <c r="AZ44" i="2"/>
  <c r="AY44" i="2"/>
  <c r="AX44" i="2"/>
  <c r="AZ43" i="2"/>
  <c r="AY43" i="2"/>
  <c r="AX43" i="2"/>
  <c r="AZ42" i="2"/>
  <c r="AY42" i="2"/>
  <c r="AX42" i="2"/>
  <c r="AZ32" i="2"/>
  <c r="AY32" i="2"/>
  <c r="AX32" i="2"/>
  <c r="AZ31" i="2"/>
  <c r="AY31" i="2"/>
  <c r="AX31" i="2"/>
  <c r="AZ30" i="2"/>
  <c r="AY30" i="2"/>
  <c r="AX30" i="2"/>
  <c r="AZ29" i="2"/>
  <c r="AY29" i="2"/>
  <c r="AX29" i="2"/>
  <c r="AY28" i="2"/>
  <c r="AX28" i="2"/>
  <c r="AZ27" i="2"/>
  <c r="AY27" i="2"/>
  <c r="AX27" i="2"/>
  <c r="AZ26" i="2"/>
  <c r="AY26" i="2"/>
  <c r="AX26" i="2"/>
  <c r="AZ25" i="2"/>
  <c r="AY25" i="2"/>
  <c r="AX25" i="2"/>
  <c r="AM68" i="2"/>
  <c r="AL68" i="2"/>
  <c r="AK68" i="2"/>
  <c r="AM67" i="2"/>
  <c r="AL67" i="2"/>
  <c r="AK67" i="2"/>
  <c r="AM66" i="2"/>
  <c r="AL66" i="2"/>
  <c r="AK66" i="2"/>
  <c r="AM65" i="2"/>
  <c r="AL65" i="2"/>
  <c r="AK65" i="2"/>
  <c r="AM64" i="2"/>
  <c r="AL64" i="2"/>
  <c r="AK64" i="2"/>
  <c r="AM63" i="2"/>
  <c r="AL63" i="2"/>
  <c r="AK63" i="2"/>
  <c r="AM62" i="2"/>
  <c r="AL62" i="2"/>
  <c r="AK62" i="2"/>
  <c r="AM61" i="2"/>
  <c r="AL61" i="2"/>
  <c r="AK61" i="2"/>
  <c r="AM49" i="2"/>
  <c r="AL49" i="2"/>
  <c r="AK49" i="2"/>
  <c r="AM48" i="2"/>
  <c r="AL48" i="2"/>
  <c r="AK48" i="2"/>
  <c r="AM47" i="2"/>
  <c r="AL47" i="2"/>
  <c r="AK47" i="2"/>
  <c r="AM46" i="2"/>
  <c r="AL46" i="2"/>
  <c r="AK46" i="2"/>
  <c r="AM45" i="2"/>
  <c r="AL45" i="2"/>
  <c r="AK45" i="2"/>
  <c r="AM44" i="2"/>
  <c r="AL44" i="2"/>
  <c r="AK44" i="2"/>
  <c r="AM43" i="2"/>
  <c r="AL43" i="2"/>
  <c r="AK43" i="2"/>
  <c r="AM42" i="2"/>
  <c r="AL42" i="2"/>
  <c r="AK42" i="2"/>
  <c r="AM32" i="2"/>
  <c r="AL32" i="2"/>
  <c r="AK32" i="2"/>
  <c r="AM31" i="2"/>
  <c r="AL31" i="2"/>
  <c r="AK31" i="2"/>
  <c r="AM30" i="2"/>
  <c r="AL30" i="2"/>
  <c r="AK30" i="2"/>
  <c r="AM29" i="2"/>
  <c r="AL29" i="2"/>
  <c r="AK29" i="2"/>
  <c r="AM28" i="2"/>
  <c r="AL28" i="2"/>
  <c r="AK28" i="2"/>
  <c r="AM27" i="2"/>
  <c r="AL27" i="2"/>
  <c r="AK27" i="2"/>
  <c r="AM26" i="2"/>
  <c r="AL26" i="2"/>
  <c r="AK26" i="2"/>
  <c r="AM25" i="2"/>
  <c r="AL25" i="2"/>
  <c r="AK25" i="2"/>
  <c r="Z68" i="2"/>
  <c r="Y68" i="2"/>
  <c r="X68" i="2"/>
  <c r="Z67" i="2"/>
  <c r="Y67" i="2"/>
  <c r="X67" i="2"/>
  <c r="Z66" i="2"/>
  <c r="Y66" i="2"/>
  <c r="X66" i="2"/>
  <c r="Z65" i="2"/>
  <c r="Y65" i="2"/>
  <c r="X65" i="2"/>
  <c r="Z64" i="2"/>
  <c r="Y64" i="2"/>
  <c r="X64" i="2"/>
  <c r="Z63" i="2"/>
  <c r="Y63" i="2"/>
  <c r="X63" i="2"/>
  <c r="Z62" i="2"/>
  <c r="Y62" i="2"/>
  <c r="X62" i="2"/>
  <c r="Z61" i="2"/>
  <c r="Y61" i="2"/>
  <c r="X61" i="2"/>
  <c r="Z49" i="2"/>
  <c r="Y49" i="2"/>
  <c r="X49" i="2"/>
  <c r="Z48" i="2"/>
  <c r="Y48" i="2"/>
  <c r="X48" i="2"/>
  <c r="Z47" i="2"/>
  <c r="Y47" i="2"/>
  <c r="X47" i="2"/>
  <c r="Z46" i="2"/>
  <c r="Y46" i="2"/>
  <c r="X46" i="2"/>
  <c r="Z45" i="2"/>
  <c r="Y45" i="2"/>
  <c r="X45" i="2"/>
  <c r="Z44" i="2"/>
  <c r="Y44" i="2"/>
  <c r="X44" i="2"/>
  <c r="Z43" i="2"/>
  <c r="Y43" i="2"/>
  <c r="X43" i="2"/>
  <c r="Z42" i="2"/>
  <c r="Y42" i="2"/>
  <c r="X42" i="2"/>
  <c r="Z32" i="2"/>
  <c r="Y32" i="2"/>
  <c r="X32" i="2"/>
  <c r="Z31" i="2"/>
  <c r="Y31" i="2"/>
  <c r="X31" i="2"/>
  <c r="Z30" i="2"/>
  <c r="Y30" i="2"/>
  <c r="X30" i="2"/>
  <c r="Z29" i="2"/>
  <c r="Y29" i="2"/>
  <c r="X29" i="2"/>
  <c r="Z28" i="2"/>
  <c r="Y28" i="2"/>
  <c r="X28" i="2"/>
  <c r="Z27" i="2"/>
  <c r="Y27" i="2"/>
  <c r="X27" i="2"/>
  <c r="Z26" i="2"/>
  <c r="Y26" i="2"/>
  <c r="X26" i="2"/>
  <c r="Z25" i="2"/>
  <c r="Y25" i="2"/>
  <c r="X25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W49" i="2"/>
  <c r="AJ43" i="2"/>
  <c r="AJ44" i="2"/>
  <c r="AJ45" i="2"/>
  <c r="AJ46" i="2"/>
  <c r="AJ47" i="2"/>
  <c r="AJ48" i="2"/>
  <c r="AJ49" i="2"/>
  <c r="AJ42" i="2"/>
  <c r="J44" i="2"/>
  <c r="J45" i="2"/>
  <c r="J46" i="2"/>
  <c r="J47" i="2"/>
  <c r="J48" i="2"/>
  <c r="J49" i="2"/>
  <c r="AP33" i="2" l="1"/>
  <c r="J26" i="2"/>
  <c r="J27" i="2"/>
  <c r="J28" i="2"/>
  <c r="J29" i="2"/>
  <c r="J30" i="2"/>
  <c r="J31" i="2"/>
  <c r="J32" i="2"/>
  <c r="AZ5" i="2" l="1"/>
  <c r="AZ6" i="2"/>
  <c r="AZ7" i="2"/>
  <c r="AZ8" i="2"/>
  <c r="AZ9" i="2"/>
  <c r="AZ10" i="2"/>
  <c r="AZ11" i="2"/>
  <c r="AZ4" i="2"/>
  <c r="AY5" i="2"/>
  <c r="AY6" i="2"/>
  <c r="AY7" i="2"/>
  <c r="AY8" i="2"/>
  <c r="AY9" i="2"/>
  <c r="AY10" i="2"/>
  <c r="AY11" i="2"/>
  <c r="AY4" i="2"/>
  <c r="Z5" i="2"/>
  <c r="Z6" i="2"/>
  <c r="Z7" i="2"/>
  <c r="Z8" i="2"/>
  <c r="Z9" i="2"/>
  <c r="Z10" i="2"/>
  <c r="Z11" i="2"/>
  <c r="Z4" i="2"/>
  <c r="Y5" i="2"/>
  <c r="Y6" i="2"/>
  <c r="Y7" i="2"/>
  <c r="Y8" i="2"/>
  <c r="Y9" i="2"/>
  <c r="Y10" i="2"/>
  <c r="Y11" i="2"/>
  <c r="Y4" i="2"/>
  <c r="M5" i="2"/>
  <c r="M6" i="2"/>
  <c r="M7" i="2"/>
  <c r="M8" i="2"/>
  <c r="M9" i="2"/>
  <c r="M10" i="2"/>
  <c r="M11" i="2"/>
  <c r="M4" i="2"/>
  <c r="L5" i="2"/>
  <c r="L6" i="2"/>
  <c r="L7" i="2"/>
  <c r="L8" i="2"/>
  <c r="L9" i="2"/>
  <c r="L10" i="2"/>
  <c r="L11" i="2"/>
  <c r="L4" i="2"/>
  <c r="AM5" i="2"/>
  <c r="AM6" i="2"/>
  <c r="AM7" i="2"/>
  <c r="AM8" i="2"/>
  <c r="AM9" i="2"/>
  <c r="AM10" i="2"/>
  <c r="AM11" i="2"/>
  <c r="AM4" i="2"/>
  <c r="AL5" i="2"/>
  <c r="AL6" i="2"/>
  <c r="AL7" i="2"/>
  <c r="AL8" i="2"/>
  <c r="AL9" i="2"/>
  <c r="AL10" i="2"/>
  <c r="AL11" i="2"/>
  <c r="AL4" i="2"/>
  <c r="AD12" i="2"/>
  <c r="AE12" i="2"/>
  <c r="AF12" i="2"/>
  <c r="AG12" i="2"/>
  <c r="AH12" i="2"/>
  <c r="AI12" i="2"/>
  <c r="AC12" i="2"/>
  <c r="AJ12" i="2" l="1"/>
  <c r="AL12" i="2"/>
  <c r="AM12" i="2"/>
  <c r="AD79" i="2"/>
  <c r="AE79" i="2"/>
  <c r="AF79" i="2"/>
  <c r="AG79" i="2"/>
  <c r="AH79" i="2"/>
  <c r="AI79" i="2"/>
  <c r="AD80" i="2"/>
  <c r="AE80" i="2"/>
  <c r="AF80" i="2"/>
  <c r="AG80" i="2"/>
  <c r="AH80" i="2"/>
  <c r="AI80" i="2"/>
  <c r="AD81" i="2"/>
  <c r="AE81" i="2"/>
  <c r="AF81" i="2"/>
  <c r="AG81" i="2"/>
  <c r="AH81" i="2"/>
  <c r="AI81" i="2"/>
  <c r="AD82" i="2"/>
  <c r="AE82" i="2"/>
  <c r="AF82" i="2"/>
  <c r="AG82" i="2"/>
  <c r="AH82" i="2"/>
  <c r="AI82" i="2"/>
  <c r="AD83" i="2"/>
  <c r="AE83" i="2"/>
  <c r="AF83" i="2"/>
  <c r="AG83" i="2"/>
  <c r="AH83" i="2"/>
  <c r="AI83" i="2"/>
  <c r="AD84" i="2"/>
  <c r="AE84" i="2"/>
  <c r="AF84" i="2"/>
  <c r="AG84" i="2"/>
  <c r="AH84" i="2"/>
  <c r="AI84" i="2"/>
  <c r="AD85" i="2"/>
  <c r="AE85" i="2"/>
  <c r="AF85" i="2"/>
  <c r="AG85" i="2"/>
  <c r="AH85" i="2"/>
  <c r="AI85" i="2"/>
  <c r="AQ79" i="2"/>
  <c r="AR79" i="2"/>
  <c r="AS79" i="2"/>
  <c r="AT79" i="2"/>
  <c r="AU79" i="2"/>
  <c r="AV79" i="2"/>
  <c r="AQ80" i="2"/>
  <c r="AR80" i="2"/>
  <c r="AS80" i="2"/>
  <c r="AT80" i="2"/>
  <c r="AU80" i="2"/>
  <c r="AV80" i="2"/>
  <c r="AQ81" i="2"/>
  <c r="AR81" i="2"/>
  <c r="AS81" i="2"/>
  <c r="AT81" i="2"/>
  <c r="AU81" i="2"/>
  <c r="AV81" i="2"/>
  <c r="AQ82" i="2"/>
  <c r="AR82" i="2"/>
  <c r="AS82" i="2"/>
  <c r="AT82" i="2"/>
  <c r="AU82" i="2"/>
  <c r="AV82" i="2"/>
  <c r="AQ83" i="2"/>
  <c r="AR83" i="2"/>
  <c r="AS83" i="2"/>
  <c r="AT83" i="2"/>
  <c r="AU83" i="2"/>
  <c r="AV83" i="2"/>
  <c r="AQ84" i="2"/>
  <c r="AR84" i="2"/>
  <c r="AS84" i="2"/>
  <c r="AT84" i="2"/>
  <c r="AU84" i="2"/>
  <c r="AV84" i="2"/>
  <c r="AQ85" i="2"/>
  <c r="AR85" i="2"/>
  <c r="AS85" i="2"/>
  <c r="AT85" i="2"/>
  <c r="AU85" i="2"/>
  <c r="AV85" i="2"/>
  <c r="AP85" i="2"/>
  <c r="AP84" i="2"/>
  <c r="AP83" i="2"/>
  <c r="AP82" i="2"/>
  <c r="AP81" i="2"/>
  <c r="AP80" i="2"/>
  <c r="AP79" i="2"/>
  <c r="AV78" i="2"/>
  <c r="AU78" i="2"/>
  <c r="AT78" i="2"/>
  <c r="AS78" i="2"/>
  <c r="AR78" i="2"/>
  <c r="AQ78" i="2"/>
  <c r="AP78" i="2"/>
  <c r="AV69" i="2"/>
  <c r="AU69" i="2"/>
  <c r="AT69" i="2"/>
  <c r="AS69" i="2"/>
  <c r="AR69" i="2"/>
  <c r="AQ69" i="2"/>
  <c r="AP69" i="2"/>
  <c r="AW61" i="2"/>
  <c r="AV50" i="2"/>
  <c r="AU50" i="2"/>
  <c r="AT50" i="2"/>
  <c r="AS50" i="2"/>
  <c r="AR50" i="2"/>
  <c r="AQ50" i="2"/>
  <c r="AP50" i="2"/>
  <c r="AW42" i="2"/>
  <c r="AV33" i="2"/>
  <c r="AU33" i="2"/>
  <c r="AT33" i="2"/>
  <c r="AS33" i="2"/>
  <c r="AR33" i="2"/>
  <c r="AQ33" i="2"/>
  <c r="AW25" i="2"/>
  <c r="AV12" i="2"/>
  <c r="AU12" i="2"/>
  <c r="AT12" i="2"/>
  <c r="AS12" i="2"/>
  <c r="AR12" i="2"/>
  <c r="AQ12" i="2"/>
  <c r="AP12" i="2"/>
  <c r="AX11" i="2"/>
  <c r="AW11" i="2"/>
  <c r="AX10" i="2"/>
  <c r="AW10" i="2"/>
  <c r="AX9" i="2"/>
  <c r="AW9" i="2"/>
  <c r="AX8" i="2"/>
  <c r="AW8" i="2"/>
  <c r="AX7" i="2"/>
  <c r="AW7" i="2"/>
  <c r="AX6" i="2"/>
  <c r="AW6" i="2"/>
  <c r="AX5" i="2"/>
  <c r="AW5" i="2"/>
  <c r="AX4" i="2"/>
  <c r="AW4" i="2"/>
  <c r="C78" i="2"/>
  <c r="D78" i="2"/>
  <c r="E78" i="2"/>
  <c r="F78" i="2"/>
  <c r="G78" i="2"/>
  <c r="H78" i="2"/>
  <c r="I78" i="2"/>
  <c r="P78" i="2"/>
  <c r="Q78" i="2"/>
  <c r="R78" i="2"/>
  <c r="S78" i="2"/>
  <c r="T78" i="2"/>
  <c r="U78" i="2"/>
  <c r="V78" i="2"/>
  <c r="AC78" i="2"/>
  <c r="AD78" i="2"/>
  <c r="AE78" i="2"/>
  <c r="AF78" i="2"/>
  <c r="AG78" i="2"/>
  <c r="AH78" i="2"/>
  <c r="AI78" i="2"/>
  <c r="C79" i="2"/>
  <c r="D79" i="2"/>
  <c r="E79" i="2"/>
  <c r="F79" i="2"/>
  <c r="G79" i="2"/>
  <c r="H79" i="2"/>
  <c r="I79" i="2"/>
  <c r="P79" i="2"/>
  <c r="Q79" i="2"/>
  <c r="R79" i="2"/>
  <c r="S79" i="2"/>
  <c r="T79" i="2"/>
  <c r="U79" i="2"/>
  <c r="V79" i="2"/>
  <c r="AC79" i="2"/>
  <c r="C80" i="2"/>
  <c r="D80" i="2"/>
  <c r="E80" i="2"/>
  <c r="F80" i="2"/>
  <c r="G80" i="2"/>
  <c r="H80" i="2"/>
  <c r="I80" i="2"/>
  <c r="P80" i="2"/>
  <c r="Q80" i="2"/>
  <c r="R80" i="2"/>
  <c r="S80" i="2"/>
  <c r="T80" i="2"/>
  <c r="U80" i="2"/>
  <c r="V80" i="2"/>
  <c r="AC80" i="2"/>
  <c r="C81" i="2"/>
  <c r="D81" i="2"/>
  <c r="E81" i="2"/>
  <c r="F81" i="2"/>
  <c r="G81" i="2"/>
  <c r="H81" i="2"/>
  <c r="I81" i="2"/>
  <c r="P81" i="2"/>
  <c r="Q81" i="2"/>
  <c r="R81" i="2"/>
  <c r="S81" i="2"/>
  <c r="T81" i="2"/>
  <c r="U81" i="2"/>
  <c r="V81" i="2"/>
  <c r="AC81" i="2"/>
  <c r="C82" i="2"/>
  <c r="D82" i="2"/>
  <c r="E82" i="2"/>
  <c r="F82" i="2"/>
  <c r="G82" i="2"/>
  <c r="H82" i="2"/>
  <c r="I82" i="2"/>
  <c r="P82" i="2"/>
  <c r="Q82" i="2"/>
  <c r="R82" i="2"/>
  <c r="S82" i="2"/>
  <c r="T82" i="2"/>
  <c r="U82" i="2"/>
  <c r="V82" i="2"/>
  <c r="AC82" i="2"/>
  <c r="C83" i="2"/>
  <c r="D83" i="2"/>
  <c r="E83" i="2"/>
  <c r="F83" i="2"/>
  <c r="G83" i="2"/>
  <c r="H83" i="2"/>
  <c r="I83" i="2"/>
  <c r="P83" i="2"/>
  <c r="Q83" i="2"/>
  <c r="R83" i="2"/>
  <c r="S83" i="2"/>
  <c r="T83" i="2"/>
  <c r="U83" i="2"/>
  <c r="V83" i="2"/>
  <c r="AC83" i="2"/>
  <c r="C84" i="2"/>
  <c r="D84" i="2"/>
  <c r="E84" i="2"/>
  <c r="F84" i="2"/>
  <c r="G84" i="2"/>
  <c r="H84" i="2"/>
  <c r="I84" i="2"/>
  <c r="P84" i="2"/>
  <c r="Q84" i="2"/>
  <c r="R84" i="2"/>
  <c r="S84" i="2"/>
  <c r="T84" i="2"/>
  <c r="U84" i="2"/>
  <c r="V84" i="2"/>
  <c r="AC84" i="2"/>
  <c r="C85" i="2"/>
  <c r="D85" i="2"/>
  <c r="E85" i="2"/>
  <c r="F85" i="2"/>
  <c r="G85" i="2"/>
  <c r="H85" i="2"/>
  <c r="I85" i="2"/>
  <c r="P85" i="2"/>
  <c r="Q85" i="2"/>
  <c r="R85" i="2"/>
  <c r="S85" i="2"/>
  <c r="T85" i="2"/>
  <c r="U85" i="2"/>
  <c r="V85" i="2"/>
  <c r="AC85" i="2"/>
  <c r="AI69" i="2"/>
  <c r="AH69" i="2"/>
  <c r="AG69" i="2"/>
  <c r="AF69" i="2"/>
  <c r="AE69" i="2"/>
  <c r="AD69" i="2"/>
  <c r="AC69" i="2"/>
  <c r="V69" i="2"/>
  <c r="U69" i="2"/>
  <c r="T69" i="2"/>
  <c r="S69" i="2"/>
  <c r="R69" i="2"/>
  <c r="Q69" i="2"/>
  <c r="P69" i="2"/>
  <c r="I69" i="2"/>
  <c r="H69" i="2"/>
  <c r="G69" i="2"/>
  <c r="F69" i="2"/>
  <c r="E69" i="2"/>
  <c r="D69" i="2"/>
  <c r="C69" i="2"/>
  <c r="AJ68" i="2"/>
  <c r="W68" i="2"/>
  <c r="J68" i="2"/>
  <c r="AJ67" i="2"/>
  <c r="W67" i="2"/>
  <c r="J67" i="2"/>
  <c r="AJ66" i="2"/>
  <c r="W66" i="2"/>
  <c r="J66" i="2"/>
  <c r="AJ65" i="2"/>
  <c r="W65" i="2"/>
  <c r="J65" i="2"/>
  <c r="AJ64" i="2"/>
  <c r="W64" i="2"/>
  <c r="J64" i="2"/>
  <c r="AJ63" i="2"/>
  <c r="W63" i="2"/>
  <c r="J63" i="2"/>
  <c r="AJ62" i="2"/>
  <c r="W62" i="2"/>
  <c r="J62" i="2"/>
  <c r="AJ61" i="2"/>
  <c r="W61" i="2"/>
  <c r="J61" i="2"/>
  <c r="AI50" i="2"/>
  <c r="AH50" i="2"/>
  <c r="AG50" i="2"/>
  <c r="AF50" i="2"/>
  <c r="AE50" i="2"/>
  <c r="AD50" i="2"/>
  <c r="AC50" i="2"/>
  <c r="V50" i="2"/>
  <c r="U50" i="2"/>
  <c r="T50" i="2"/>
  <c r="S50" i="2"/>
  <c r="R50" i="2"/>
  <c r="Q50" i="2"/>
  <c r="P50" i="2"/>
  <c r="I50" i="2"/>
  <c r="H50" i="2"/>
  <c r="G50" i="2"/>
  <c r="F50" i="2"/>
  <c r="E50" i="2"/>
  <c r="D50" i="2"/>
  <c r="C50" i="2"/>
  <c r="K49" i="2"/>
  <c r="W48" i="2"/>
  <c r="K48" i="2"/>
  <c r="W47" i="2"/>
  <c r="K47" i="2"/>
  <c r="W46" i="2"/>
  <c r="K46" i="2"/>
  <c r="W45" i="2"/>
  <c r="K45" i="2"/>
  <c r="W44" i="2"/>
  <c r="K44" i="2"/>
  <c r="W43" i="2"/>
  <c r="K43" i="2"/>
  <c r="W42" i="2"/>
  <c r="K42" i="2"/>
  <c r="J42" i="2"/>
  <c r="AI33" i="2"/>
  <c r="AH33" i="2"/>
  <c r="AG33" i="2"/>
  <c r="AF33" i="2"/>
  <c r="AE33" i="2"/>
  <c r="AD33" i="2"/>
  <c r="AC33" i="2"/>
  <c r="V33" i="2"/>
  <c r="U33" i="2"/>
  <c r="T33" i="2"/>
  <c r="S33" i="2"/>
  <c r="R33" i="2"/>
  <c r="Q33" i="2"/>
  <c r="P33" i="2"/>
  <c r="I33" i="2"/>
  <c r="H33" i="2"/>
  <c r="G33" i="2"/>
  <c r="F33" i="2"/>
  <c r="E33" i="2"/>
  <c r="D33" i="2"/>
  <c r="C33" i="2"/>
  <c r="AJ32" i="2"/>
  <c r="W32" i="2"/>
  <c r="AJ31" i="2"/>
  <c r="W31" i="2"/>
  <c r="AJ30" i="2"/>
  <c r="W30" i="2"/>
  <c r="AJ29" i="2"/>
  <c r="W29" i="2"/>
  <c r="AJ28" i="2"/>
  <c r="W28" i="2"/>
  <c r="AJ27" i="2"/>
  <c r="W27" i="2"/>
  <c r="AJ26" i="2"/>
  <c r="W26" i="2"/>
  <c r="AJ25" i="2"/>
  <c r="W25" i="2"/>
  <c r="J25" i="2"/>
  <c r="AK5" i="2"/>
  <c r="AK6" i="2"/>
  <c r="AK7" i="2"/>
  <c r="AK8" i="2"/>
  <c r="AK9" i="2"/>
  <c r="AK10" i="2"/>
  <c r="AK11" i="2"/>
  <c r="AK4" i="2"/>
  <c r="W5" i="2"/>
  <c r="W6" i="2"/>
  <c r="W7" i="2"/>
  <c r="W8" i="2"/>
  <c r="W9" i="2"/>
  <c r="W10" i="2"/>
  <c r="W11" i="2"/>
  <c r="X5" i="2"/>
  <c r="X6" i="2"/>
  <c r="X7" i="2"/>
  <c r="X8" i="2"/>
  <c r="X9" i="2"/>
  <c r="X10" i="2"/>
  <c r="X11" i="2"/>
  <c r="X4" i="2"/>
  <c r="K5" i="2"/>
  <c r="K6" i="2"/>
  <c r="K7" i="2"/>
  <c r="K8" i="2"/>
  <c r="K9" i="2"/>
  <c r="K10" i="2"/>
  <c r="K11" i="2"/>
  <c r="K4" i="2"/>
  <c r="P12" i="2"/>
  <c r="J5" i="2"/>
  <c r="J6" i="2"/>
  <c r="J7" i="2"/>
  <c r="J8" i="2"/>
  <c r="J9" i="2"/>
  <c r="J10" i="2"/>
  <c r="J11" i="2"/>
  <c r="J4" i="2"/>
  <c r="D12" i="2"/>
  <c r="E12" i="2"/>
  <c r="F12" i="2"/>
  <c r="G12" i="2"/>
  <c r="H12" i="2"/>
  <c r="I12" i="2"/>
  <c r="C12" i="2"/>
  <c r="M50" i="2" l="1"/>
  <c r="L50" i="2"/>
  <c r="AM69" i="2"/>
  <c r="AW69" i="2"/>
  <c r="Z50" i="2"/>
  <c r="AW50" i="2"/>
  <c r="AZ69" i="2"/>
  <c r="M69" i="2"/>
  <c r="M78" i="2"/>
  <c r="AM78" i="2"/>
  <c r="M80" i="2"/>
  <c r="Z85" i="2"/>
  <c r="AZ33" i="2"/>
  <c r="Z81" i="2"/>
  <c r="M82" i="2"/>
  <c r="M33" i="2"/>
  <c r="M84" i="2"/>
  <c r="AW33" i="2"/>
  <c r="AM33" i="2"/>
  <c r="X33" i="2"/>
  <c r="Y33" i="2"/>
  <c r="Z33" i="2"/>
  <c r="K33" i="2"/>
  <c r="L33" i="2"/>
  <c r="AX69" i="2"/>
  <c r="AY69" i="2"/>
  <c r="AZ78" i="2"/>
  <c r="AZ82" i="2"/>
  <c r="AX50" i="2"/>
  <c r="AY50" i="2"/>
  <c r="AZ50" i="2"/>
  <c r="AX85" i="2"/>
  <c r="AY85" i="2"/>
  <c r="AX83" i="2"/>
  <c r="AY83" i="2"/>
  <c r="AX81" i="2"/>
  <c r="AY81" i="2"/>
  <c r="AX79" i="2"/>
  <c r="AY79" i="2"/>
  <c r="AZ85" i="2"/>
  <c r="AZ83" i="2"/>
  <c r="AZ81" i="2"/>
  <c r="AZ79" i="2"/>
  <c r="AX33" i="2"/>
  <c r="AY33" i="2"/>
  <c r="AX78" i="2"/>
  <c r="AY78" i="2"/>
  <c r="AY84" i="2"/>
  <c r="AX84" i="2"/>
  <c r="AX82" i="2"/>
  <c r="AY82" i="2"/>
  <c r="AY80" i="2"/>
  <c r="AX80" i="2"/>
  <c r="AZ84" i="2"/>
  <c r="AZ80" i="2"/>
  <c r="AK69" i="2"/>
  <c r="AL69" i="2"/>
  <c r="AK50" i="2"/>
  <c r="AL50" i="2"/>
  <c r="AM50" i="2"/>
  <c r="AL84" i="2"/>
  <c r="AK84" i="2"/>
  <c r="AK82" i="2"/>
  <c r="AL82" i="2"/>
  <c r="AL80" i="2"/>
  <c r="AK80" i="2"/>
  <c r="AM84" i="2"/>
  <c r="AM82" i="2"/>
  <c r="AM80" i="2"/>
  <c r="AK33" i="2"/>
  <c r="AL33" i="2"/>
  <c r="AK85" i="2"/>
  <c r="AL85" i="2"/>
  <c r="AK83" i="2"/>
  <c r="AL83" i="2"/>
  <c r="AK81" i="2"/>
  <c r="AL81" i="2"/>
  <c r="AK79" i="2"/>
  <c r="AL79" i="2"/>
  <c r="AM85" i="2"/>
  <c r="AM83" i="2"/>
  <c r="AM81" i="2"/>
  <c r="AM79" i="2"/>
  <c r="AK78" i="2"/>
  <c r="AL78" i="2"/>
  <c r="Z83" i="2"/>
  <c r="Z79" i="2"/>
  <c r="X69" i="2"/>
  <c r="Y69" i="2"/>
  <c r="Z69" i="2"/>
  <c r="X50" i="2"/>
  <c r="Y50" i="2"/>
  <c r="Y84" i="2"/>
  <c r="X84" i="2"/>
  <c r="Y80" i="2"/>
  <c r="X80" i="2"/>
  <c r="X78" i="2"/>
  <c r="Y78" i="2"/>
  <c r="Z84" i="2"/>
  <c r="Z80" i="2"/>
  <c r="Z78" i="2"/>
  <c r="X83" i="2"/>
  <c r="Y83" i="2"/>
  <c r="Y79" i="2"/>
  <c r="X79" i="2"/>
  <c r="X82" i="2"/>
  <c r="Y82" i="2"/>
  <c r="Z82" i="2"/>
  <c r="X85" i="2"/>
  <c r="Y85" i="2"/>
  <c r="X81" i="2"/>
  <c r="Y81" i="2"/>
  <c r="K85" i="2"/>
  <c r="L85" i="2"/>
  <c r="K81" i="2"/>
  <c r="L81" i="2"/>
  <c r="M85" i="2"/>
  <c r="M81" i="2"/>
  <c r="K84" i="2"/>
  <c r="L84" i="2"/>
  <c r="L80" i="2"/>
  <c r="K80" i="2"/>
  <c r="K78" i="2"/>
  <c r="L78" i="2"/>
  <c r="K69" i="2"/>
  <c r="L69" i="2"/>
  <c r="K83" i="2"/>
  <c r="L83" i="2"/>
  <c r="L79" i="2"/>
  <c r="K79" i="2"/>
  <c r="M83" i="2"/>
  <c r="M79" i="2"/>
  <c r="K82" i="2"/>
  <c r="L82" i="2"/>
  <c r="AJ78" i="2"/>
  <c r="AW85" i="2"/>
  <c r="AF86" i="2"/>
  <c r="J50" i="2"/>
  <c r="AW83" i="2"/>
  <c r="J33" i="2"/>
  <c r="AW84" i="2"/>
  <c r="AW79" i="2"/>
  <c r="AJ80" i="2"/>
  <c r="R86" i="2"/>
  <c r="J82" i="2"/>
  <c r="AW82" i="2"/>
  <c r="W85" i="2"/>
  <c r="AH86" i="2"/>
  <c r="AD86" i="2"/>
  <c r="AS86" i="2"/>
  <c r="V86" i="2"/>
  <c r="AY12" i="2"/>
  <c r="AZ12" i="2"/>
  <c r="AW80" i="2"/>
  <c r="AU86" i="2"/>
  <c r="AW81" i="2"/>
  <c r="W81" i="2"/>
  <c r="T86" i="2"/>
  <c r="P86" i="2"/>
  <c r="AP86" i="2"/>
  <c r="AR86" i="2"/>
  <c r="AT86" i="2"/>
  <c r="AV86" i="2"/>
  <c r="M12" i="2"/>
  <c r="L12" i="2"/>
  <c r="F86" i="2"/>
  <c r="AJ83" i="2"/>
  <c r="AX12" i="2"/>
  <c r="AG86" i="2"/>
  <c r="AJ85" i="2"/>
  <c r="AJ81" i="2"/>
  <c r="AI86" i="2"/>
  <c r="AJ84" i="2"/>
  <c r="AJ82" i="2"/>
  <c r="AJ79" i="2"/>
  <c r="AE86" i="2"/>
  <c r="H86" i="2"/>
  <c r="D86" i="2"/>
  <c r="AW12" i="2"/>
  <c r="AW78" i="2"/>
  <c r="AQ86" i="2"/>
  <c r="W83" i="2"/>
  <c r="W79" i="2"/>
  <c r="J78" i="2"/>
  <c r="K12" i="2"/>
  <c r="J80" i="2"/>
  <c r="J84" i="2"/>
  <c r="J85" i="2"/>
  <c r="I86" i="2"/>
  <c r="G86" i="2"/>
  <c r="J83" i="2"/>
  <c r="J81" i="2"/>
  <c r="J79" i="2"/>
  <c r="W78" i="2"/>
  <c r="AK12" i="2"/>
  <c r="W84" i="2"/>
  <c r="S86" i="2"/>
  <c r="W82" i="2"/>
  <c r="W80" i="2"/>
  <c r="AC86" i="2"/>
  <c r="U86" i="2"/>
  <c r="Q86" i="2"/>
  <c r="E86" i="2"/>
  <c r="C86" i="2"/>
  <c r="W69" i="2"/>
  <c r="J69" i="2"/>
  <c r="AJ69" i="2"/>
  <c r="K50" i="2"/>
  <c r="W50" i="2"/>
  <c r="AJ50" i="2"/>
  <c r="W33" i="2"/>
  <c r="AJ33" i="2"/>
  <c r="J12" i="2"/>
  <c r="Z86" i="2" l="1"/>
  <c r="M86" i="2"/>
  <c r="AZ86" i="2"/>
  <c r="AX86" i="2"/>
  <c r="AY86" i="2"/>
  <c r="AM86" i="2"/>
  <c r="AK86" i="2"/>
  <c r="AL86" i="2"/>
  <c r="X86" i="2"/>
  <c r="Y86" i="2"/>
  <c r="K86" i="2"/>
  <c r="L86" i="2"/>
  <c r="AJ86" i="2"/>
  <c r="J86" i="2"/>
  <c r="AW86" i="2"/>
  <c r="W86" i="2"/>
  <c r="AJ4" i="2"/>
  <c r="V12" i="2" l="1"/>
  <c r="U12" i="2"/>
  <c r="T12" i="2"/>
  <c r="S12" i="2"/>
  <c r="R12" i="2"/>
  <c r="Q12" i="2"/>
  <c r="W4" i="2"/>
  <c r="Y12" i="2" l="1"/>
  <c r="Z12" i="2"/>
  <c r="W12" i="2"/>
  <c r="X12" i="2"/>
</calcChain>
</file>

<file path=xl/sharedStrings.xml><?xml version="1.0" encoding="utf-8"?>
<sst xmlns="http://schemas.openxmlformats.org/spreadsheetml/2006/main" count="521" uniqueCount="39">
  <si>
    <t>S No.</t>
  </si>
  <si>
    <t>TOTAL</t>
  </si>
  <si>
    <t>CODE</t>
  </si>
  <si>
    <t>Q1-2014</t>
  </si>
  <si>
    <t>BACTERIOLOGICALLY CONFIRMED B+ (N+R)</t>
  </si>
  <si>
    <t>NUMBER OF CASES NOTIFIED</t>
  </si>
  <si>
    <t>TREATMENT OUTCOMES</t>
  </si>
  <si>
    <t>CURED</t>
  </si>
  <si>
    <t>TREATMENT COMPLETED</t>
  </si>
  <si>
    <t>TREATMENT FAILED</t>
  </si>
  <si>
    <t>DIED</t>
  </si>
  <si>
    <t>LOST TO FOLLOW UP</t>
  </si>
  <si>
    <t>NOT EVALUATED</t>
  </si>
  <si>
    <t>TREATMENT SUCCESS RATE</t>
  </si>
  <si>
    <t>CURE RATE</t>
  </si>
  <si>
    <t>DEFAULT RATE</t>
  </si>
  <si>
    <t>CLINICALLY DIAGNOSED (NEW &amp; RELAPSE)</t>
  </si>
  <si>
    <t>RE-TREATMENT (EXCLUDING RELAPSE)</t>
  </si>
  <si>
    <t>Q2-2014</t>
  </si>
  <si>
    <t>Q3-2014</t>
  </si>
  <si>
    <t>Q4-2014</t>
  </si>
  <si>
    <t>CONSOLIDATED REPORT-2014</t>
  </si>
  <si>
    <t>TB-09 CONSOLIDATED REPORT-2014</t>
  </si>
  <si>
    <t>DISTRICT</t>
  </si>
  <si>
    <t>DISTRCT</t>
  </si>
  <si>
    <t>PAKISTAN</t>
  </si>
  <si>
    <t xml:space="preserve">AJK </t>
  </si>
  <si>
    <t>Balochistan</t>
  </si>
  <si>
    <t>FATA</t>
  </si>
  <si>
    <t>GB</t>
  </si>
  <si>
    <t>Khyber Pakhtoonkuah</t>
  </si>
  <si>
    <t>Punjab</t>
  </si>
  <si>
    <t>Sindh</t>
  </si>
  <si>
    <t>ICT</t>
  </si>
  <si>
    <t>SR</t>
  </si>
  <si>
    <t>EXTRA-PULMONARY</t>
  </si>
  <si>
    <t>BACTRIOLOGICALLY CONFIRMED AND/OR  CLINICALLY DIAGNOSED</t>
  </si>
  <si>
    <t>TB-09-Q1-2014</t>
  </si>
  <si>
    <t>LOST TO FU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</si>
</sst>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57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9" fontId="3" fillId="0" borderId="0" xfId="2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9" fontId="7" fillId="0" borderId="1" xfId="3" applyFont="1" applyFill="1" applyBorder="1" applyAlignment="1" applyProtection="1">
      <alignment horizontal="center" vertical="center" wrapText="1"/>
    </xf>
    <xf numFmtId="9" fontId="7" fillId="0" borderId="1" xfId="2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vertical="center" wrapText="1"/>
    </xf>
    <xf numFmtId="0" fontId="7" fillId="3" borderId="1" xfId="0" applyFont="1" applyFill="1" applyBorder="1" applyAlignment="1" applyProtection="1">
      <alignment vertical="center" wrapText="1"/>
    </xf>
    <xf numFmtId="0" fontId="7" fillId="3" borderId="1" xfId="0" applyFont="1" applyFill="1" applyBorder="1" applyAlignment="1" applyProtection="1">
      <alignment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7" fillId="4" borderId="9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/>
    </xf>
    <xf numFmtId="0" fontId="7" fillId="4" borderId="1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12" fillId="0" borderId="6" xfId="0" applyFont="1" applyFill="1" applyBorder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9" fontId="7" fillId="0" borderId="32" xfId="3" applyFont="1" applyFill="1" applyBorder="1" applyAlignment="1" applyProtection="1">
      <alignment horizontal="center" vertical="center" wrapText="1"/>
    </xf>
    <xf numFmtId="9" fontId="7" fillId="0" borderId="32" xfId="2" applyFont="1" applyFill="1" applyBorder="1" applyAlignment="1" applyProtection="1">
      <alignment horizontal="center" vertical="center" wrapText="1"/>
    </xf>
    <xf numFmtId="9" fontId="7" fillId="0" borderId="34" xfId="2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left" vertical="center"/>
      <protection locked="0"/>
    </xf>
    <xf numFmtId="9" fontId="7" fillId="0" borderId="4" xfId="3" applyFont="1" applyFill="1" applyBorder="1" applyAlignment="1" applyProtection="1">
      <alignment horizontal="center" vertical="center" wrapText="1"/>
    </xf>
    <xf numFmtId="9" fontId="7" fillId="0" borderId="4" xfId="2" applyFont="1" applyFill="1" applyBorder="1" applyAlignment="1" applyProtection="1">
      <alignment horizontal="center" vertical="center" wrapText="1"/>
    </xf>
    <xf numFmtId="0" fontId="7" fillId="2" borderId="32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/>
    </xf>
    <xf numFmtId="0" fontId="7" fillId="5" borderId="17" xfId="0" applyFont="1" applyFill="1" applyBorder="1" applyAlignment="1" applyProtection="1">
      <alignment horizontal="center" vertical="center" wrapText="1"/>
    </xf>
    <xf numFmtId="0" fontId="7" fillId="5" borderId="4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 applyProtection="1">
      <alignment horizontal="center" vertical="center" wrapText="1"/>
    </xf>
    <xf numFmtId="0" fontId="7" fillId="5" borderId="12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7" fillId="2" borderId="31" xfId="0" applyFont="1" applyFill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 wrapText="1"/>
    </xf>
    <xf numFmtId="9" fontId="7" fillId="0" borderId="35" xfId="3" applyFont="1" applyFill="1" applyBorder="1" applyAlignment="1" applyProtection="1">
      <alignment horizontal="center" vertical="center" wrapText="1"/>
    </xf>
    <xf numFmtId="0" fontId="7" fillId="3" borderId="17" xfId="0" applyFont="1" applyFill="1" applyBorder="1" applyAlignment="1" applyProtection="1">
      <alignment horizontal="center" vertical="center" wrapText="1"/>
    </xf>
    <xf numFmtId="9" fontId="7" fillId="0" borderId="3" xfId="3" applyFont="1" applyFill="1" applyBorder="1" applyAlignment="1" applyProtection="1">
      <alignment horizontal="center" vertical="center" wrapText="1"/>
    </xf>
    <xf numFmtId="9" fontId="7" fillId="0" borderId="12" xfId="2" applyFont="1" applyFill="1" applyBorder="1" applyAlignment="1" applyProtection="1">
      <alignment horizontal="center" vertical="center" wrapText="1"/>
    </xf>
    <xf numFmtId="9" fontId="7" fillId="0" borderId="7" xfId="3" applyFont="1" applyFill="1" applyBorder="1" applyAlignment="1" applyProtection="1">
      <alignment horizontal="center" vertical="center" wrapText="1"/>
    </xf>
    <xf numFmtId="9" fontId="7" fillId="0" borderId="23" xfId="2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vertical="center" wrapText="1"/>
    </xf>
    <xf numFmtId="0" fontId="7" fillId="6" borderId="1" xfId="0" applyFont="1" applyFill="1" applyBorder="1" applyAlignment="1" applyProtection="1">
      <alignment vertical="center"/>
    </xf>
    <xf numFmtId="0" fontId="7" fillId="6" borderId="1" xfId="0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 wrapText="1"/>
    </xf>
    <xf numFmtId="0" fontId="7" fillId="6" borderId="12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/>
    </xf>
    <xf numFmtId="0" fontId="7" fillId="6" borderId="13" xfId="0" applyFont="1" applyFill="1" applyBorder="1" applyAlignment="1" applyProtection="1">
      <alignment vertical="center" wrapText="1"/>
    </xf>
    <xf numFmtId="0" fontId="7" fillId="6" borderId="13" xfId="0" applyFont="1" applyFill="1" applyBorder="1" applyAlignment="1" applyProtection="1">
      <alignment vertical="center"/>
    </xf>
    <xf numFmtId="0" fontId="7" fillId="6" borderId="16" xfId="0" applyFont="1" applyFill="1" applyBorder="1" applyAlignment="1" applyProtection="1">
      <alignment vertical="center" wrapText="1"/>
    </xf>
    <xf numFmtId="0" fontId="7" fillId="6" borderId="14" xfId="0" applyFont="1" applyFill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6" borderId="17" xfId="0" applyFont="1" applyFill="1" applyBorder="1" applyAlignment="1" applyProtection="1">
      <alignment vertical="center" wrapText="1"/>
    </xf>
    <xf numFmtId="0" fontId="8" fillId="2" borderId="27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3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/>
    </xf>
    <xf numFmtId="10" fontId="7" fillId="0" borderId="1" xfId="3" applyNumberFormat="1" applyFont="1" applyFill="1" applyBorder="1" applyAlignment="1" applyProtection="1">
      <alignment horizontal="center" vertical="center" wrapText="1"/>
    </xf>
    <xf numFmtId="10" fontId="7" fillId="0" borderId="12" xfId="2" applyNumberFormat="1" applyFont="1" applyFill="1" applyBorder="1" applyAlignment="1" applyProtection="1">
      <alignment horizontal="center" vertical="center" wrapText="1"/>
    </xf>
    <xf numFmtId="10" fontId="7" fillId="0" borderId="4" xfId="3" applyNumberFormat="1" applyFont="1" applyFill="1" applyBorder="1" applyAlignment="1" applyProtection="1">
      <alignment horizontal="center" vertical="center" wrapText="1"/>
    </xf>
    <xf numFmtId="10" fontId="7" fillId="0" borderId="23" xfId="2" applyNumberFormat="1" applyFont="1" applyFill="1" applyBorder="1" applyAlignment="1" applyProtection="1">
      <alignment horizontal="center" vertical="center" wrapText="1"/>
    </xf>
    <xf numFmtId="10" fontId="7" fillId="0" borderId="32" xfId="3" applyNumberFormat="1" applyFont="1" applyFill="1" applyBorder="1" applyAlignment="1" applyProtection="1">
      <alignment horizontal="center" vertical="center" wrapText="1"/>
    </xf>
    <xf numFmtId="10" fontId="7" fillId="0" borderId="34" xfId="2" applyNumberFormat="1" applyFont="1" applyFill="1" applyBorder="1" applyAlignment="1" applyProtection="1">
      <alignment horizontal="center" vertical="center" wrapText="1"/>
    </xf>
    <xf numFmtId="0" fontId="8" fillId="0" borderId="27" xfId="0" applyFont="1" applyFill="1" applyBorder="1" applyAlignment="1" applyProtection="1">
      <alignment horizontal="center" vertical="center" wrapText="1"/>
    </xf>
    <xf numFmtId="0" fontId="8" fillId="0" borderId="9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8" fillId="2" borderId="27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 applyProtection="1">
      <alignment horizontal="center" vertical="center"/>
    </xf>
    <xf numFmtId="0" fontId="8" fillId="2" borderId="30" xfId="0" applyFont="1" applyFill="1" applyBorder="1" applyAlignment="1" applyProtection="1">
      <alignment horizontal="center" vertical="center"/>
    </xf>
    <xf numFmtId="0" fontId="8" fillId="0" borderId="17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</xf>
    <xf numFmtId="0" fontId="8" fillId="2" borderId="31" xfId="0" applyFont="1" applyFill="1" applyBorder="1" applyAlignment="1" applyProtection="1">
      <alignment horizontal="center" vertical="center"/>
    </xf>
    <xf numFmtId="0" fontId="8" fillId="2" borderId="32" xfId="0" applyFont="1" applyFill="1" applyBorder="1" applyAlignment="1" applyProtection="1">
      <alignment horizontal="center" vertical="center"/>
    </xf>
    <xf numFmtId="0" fontId="8" fillId="2" borderId="28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7" fillId="2" borderId="36" xfId="0" applyFont="1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9" fontId="7" fillId="2" borderId="35" xfId="2" applyFont="1" applyFill="1" applyBorder="1" applyAlignment="1" applyProtection="1">
      <alignment horizontal="center" vertical="center"/>
    </xf>
    <xf numFmtId="9" fontId="7" fillId="2" borderId="32" xfId="2" applyFont="1" applyFill="1" applyBorder="1" applyAlignment="1" applyProtection="1">
      <alignment horizontal="center" vertical="center"/>
    </xf>
    <xf numFmtId="9" fontId="7" fillId="2" borderId="34" xfId="2" applyFont="1" applyFill="1" applyBorder="1" applyAlignment="1" applyProtection="1">
      <alignment horizontal="center" vertical="center"/>
    </xf>
    <xf numFmtId="0" fontId="7" fillId="0" borderId="36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9" fontId="2" fillId="0" borderId="0" xfId="2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0" fontId="8" fillId="0" borderId="30" xfId="0" applyFont="1" applyFill="1" applyBorder="1" applyAlignment="1" applyProtection="1">
      <alignment horizontal="center" vertical="center"/>
    </xf>
    <xf numFmtId="9" fontId="3" fillId="0" borderId="0" xfId="2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</xf>
    <xf numFmtId="0" fontId="8" fillId="2" borderId="17" xfId="0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23" xfId="0" applyFont="1" applyFill="1" applyBorder="1" applyAlignment="1" applyProtection="1">
      <alignment horizontal="center" vertical="center"/>
    </xf>
    <xf numFmtId="0" fontId="7" fillId="2" borderId="12" xfId="0" applyFont="1" applyFill="1" applyBorder="1" applyAlignment="1" applyProtection="1">
      <alignment horizontal="center" vertical="center"/>
    </xf>
    <xf numFmtId="0" fontId="7" fillId="2" borderId="2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7" fillId="0" borderId="24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17" fillId="0" borderId="0" xfId="0" applyFont="1"/>
    <xf numFmtId="0" fontId="0" fillId="0" borderId="0" xfId="0" applyAlignment="1">
      <alignment horizontal="center"/>
    </xf>
    <xf numFmtId="9" fontId="7" fillId="0" borderId="8" xfId="3" applyFont="1" applyFill="1" applyBorder="1" applyAlignment="1" applyProtection="1">
      <alignment horizontal="center" vertical="center" wrapText="1"/>
    </xf>
    <xf numFmtId="9" fontId="7" fillId="0" borderId="5" xfId="3" applyFont="1" applyFill="1" applyBorder="1" applyAlignment="1" applyProtection="1">
      <alignment horizontal="center" vertical="center" wrapText="1"/>
    </xf>
    <xf numFmtId="9" fontId="7" fillId="0" borderId="29" xfId="3" applyFont="1" applyFill="1" applyBorder="1" applyAlignment="1" applyProtection="1">
      <alignment horizontal="center" vertical="center" wrapText="1"/>
    </xf>
    <xf numFmtId="9" fontId="7" fillId="0" borderId="13" xfId="3" applyFont="1" applyFill="1" applyBorder="1" applyAlignment="1" applyProtection="1">
      <alignment horizontal="center" vertical="center" wrapText="1"/>
    </xf>
    <xf numFmtId="9" fontId="7" fillId="0" borderId="14" xfId="2" applyFont="1" applyFill="1" applyBorder="1" applyAlignment="1" applyProtection="1">
      <alignment horizontal="center" vertical="center" wrapText="1"/>
    </xf>
    <xf numFmtId="0" fontId="7" fillId="0" borderId="31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8" fillId="0" borderId="43" xfId="0" applyFont="1" applyFill="1" applyBorder="1" applyAlignment="1" applyProtection="1">
      <alignment horizontal="center" vertical="center"/>
    </xf>
    <xf numFmtId="0" fontId="8" fillId="0" borderId="19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2" fillId="0" borderId="47" xfId="0" applyFont="1" applyFill="1" applyBorder="1" applyAlignment="1" applyProtection="1">
      <alignment horizontal="center" vertical="center"/>
    </xf>
    <xf numFmtId="0" fontId="2" fillId="0" borderId="27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8" fillId="2" borderId="43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 applyProtection="1">
      <alignment horizontal="center" vertical="center"/>
    </xf>
    <xf numFmtId="0" fontId="15" fillId="2" borderId="9" xfId="0" applyFont="1" applyFill="1" applyBorder="1" applyAlignment="1" applyProtection="1">
      <alignment horizontal="center" vertical="center"/>
    </xf>
    <xf numFmtId="0" fontId="15" fillId="2" borderId="27" xfId="0" applyFont="1" applyFill="1" applyBorder="1" applyAlignment="1" applyProtection="1">
      <alignment horizontal="center" vertical="center"/>
    </xf>
    <xf numFmtId="0" fontId="7" fillId="2" borderId="43" xfId="0" applyFont="1" applyFill="1" applyBorder="1" applyAlignment="1" applyProtection="1">
      <alignment horizontal="center" vertical="center" wrapText="1"/>
    </xf>
    <xf numFmtId="9" fontId="7" fillId="0" borderId="24" xfId="2" applyFont="1" applyFill="1" applyBorder="1" applyAlignment="1" applyProtection="1">
      <alignment horizontal="center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4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7" fillId="4" borderId="50" xfId="0" applyFont="1" applyFill="1" applyBorder="1" applyAlignment="1" applyProtection="1">
      <alignment horizontal="center" vertical="center" wrapText="1"/>
    </xf>
    <xf numFmtId="0" fontId="16" fillId="0" borderId="47" xfId="0" applyFont="1" applyFill="1" applyBorder="1" applyAlignment="1" applyProtection="1">
      <alignment horizontal="center" vertical="center"/>
    </xf>
    <xf numFmtId="0" fontId="7" fillId="0" borderId="47" xfId="0" applyFont="1" applyFill="1" applyBorder="1" applyAlignment="1" applyProtection="1">
      <alignment horizontal="center" vertical="center"/>
    </xf>
    <xf numFmtId="0" fontId="7" fillId="0" borderId="51" xfId="0" applyFont="1" applyFill="1" applyBorder="1" applyAlignment="1" applyProtection="1">
      <alignment horizontal="center" vertical="center"/>
    </xf>
    <xf numFmtId="9" fontId="7" fillId="0" borderId="1" xfId="3" applyNumberFormat="1" applyFont="1" applyFill="1" applyBorder="1" applyAlignment="1" applyProtection="1">
      <alignment horizontal="center" vertical="center" wrapText="1"/>
    </xf>
    <xf numFmtId="9" fontId="7" fillId="0" borderId="12" xfId="2" applyNumberFormat="1" applyFont="1" applyFill="1" applyBorder="1" applyAlignment="1" applyProtection="1">
      <alignment horizontal="center" vertical="center" wrapText="1"/>
    </xf>
    <xf numFmtId="9" fontId="7" fillId="0" borderId="4" xfId="3" applyNumberFormat="1" applyFont="1" applyFill="1" applyBorder="1" applyAlignment="1" applyProtection="1">
      <alignment horizontal="center" vertical="center" wrapText="1"/>
    </xf>
    <xf numFmtId="9" fontId="7" fillId="0" borderId="23" xfId="2" applyNumberFormat="1" applyFont="1" applyFill="1" applyBorder="1" applyAlignment="1" applyProtection="1">
      <alignment horizontal="center" vertical="center" wrapText="1"/>
    </xf>
    <xf numFmtId="9" fontId="7" fillId="0" borderId="32" xfId="3" applyNumberFormat="1" applyFont="1" applyFill="1" applyBorder="1" applyAlignment="1" applyProtection="1">
      <alignment horizontal="center" vertical="center" wrapText="1"/>
    </xf>
    <xf numFmtId="9" fontId="7" fillId="0" borderId="34" xfId="2" applyNumberFormat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8" fillId="2" borderId="43" xfId="0" applyFont="1" applyFill="1" applyBorder="1" applyAlignment="1" applyProtection="1">
      <alignment horizontal="center" vertical="center"/>
    </xf>
    <xf numFmtId="0" fontId="8" fillId="0" borderId="52" xfId="0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7" fillId="0" borderId="33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9" fontId="7" fillId="2" borderId="3" xfId="2" applyFont="1" applyFill="1" applyBorder="1" applyAlignment="1" applyProtection="1">
      <alignment horizontal="center" vertical="center"/>
    </xf>
    <xf numFmtId="9" fontId="7" fillId="2" borderId="1" xfId="2" applyFont="1" applyFill="1" applyBorder="1" applyAlignment="1" applyProtection="1">
      <alignment horizontal="center" vertical="center"/>
    </xf>
    <xf numFmtId="9" fontId="7" fillId="2" borderId="12" xfId="2" applyFont="1" applyFill="1" applyBorder="1" applyAlignment="1" applyProtection="1">
      <alignment horizontal="center" vertical="center"/>
    </xf>
    <xf numFmtId="9" fontId="7" fillId="2" borderId="7" xfId="2" applyFont="1" applyFill="1" applyBorder="1" applyAlignment="1" applyProtection="1">
      <alignment horizontal="center" vertical="center"/>
    </xf>
    <xf numFmtId="9" fontId="7" fillId="2" borderId="4" xfId="2" applyFont="1" applyFill="1" applyBorder="1" applyAlignment="1" applyProtection="1">
      <alignment horizontal="center" vertical="center"/>
    </xf>
    <xf numFmtId="9" fontId="7" fillId="2" borderId="23" xfId="2" applyFont="1" applyFill="1" applyBorder="1" applyAlignment="1" applyProtection="1">
      <alignment horizontal="center" vertical="center"/>
    </xf>
    <xf numFmtId="10" fontId="7" fillId="2" borderId="12" xfId="2" applyNumberFormat="1" applyFont="1" applyFill="1" applyBorder="1" applyAlignment="1" applyProtection="1">
      <alignment horizontal="center" vertical="center"/>
    </xf>
    <xf numFmtId="9" fontId="7" fillId="0" borderId="3" xfId="2" applyFont="1" applyFill="1" applyBorder="1" applyAlignment="1" applyProtection="1">
      <alignment horizontal="center" vertical="center"/>
    </xf>
    <xf numFmtId="9" fontId="7" fillId="0" borderId="1" xfId="2" applyFont="1" applyFill="1" applyBorder="1" applyAlignment="1" applyProtection="1">
      <alignment horizontal="center" vertical="center"/>
    </xf>
    <xf numFmtId="9" fontId="7" fillId="0" borderId="12" xfId="2" applyNumberFormat="1" applyFont="1" applyFill="1" applyBorder="1" applyAlignment="1" applyProtection="1">
      <alignment horizontal="center" vertical="center"/>
    </xf>
    <xf numFmtId="9" fontId="7" fillId="2" borderId="12" xfId="2" applyNumberFormat="1" applyFont="1" applyFill="1" applyBorder="1" applyAlignment="1" applyProtection="1">
      <alignment horizontal="center" vertical="center"/>
    </xf>
    <xf numFmtId="9" fontId="7" fillId="2" borderId="23" xfId="2" applyNumberFormat="1" applyFont="1" applyFill="1" applyBorder="1" applyAlignment="1" applyProtection="1">
      <alignment horizontal="center" vertical="center"/>
    </xf>
    <xf numFmtId="9" fontId="7" fillId="2" borderId="34" xfId="2" applyNumberFormat="1" applyFont="1" applyFill="1" applyBorder="1" applyAlignment="1" applyProtection="1">
      <alignment horizontal="center" vertical="center"/>
    </xf>
    <xf numFmtId="0" fontId="7" fillId="0" borderId="41" xfId="0" applyFont="1" applyFill="1" applyBorder="1" applyAlignment="1" applyProtection="1">
      <alignment horizontal="center" vertical="center"/>
    </xf>
    <xf numFmtId="0" fontId="7" fillId="5" borderId="2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7" fillId="5" borderId="50" xfId="0" applyFont="1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7" fillId="3" borderId="50" xfId="0" applyFont="1" applyFill="1" applyBorder="1" applyAlignment="1" applyProtection="1">
      <alignment horizontal="center" vertical="center" wrapText="1"/>
    </xf>
    <xf numFmtId="0" fontId="7" fillId="6" borderId="2" xfId="0" applyFont="1" applyFill="1" applyBorder="1" applyAlignment="1" applyProtection="1">
      <alignment horizontal="center" vertical="center" wrapText="1"/>
    </xf>
    <xf numFmtId="0" fontId="7" fillId="6" borderId="50" xfId="0" applyFont="1" applyFill="1" applyBorder="1" applyAlignment="1" applyProtection="1">
      <alignment horizontal="center" vertical="center" wrapText="1"/>
    </xf>
    <xf numFmtId="9" fontId="7" fillId="0" borderId="9" xfId="3" applyFont="1" applyFill="1" applyBorder="1" applyAlignment="1" applyProtection="1">
      <alignment horizontal="center" vertical="center" wrapText="1"/>
    </xf>
    <xf numFmtId="9" fontId="7" fillId="0" borderId="17" xfId="3" applyFont="1" applyFill="1" applyBorder="1" applyAlignment="1" applyProtection="1">
      <alignment horizontal="center" vertical="center" wrapText="1"/>
    </xf>
    <xf numFmtId="9" fontId="7" fillId="0" borderId="31" xfId="3" applyFont="1" applyFill="1" applyBorder="1" applyAlignment="1" applyProtection="1">
      <alignment horizontal="center" vertical="center" wrapText="1"/>
    </xf>
    <xf numFmtId="9" fontId="7" fillId="2" borderId="9" xfId="2" applyFont="1" applyFill="1" applyBorder="1" applyAlignment="1" applyProtection="1">
      <alignment horizontal="center" vertical="center"/>
    </xf>
    <xf numFmtId="9" fontId="7" fillId="2" borderId="17" xfId="2" applyFont="1" applyFill="1" applyBorder="1" applyAlignment="1" applyProtection="1">
      <alignment horizontal="center" vertical="center"/>
    </xf>
    <xf numFmtId="9" fontId="7" fillId="2" borderId="31" xfId="2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 applyProtection="1">
      <alignment horizontal="center" vertical="center"/>
      <protection locked="0"/>
    </xf>
    <xf numFmtId="0" fontId="3" fillId="6" borderId="39" xfId="0" applyFont="1" applyFill="1" applyBorder="1" applyAlignment="1" applyProtection="1">
      <alignment horizontal="center" vertical="center"/>
      <protection locked="0"/>
    </xf>
    <xf numFmtId="0" fontId="3" fillId="6" borderId="21" xfId="0" applyFont="1" applyFill="1" applyBorder="1" applyAlignment="1" applyProtection="1">
      <alignment horizontal="center" vertical="center"/>
      <protection locked="0"/>
    </xf>
    <xf numFmtId="0" fontId="3" fillId="6" borderId="22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</xf>
    <xf numFmtId="0" fontId="7" fillId="0" borderId="1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 wrapText="1"/>
    </xf>
    <xf numFmtId="0" fontId="7" fillId="6" borderId="43" xfId="0" applyFont="1" applyFill="1" applyBorder="1" applyAlignment="1" applyProtection="1">
      <alignment horizontal="center" vertical="center" wrapText="1"/>
    </xf>
    <xf numFmtId="0" fontId="7" fillId="6" borderId="20" xfId="0" applyFont="1" applyFill="1" applyBorder="1" applyAlignment="1" applyProtection="1">
      <alignment horizontal="center" vertical="center"/>
      <protection locked="0"/>
    </xf>
    <xf numFmtId="0" fontId="7" fillId="6" borderId="21" xfId="0" applyFont="1" applyFill="1" applyBorder="1" applyAlignment="1" applyProtection="1">
      <alignment horizontal="center" vertical="center"/>
      <protection locked="0"/>
    </xf>
    <xf numFmtId="0" fontId="7" fillId="6" borderId="22" xfId="0" applyFont="1" applyFill="1" applyBorder="1" applyAlignment="1" applyProtection="1">
      <alignment horizontal="center" vertical="center"/>
      <protection locked="0"/>
    </xf>
    <xf numFmtId="0" fontId="7" fillId="6" borderId="7" xfId="0" applyFont="1" applyFill="1" applyBorder="1" applyAlignment="1" applyProtection="1">
      <alignment horizontal="center" vertical="center" wrapText="1"/>
    </xf>
    <xf numFmtId="0" fontId="7" fillId="6" borderId="8" xfId="0" applyFont="1" applyFill="1" applyBorder="1" applyAlignment="1" applyProtection="1">
      <alignment horizontal="center" vertical="center" wrapText="1"/>
    </xf>
    <xf numFmtId="0" fontId="7" fillId="6" borderId="4" xfId="0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9" fontId="7" fillId="6" borderId="23" xfId="2" applyFont="1" applyFill="1" applyBorder="1" applyAlignment="1" applyProtection="1">
      <alignment horizontal="center" vertical="center" wrapText="1"/>
    </xf>
    <xf numFmtId="9" fontId="7" fillId="6" borderId="24" xfId="2" applyFont="1" applyFill="1" applyBorder="1" applyAlignment="1" applyProtection="1">
      <alignment horizontal="center" vertical="center" wrapText="1"/>
    </xf>
    <xf numFmtId="0" fontId="7" fillId="0" borderId="33" xfId="0" applyFont="1" applyFill="1" applyBorder="1" applyAlignment="1" applyProtection="1">
      <alignment horizontal="center" vertical="center"/>
    </xf>
    <xf numFmtId="0" fontId="7" fillId="0" borderId="37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6" borderId="10" xfId="0" applyFont="1" applyFill="1" applyBorder="1" applyAlignment="1" applyProtection="1">
      <alignment horizontal="center" vertical="center"/>
      <protection locked="0"/>
    </xf>
    <xf numFmtId="0" fontId="3" fillId="6" borderId="26" xfId="0" applyFont="1" applyFill="1" applyBorder="1" applyAlignment="1" applyProtection="1">
      <alignment horizontal="center" vertical="center"/>
      <protection locked="0"/>
    </xf>
    <xf numFmtId="0" fontId="3" fillId="6" borderId="11" xfId="0" applyFont="1" applyFill="1" applyBorder="1" applyAlignment="1" applyProtection="1">
      <alignment horizontal="center" vertical="center"/>
      <protection locked="0"/>
    </xf>
    <xf numFmtId="0" fontId="3" fillId="6" borderId="15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</xf>
    <xf numFmtId="0" fontId="7" fillId="6" borderId="45" xfId="0" applyFont="1" applyFill="1" applyBorder="1" applyAlignment="1" applyProtection="1">
      <alignment horizontal="center" vertical="center" wrapText="1"/>
    </xf>
    <xf numFmtId="0" fontId="7" fillId="6" borderId="10" xfId="0" applyFont="1" applyFill="1" applyBorder="1" applyAlignment="1" applyProtection="1">
      <alignment horizontal="center" vertical="center"/>
      <protection locked="0"/>
    </xf>
    <xf numFmtId="0" fontId="7" fillId="6" borderId="11" xfId="0" applyFont="1" applyFill="1" applyBorder="1" applyAlignment="1" applyProtection="1">
      <alignment horizontal="center" vertical="center"/>
      <protection locked="0"/>
    </xf>
    <xf numFmtId="0" fontId="7" fillId="6" borderId="15" xfId="0" applyFont="1" applyFill="1" applyBorder="1" applyAlignment="1" applyProtection="1">
      <alignment horizontal="center" vertical="center"/>
      <protection locked="0"/>
    </xf>
    <xf numFmtId="0" fontId="7" fillId="6" borderId="46" xfId="0" applyFont="1" applyFill="1" applyBorder="1" applyAlignment="1" applyProtection="1">
      <alignment horizontal="center" vertical="center" wrapText="1"/>
    </xf>
    <xf numFmtId="0" fontId="7" fillId="6" borderId="25" xfId="0" applyFont="1" applyFill="1" applyBorder="1" applyAlignment="1" applyProtection="1">
      <alignment horizontal="center" vertical="center" wrapText="1"/>
    </xf>
    <xf numFmtId="9" fontId="7" fillId="6" borderId="44" xfId="2" applyFont="1" applyFill="1" applyBorder="1" applyAlignment="1" applyProtection="1">
      <alignment horizontal="center" vertical="center" wrapText="1"/>
    </xf>
    <xf numFmtId="0" fontId="7" fillId="0" borderId="35" xfId="0" applyFont="1" applyFill="1" applyBorder="1" applyAlignment="1" applyProtection="1">
      <alignment horizontal="center" vertical="center"/>
    </xf>
    <xf numFmtId="0" fontId="7" fillId="6" borderId="49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3" fillId="4" borderId="26" xfId="0" applyFont="1" applyFill="1" applyBorder="1" applyAlignment="1" applyProtection="1">
      <alignment horizontal="center" vertical="center"/>
      <protection locked="0"/>
    </xf>
    <xf numFmtId="0" fontId="3" fillId="4" borderId="11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 applyProtection="1">
      <alignment horizontal="center" vertical="center"/>
      <protection locked="0"/>
    </xf>
    <xf numFmtId="0" fontId="7" fillId="4" borderId="27" xfId="0" applyFont="1" applyFill="1" applyBorder="1" applyAlignment="1" applyProtection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7" fillId="3" borderId="30" xfId="0" applyFont="1" applyFill="1" applyBorder="1" applyAlignment="1" applyProtection="1">
      <alignment horizontal="center" vertical="center" wrapText="1"/>
    </xf>
    <xf numFmtId="0" fontId="7" fillId="3" borderId="43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49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9" fontId="7" fillId="4" borderId="12" xfId="2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</xf>
    <xf numFmtId="0" fontId="3" fillId="5" borderId="10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locked="0"/>
    </xf>
    <xf numFmtId="0" fontId="7" fillId="5" borderId="10" xfId="0" applyFont="1" applyFill="1" applyBorder="1" applyAlignment="1" applyProtection="1">
      <alignment horizontal="center" vertical="center"/>
      <protection locked="0"/>
    </xf>
    <xf numFmtId="0" fontId="7" fillId="5" borderId="11" xfId="0" applyFont="1" applyFill="1" applyBorder="1" applyAlignment="1" applyProtection="1">
      <alignment horizontal="center" vertical="center"/>
      <protection locked="0"/>
    </xf>
    <xf numFmtId="0" fontId="7" fillId="5" borderId="49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9" fontId="7" fillId="3" borderId="23" xfId="2" applyFont="1" applyFill="1" applyBorder="1" applyAlignment="1" applyProtection="1">
      <alignment horizontal="center" vertical="center" wrapText="1"/>
    </xf>
    <xf numFmtId="9" fontId="7" fillId="3" borderId="24" xfId="2" applyFont="1" applyFill="1" applyBorder="1" applyAlignment="1" applyProtection="1">
      <alignment horizontal="center" vertical="center" wrapText="1"/>
    </xf>
    <xf numFmtId="9" fontId="7" fillId="5" borderId="49" xfId="2" applyFont="1" applyFill="1" applyBorder="1" applyAlignment="1" applyProtection="1">
      <alignment horizontal="center" vertical="center" wrapText="1"/>
    </xf>
    <xf numFmtId="9" fontId="7" fillId="5" borderId="24" xfId="2" applyFont="1" applyFill="1" applyBorder="1" applyAlignment="1" applyProtection="1">
      <alignment horizontal="center" vertical="center" wrapText="1"/>
    </xf>
    <xf numFmtId="0" fontId="7" fillId="3" borderId="53" xfId="0" applyFont="1" applyFill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center" vertical="center" wrapText="1"/>
    </xf>
    <xf numFmtId="0" fontId="7" fillId="3" borderId="26" xfId="0" applyFont="1" applyFill="1" applyBorder="1" applyAlignment="1" applyProtection="1">
      <alignment horizontal="center" vertical="center" wrapText="1"/>
    </xf>
    <xf numFmtId="9" fontId="7" fillId="3" borderId="49" xfId="2" applyFont="1" applyFill="1" applyBorder="1" applyAlignment="1" applyProtection="1">
      <alignment horizontal="center" vertical="center" wrapText="1"/>
    </xf>
    <xf numFmtId="0" fontId="7" fillId="5" borderId="7" xfId="0" applyFont="1" applyFill="1" applyBorder="1" applyAlignment="1" applyProtection="1">
      <alignment horizontal="center" vertical="center" wrapText="1"/>
    </xf>
    <xf numFmtId="0" fontId="7" fillId="5" borderId="8" xfId="0" applyFont="1" applyFill="1" applyBorder="1" applyAlignment="1" applyProtection="1">
      <alignment horizontal="center" vertical="center" wrapText="1"/>
    </xf>
    <xf numFmtId="0" fontId="7" fillId="5" borderId="4" xfId="0" applyFont="1" applyFill="1" applyBorder="1" applyAlignment="1" applyProtection="1">
      <alignment horizontal="center" vertical="center" wrapText="1"/>
    </xf>
    <xf numFmtId="0" fontId="7" fillId="5" borderId="5" xfId="0" applyFont="1" applyFill="1" applyBorder="1" applyAlignment="1" applyProtection="1">
      <alignment horizontal="center" vertical="center" wrapText="1"/>
    </xf>
    <xf numFmtId="9" fontId="7" fillId="5" borderId="23" xfId="2" applyFont="1" applyFill="1" applyBorder="1" applyAlignment="1" applyProtection="1">
      <alignment horizontal="center" vertical="center" wrapText="1"/>
    </xf>
    <xf numFmtId="0" fontId="7" fillId="5" borderId="30" xfId="0" applyFont="1" applyFill="1" applyBorder="1" applyAlignment="1" applyProtection="1">
      <alignment horizontal="center" vertical="center" wrapText="1"/>
    </xf>
    <xf numFmtId="0" fontId="7" fillId="5" borderId="43" xfId="0" applyFont="1" applyFill="1" applyBorder="1" applyAlignment="1" applyProtection="1">
      <alignment horizontal="center" vertical="center" wrapText="1"/>
    </xf>
    <xf numFmtId="0" fontId="13" fillId="3" borderId="40" xfId="0" applyFont="1" applyFill="1" applyBorder="1" applyAlignment="1">
      <alignment horizontal="center" vertical="center"/>
    </xf>
    <xf numFmtId="0" fontId="3" fillId="5" borderId="4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7" fillId="4" borderId="10" xfId="0" applyFont="1" applyFill="1" applyBorder="1" applyAlignment="1" applyProtection="1">
      <alignment horizontal="center" vertical="center" wrapText="1"/>
    </xf>
    <xf numFmtId="0" fontId="7" fillId="4" borderId="9" xfId="0" applyFont="1" applyFill="1" applyBorder="1" applyAlignment="1" applyProtection="1">
      <alignment horizontal="center" vertical="center" wrapText="1"/>
    </xf>
    <xf numFmtId="0" fontId="7" fillId="4" borderId="11" xfId="0" applyFont="1" applyFill="1" applyBorder="1" applyAlignment="1" applyProtection="1">
      <alignment horizontal="center" vertical="center" wrapText="1"/>
    </xf>
    <xf numFmtId="9" fontId="7" fillId="4" borderId="15" xfId="2" applyFont="1" applyFill="1" applyBorder="1" applyAlignment="1" applyProtection="1">
      <alignment horizontal="center" vertical="center" wrapText="1"/>
    </xf>
    <xf numFmtId="0" fontId="3" fillId="4" borderId="49" xfId="0" applyFont="1" applyFill="1" applyBorder="1" applyAlignment="1" applyProtection="1">
      <alignment horizontal="center" vertical="center"/>
      <protection locked="0"/>
    </xf>
    <xf numFmtId="0" fontId="7" fillId="5" borderId="53" xfId="0" applyFont="1" applyFill="1" applyBorder="1" applyAlignment="1" applyProtection="1">
      <alignment horizontal="center" vertical="center" wrapText="1"/>
    </xf>
    <xf numFmtId="0" fontId="7" fillId="5" borderId="19" xfId="0" applyFont="1" applyFill="1" applyBorder="1" applyAlignment="1" applyProtection="1">
      <alignment horizontal="center" vertical="center" wrapText="1"/>
    </xf>
    <xf numFmtId="0" fontId="7" fillId="5" borderId="26" xfId="0" applyFont="1" applyFill="1" applyBorder="1" applyAlignment="1" applyProtection="1">
      <alignment horizontal="center" vertical="center" wrapText="1"/>
    </xf>
    <xf numFmtId="0" fontId="7" fillId="4" borderId="15" xfId="0" applyFont="1" applyFill="1" applyBorder="1" applyAlignment="1" applyProtection="1">
      <alignment horizontal="center" vertical="center"/>
      <protection locked="0"/>
    </xf>
    <xf numFmtId="0" fontId="7" fillId="5" borderId="15" xfId="0" applyFont="1" applyFill="1" applyBorder="1" applyAlignment="1" applyProtection="1">
      <alignment horizontal="center" vertical="center"/>
      <protection locked="0"/>
    </xf>
    <xf numFmtId="0" fontId="9" fillId="3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 applyProtection="1">
      <alignment horizontal="center" vertical="center"/>
      <protection locked="0"/>
    </xf>
    <xf numFmtId="0" fontId="3" fillId="5" borderId="21" xfId="0" applyFont="1" applyFill="1" applyBorder="1" applyAlignment="1" applyProtection="1">
      <alignment horizontal="center" vertical="center"/>
      <protection locked="0"/>
    </xf>
    <xf numFmtId="0" fontId="3" fillId="5" borderId="22" xfId="0" applyFont="1" applyFill="1" applyBorder="1" applyAlignment="1" applyProtection="1">
      <alignment horizontal="center" vertical="center"/>
      <protection locked="0"/>
    </xf>
    <xf numFmtId="0" fontId="10" fillId="4" borderId="0" xfId="0" applyFont="1" applyFill="1" applyBorder="1" applyAlignment="1" applyProtection="1">
      <alignment horizontal="center" vertical="center"/>
    </xf>
    <xf numFmtId="9" fontId="7" fillId="3" borderId="4" xfId="2" applyFont="1" applyFill="1" applyBorder="1" applyAlignment="1" applyProtection="1">
      <alignment horizontal="center" vertical="center" wrapText="1"/>
    </xf>
    <xf numFmtId="9" fontId="7" fillId="3" borderId="5" xfId="2" applyFont="1" applyFill="1" applyBorder="1" applyAlignment="1" applyProtection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7" fillId="4" borderId="41" xfId="0" applyFont="1" applyFill="1" applyBorder="1" applyAlignment="1" applyProtection="1">
      <alignment horizontal="center" vertical="center" wrapText="1"/>
    </xf>
    <xf numFmtId="0" fontId="7" fillId="4" borderId="42" xfId="0" applyFont="1" applyFill="1" applyBorder="1" applyAlignment="1" applyProtection="1">
      <alignment horizontal="center" vertical="center" wrapText="1"/>
    </xf>
    <xf numFmtId="0" fontId="7" fillId="4" borderId="20" xfId="0" applyFont="1" applyFill="1" applyBorder="1" applyAlignment="1" applyProtection="1">
      <alignment horizontal="center" vertical="center"/>
      <protection locked="0"/>
    </xf>
    <xf numFmtId="0" fontId="7" fillId="4" borderId="21" xfId="0" applyFont="1" applyFill="1" applyBorder="1" applyAlignment="1" applyProtection="1">
      <alignment horizontal="center" vertical="center"/>
      <protection locked="0"/>
    </xf>
    <xf numFmtId="0" fontId="7" fillId="4" borderId="22" xfId="0" applyFont="1" applyFill="1" applyBorder="1" applyAlignment="1" applyProtection="1">
      <alignment horizontal="center" vertical="center"/>
      <protection locked="0"/>
    </xf>
    <xf numFmtId="0" fontId="7" fillId="4" borderId="17" xfId="0" applyFont="1" applyFill="1" applyBorder="1" applyAlignment="1" applyProtection="1">
      <alignment horizontal="center" vertical="center" wrapText="1"/>
    </xf>
    <xf numFmtId="0" fontId="7" fillId="4" borderId="19" xfId="0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 applyProtection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 wrapText="1"/>
    </xf>
    <xf numFmtId="9" fontId="7" fillId="4" borderId="23" xfId="2" applyFont="1" applyFill="1" applyBorder="1" applyAlignment="1" applyProtection="1">
      <alignment horizontal="center" vertical="center" wrapText="1"/>
    </xf>
    <xf numFmtId="9" fontId="7" fillId="4" borderId="24" xfId="2" applyFont="1" applyFill="1" applyBorder="1" applyAlignment="1" applyProtection="1">
      <alignment horizontal="center" vertical="center" wrapText="1"/>
    </xf>
    <xf numFmtId="0" fontId="7" fillId="5" borderId="17" xfId="0" applyFont="1" applyFill="1" applyBorder="1" applyAlignment="1" applyProtection="1">
      <alignment horizontal="center" vertical="center" wrapText="1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5" borderId="18" xfId="0" applyFont="1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  <protection locked="0"/>
    </xf>
    <xf numFmtId="0" fontId="3" fillId="4" borderId="39" xfId="0" applyFont="1" applyFill="1" applyBorder="1" applyAlignment="1" applyProtection="1">
      <alignment horizontal="center" vertical="center"/>
      <protection locked="0"/>
    </xf>
    <xf numFmtId="0" fontId="3" fillId="4" borderId="40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1"/>
    <cellStyle name="Percent" xfId="3" builtinId="5"/>
    <cellStyle name="Percent 2" xfId="2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S86"/>
  <sheetViews>
    <sheetView tabSelected="1" topLeftCell="AO1" zoomScale="85" zoomScaleNormal="85" workbookViewId="0">
      <selection activeCell="AS6" sqref="AS6"/>
    </sheetView>
  </sheetViews>
  <sheetFormatPr defaultRowHeight="15" x14ac:dyDescent="0.25"/>
  <cols>
    <col min="1" max="1" width="6.7109375" style="28" customWidth="1"/>
    <col min="2" max="2" width="20.42578125" style="28" customWidth="1"/>
    <col min="3" max="3" width="13.28515625" customWidth="1"/>
    <col min="5" max="5" width="16.28515625" customWidth="1"/>
    <col min="6" max="6" width="14" customWidth="1"/>
    <col min="8" max="8" width="10.28515625" customWidth="1"/>
    <col min="9" max="9" width="13.7109375" customWidth="1"/>
    <col min="10" max="10" width="11.42578125" style="94" customWidth="1"/>
    <col min="11" max="11" width="12.28515625" style="94" customWidth="1"/>
    <col min="12" max="13" width="9.140625" style="94"/>
    <col min="14" max="14" width="7.28515625" style="28" customWidth="1"/>
    <col min="15" max="15" width="20" style="28" bestFit="1" customWidth="1"/>
    <col min="16" max="16" width="13.28515625" customWidth="1"/>
    <col min="18" max="18" width="10.140625" customWidth="1"/>
    <col min="19" max="19" width="10.5703125" customWidth="1"/>
    <col min="21" max="21" width="10.28515625" customWidth="1"/>
    <col min="22" max="22" width="10.7109375" customWidth="1"/>
    <col min="23" max="23" width="9.140625" style="94"/>
    <col min="24" max="24" width="11.140625" customWidth="1"/>
    <col min="27" max="27" width="7.7109375" style="28" customWidth="1"/>
    <col min="28" max="28" width="20" style="28" bestFit="1" customWidth="1"/>
    <col min="29" max="29" width="13.42578125" customWidth="1"/>
    <col min="31" max="31" width="10.140625" customWidth="1"/>
    <col min="32" max="32" width="10.28515625" customWidth="1"/>
    <col min="34" max="34" width="12.28515625" customWidth="1"/>
    <col min="35" max="35" width="9.85546875" customWidth="1"/>
    <col min="36" max="36" width="9.140625" style="145"/>
    <col min="37" max="37" width="10.5703125" style="146" customWidth="1"/>
    <col min="38" max="39" width="9.140625" style="146"/>
    <col min="40" max="40" width="7.7109375" style="28" customWidth="1"/>
    <col min="41" max="41" width="20" style="28" bestFit="1" customWidth="1"/>
    <col min="42" max="42" width="13.42578125" customWidth="1"/>
    <col min="44" max="44" width="10.140625" customWidth="1"/>
    <col min="45" max="45" width="10.28515625" customWidth="1"/>
    <col min="47" max="47" width="12.28515625" customWidth="1"/>
    <col min="48" max="48" width="9.85546875" customWidth="1"/>
    <col min="49" max="49" width="9.140625" style="145"/>
    <col min="50" max="50" width="10.5703125" style="1" customWidth="1"/>
    <col min="51" max="52" width="9.140625" style="1"/>
    <col min="55" max="55" width="14.140625" customWidth="1"/>
    <col min="68" max="68" width="16.28515625" customWidth="1"/>
    <col min="69" max="71" width="20.42578125" style="1" customWidth="1"/>
  </cols>
  <sheetData>
    <row r="1" spans="1:71" ht="21.75" customHeight="1" thickBot="1" x14ac:dyDescent="0.3">
      <c r="A1" s="258" t="s">
        <v>25</v>
      </c>
      <c r="B1" s="222"/>
      <c r="C1" s="259" t="s">
        <v>4</v>
      </c>
      <c r="D1" s="260"/>
      <c r="E1" s="260"/>
      <c r="F1" s="260"/>
      <c r="G1" s="260"/>
      <c r="H1" s="260"/>
      <c r="I1" s="260"/>
      <c r="J1" s="260"/>
      <c r="K1" s="261"/>
      <c r="L1" s="261"/>
      <c r="M1" s="262"/>
      <c r="N1" s="243" t="s">
        <v>25</v>
      </c>
      <c r="O1" s="222"/>
      <c r="P1" s="284" t="s">
        <v>16</v>
      </c>
      <c r="Q1" s="285"/>
      <c r="R1" s="285"/>
      <c r="S1" s="285"/>
      <c r="T1" s="285"/>
      <c r="U1" s="285"/>
      <c r="V1" s="285"/>
      <c r="W1" s="285"/>
      <c r="X1" s="286"/>
      <c r="Y1" s="286"/>
      <c r="Z1" s="287"/>
      <c r="AA1" s="243" t="s">
        <v>25</v>
      </c>
      <c r="AB1" s="222"/>
      <c r="AC1" s="264" t="s">
        <v>35</v>
      </c>
      <c r="AD1" s="265"/>
      <c r="AE1" s="265"/>
      <c r="AF1" s="265"/>
      <c r="AG1" s="265"/>
      <c r="AH1" s="265"/>
      <c r="AI1" s="265"/>
      <c r="AJ1" s="265"/>
      <c r="AK1" s="266"/>
      <c r="AL1" s="266"/>
      <c r="AM1" s="267"/>
      <c r="AN1" s="243" t="s">
        <v>25</v>
      </c>
      <c r="AO1" s="222"/>
      <c r="AP1" s="244" t="s">
        <v>17</v>
      </c>
      <c r="AQ1" s="245"/>
      <c r="AR1" s="245"/>
      <c r="AS1" s="245"/>
      <c r="AT1" s="245"/>
      <c r="AU1" s="245"/>
      <c r="AV1" s="245"/>
      <c r="AW1" s="245"/>
      <c r="AX1" s="246"/>
      <c r="AY1" s="246"/>
      <c r="AZ1" s="247"/>
      <c r="BA1" s="273"/>
      <c r="BB1" s="273"/>
      <c r="BC1" s="282"/>
      <c r="BD1" s="282"/>
      <c r="BE1" s="282"/>
      <c r="BF1" s="282"/>
      <c r="BG1" s="282"/>
      <c r="BH1" s="282"/>
      <c r="BI1" s="282"/>
      <c r="BJ1" s="282"/>
      <c r="BK1" s="282"/>
      <c r="BL1" s="282"/>
      <c r="BM1" s="282"/>
      <c r="BN1" s="282"/>
      <c r="BO1" s="273"/>
      <c r="BP1" s="273"/>
      <c r="BQ1" s="2"/>
      <c r="BR1" s="2"/>
      <c r="BS1" s="2"/>
    </row>
    <row r="2" spans="1:71" ht="20.25" customHeight="1" thickBot="1" x14ac:dyDescent="0.3">
      <c r="A2" s="315" t="s">
        <v>37</v>
      </c>
      <c r="B2" s="228"/>
      <c r="C2" s="263" t="s">
        <v>5</v>
      </c>
      <c r="D2" s="275" t="s">
        <v>6</v>
      </c>
      <c r="E2" s="276"/>
      <c r="F2" s="276"/>
      <c r="G2" s="276"/>
      <c r="H2" s="276"/>
      <c r="I2" s="276"/>
      <c r="J2" s="277"/>
      <c r="K2" s="278" t="s">
        <v>13</v>
      </c>
      <c r="L2" s="279" t="s">
        <v>14</v>
      </c>
      <c r="M2" s="280" t="s">
        <v>38</v>
      </c>
      <c r="N2" s="248" t="s">
        <v>3</v>
      </c>
      <c r="O2" s="228"/>
      <c r="P2" s="308" t="s">
        <v>5</v>
      </c>
      <c r="Q2" s="290" t="s">
        <v>6</v>
      </c>
      <c r="R2" s="291"/>
      <c r="S2" s="291"/>
      <c r="T2" s="291"/>
      <c r="U2" s="291"/>
      <c r="V2" s="291"/>
      <c r="W2" s="292"/>
      <c r="X2" s="303" t="s">
        <v>13</v>
      </c>
      <c r="Y2" s="305" t="s">
        <v>14</v>
      </c>
      <c r="Z2" s="307" t="s">
        <v>38</v>
      </c>
      <c r="AA2" s="248" t="s">
        <v>3</v>
      </c>
      <c r="AB2" s="228"/>
      <c r="AC2" s="271" t="s">
        <v>5</v>
      </c>
      <c r="AD2" s="268" t="s">
        <v>36</v>
      </c>
      <c r="AE2" s="269"/>
      <c r="AF2" s="269"/>
      <c r="AG2" s="269"/>
      <c r="AH2" s="269"/>
      <c r="AI2" s="269"/>
      <c r="AJ2" s="270"/>
      <c r="AK2" s="313" t="s">
        <v>13</v>
      </c>
      <c r="AL2" s="293" t="s">
        <v>14</v>
      </c>
      <c r="AM2" s="295" t="s">
        <v>38</v>
      </c>
      <c r="AN2" s="248" t="s">
        <v>3</v>
      </c>
      <c r="AO2" s="228"/>
      <c r="AP2" s="230" t="s">
        <v>5</v>
      </c>
      <c r="AQ2" s="250" t="s">
        <v>6</v>
      </c>
      <c r="AR2" s="251"/>
      <c r="AS2" s="251"/>
      <c r="AT2" s="251"/>
      <c r="AU2" s="251"/>
      <c r="AV2" s="251"/>
      <c r="AW2" s="257"/>
      <c r="AX2" s="235" t="s">
        <v>13</v>
      </c>
      <c r="AY2" s="237" t="s">
        <v>14</v>
      </c>
      <c r="AZ2" s="239" t="s">
        <v>38</v>
      </c>
      <c r="BA2" s="274"/>
      <c r="BB2" s="274"/>
      <c r="BC2" s="274"/>
      <c r="BD2" s="282"/>
      <c r="BE2" s="282"/>
      <c r="BF2" s="282"/>
      <c r="BG2" s="282"/>
      <c r="BH2" s="282"/>
      <c r="BI2" s="282"/>
      <c r="BJ2" s="282"/>
      <c r="BK2" s="282"/>
      <c r="BL2" s="289"/>
      <c r="BM2" s="289"/>
      <c r="BN2" s="289"/>
      <c r="BO2" s="274"/>
      <c r="BP2" s="274"/>
      <c r="BQ2" s="288"/>
      <c r="BR2" s="288"/>
      <c r="BS2" s="288"/>
    </row>
    <row r="3" spans="1:71" ht="30.75" customHeight="1" x14ac:dyDescent="0.25">
      <c r="A3" s="26" t="s">
        <v>2</v>
      </c>
      <c r="B3" s="33" t="s">
        <v>23</v>
      </c>
      <c r="C3" s="263"/>
      <c r="D3" s="29" t="s">
        <v>7</v>
      </c>
      <c r="E3" s="30" t="s">
        <v>8</v>
      </c>
      <c r="F3" s="30" t="s">
        <v>9</v>
      </c>
      <c r="G3" s="31" t="s">
        <v>10</v>
      </c>
      <c r="H3" s="30" t="s">
        <v>11</v>
      </c>
      <c r="I3" s="171" t="s">
        <v>12</v>
      </c>
      <c r="J3" s="174" t="s">
        <v>1</v>
      </c>
      <c r="K3" s="278"/>
      <c r="L3" s="279"/>
      <c r="M3" s="280"/>
      <c r="N3" s="46" t="s">
        <v>0</v>
      </c>
      <c r="O3" s="33" t="s">
        <v>23</v>
      </c>
      <c r="P3" s="309"/>
      <c r="Q3" s="47" t="s">
        <v>7</v>
      </c>
      <c r="R3" s="48" t="s">
        <v>8</v>
      </c>
      <c r="S3" s="48" t="s">
        <v>9</v>
      </c>
      <c r="T3" s="49" t="s">
        <v>10</v>
      </c>
      <c r="U3" s="50" t="s">
        <v>11</v>
      </c>
      <c r="V3" s="205" t="s">
        <v>12</v>
      </c>
      <c r="W3" s="207" t="s">
        <v>1</v>
      </c>
      <c r="X3" s="304"/>
      <c r="Y3" s="306"/>
      <c r="Z3" s="298"/>
      <c r="AA3" s="46" t="s">
        <v>0</v>
      </c>
      <c r="AB3" s="33" t="s">
        <v>23</v>
      </c>
      <c r="AC3" s="272"/>
      <c r="AD3" s="56" t="s">
        <v>7</v>
      </c>
      <c r="AE3" s="25" t="s">
        <v>8</v>
      </c>
      <c r="AF3" s="25" t="s">
        <v>9</v>
      </c>
      <c r="AG3" s="21" t="s">
        <v>10</v>
      </c>
      <c r="AH3" s="25" t="s">
        <v>11</v>
      </c>
      <c r="AI3" s="208" t="s">
        <v>12</v>
      </c>
      <c r="AJ3" s="211" t="s">
        <v>1</v>
      </c>
      <c r="AK3" s="314"/>
      <c r="AL3" s="294"/>
      <c r="AM3" s="296"/>
      <c r="AN3" s="46" t="s">
        <v>0</v>
      </c>
      <c r="AO3" s="33" t="s">
        <v>23</v>
      </c>
      <c r="AP3" s="231"/>
      <c r="AQ3" s="65" t="s">
        <v>7</v>
      </c>
      <c r="AR3" s="63" t="s">
        <v>8</v>
      </c>
      <c r="AS3" s="63" t="s">
        <v>9</v>
      </c>
      <c r="AT3" s="64" t="s">
        <v>10</v>
      </c>
      <c r="AU3" s="63" t="s">
        <v>11</v>
      </c>
      <c r="AV3" s="212" t="s">
        <v>12</v>
      </c>
      <c r="AW3" s="213" t="s">
        <v>1</v>
      </c>
      <c r="AX3" s="236"/>
      <c r="AY3" s="238"/>
      <c r="AZ3" s="240"/>
      <c r="BA3" s="7"/>
      <c r="BB3" s="7"/>
      <c r="BC3" s="5"/>
      <c r="BD3" s="3"/>
      <c r="BE3" s="3"/>
      <c r="BF3" s="3"/>
      <c r="BG3" s="4"/>
      <c r="BH3" s="4"/>
      <c r="BI3" s="3"/>
      <c r="BJ3" s="3"/>
      <c r="BK3" s="3"/>
      <c r="BL3" s="5"/>
      <c r="BM3" s="5"/>
      <c r="BN3" s="6"/>
      <c r="BO3" s="7"/>
      <c r="BP3" s="7"/>
      <c r="BQ3" s="8"/>
      <c r="BR3" s="8"/>
      <c r="BS3" s="9"/>
    </row>
    <row r="4" spans="1:71" s="125" customFormat="1" ht="33.75" customHeight="1" x14ac:dyDescent="0.25">
      <c r="A4" s="16">
        <v>1</v>
      </c>
      <c r="B4" s="34" t="s">
        <v>26</v>
      </c>
      <c r="C4" s="96">
        <v>501</v>
      </c>
      <c r="D4" s="97">
        <v>450</v>
      </c>
      <c r="E4" s="98">
        <v>20</v>
      </c>
      <c r="F4" s="98">
        <v>1</v>
      </c>
      <c r="G4" s="98">
        <v>23</v>
      </c>
      <c r="H4" s="98">
        <v>4</v>
      </c>
      <c r="I4" s="172">
        <v>3</v>
      </c>
      <c r="J4" s="175">
        <f>SUM(D4:I4)</f>
        <v>501</v>
      </c>
      <c r="K4" s="191">
        <f>(D4+E4)/(C4-I4)</f>
        <v>0.94377510040160639</v>
      </c>
      <c r="L4" s="192">
        <f>D4/(C4-I4)</f>
        <v>0.90361445783132532</v>
      </c>
      <c r="M4" s="197">
        <f>H4/(C4-I4)</f>
        <v>8.0321285140562242E-3</v>
      </c>
      <c r="N4" s="35">
        <v>1</v>
      </c>
      <c r="O4" s="34" t="s">
        <v>26</v>
      </c>
      <c r="P4" s="74">
        <v>479</v>
      </c>
      <c r="Q4" s="75">
        <v>90</v>
      </c>
      <c r="R4" s="76">
        <v>451</v>
      </c>
      <c r="S4" s="76">
        <v>0</v>
      </c>
      <c r="T4" s="77">
        <v>16</v>
      </c>
      <c r="U4" s="76">
        <v>6</v>
      </c>
      <c r="V4" s="206">
        <v>6</v>
      </c>
      <c r="W4" s="176">
        <f t="shared" ref="W4:W12" si="0">SUM(Q4:V4)</f>
        <v>569</v>
      </c>
      <c r="X4" s="57">
        <f>(Q4+R4)/(P4-V4)</f>
        <v>1.1437632135306555</v>
      </c>
      <c r="Y4" s="82">
        <f>Q4/(P4-V4)</f>
        <v>0.19027484143763213</v>
      </c>
      <c r="Z4" s="83">
        <f>U4/(P4-V4)</f>
        <v>1.2684989429175475E-2</v>
      </c>
      <c r="AA4" s="35">
        <v>1</v>
      </c>
      <c r="AB4" s="34" t="s">
        <v>26</v>
      </c>
      <c r="AC4" s="74">
        <v>365</v>
      </c>
      <c r="AD4" s="75">
        <v>0</v>
      </c>
      <c r="AE4" s="76">
        <v>337</v>
      </c>
      <c r="AF4" s="76">
        <v>1</v>
      </c>
      <c r="AG4" s="77">
        <v>18</v>
      </c>
      <c r="AH4" s="76">
        <v>8</v>
      </c>
      <c r="AI4" s="206">
        <v>1</v>
      </c>
      <c r="AJ4" s="176">
        <f>SUM(AD4:AI4)</f>
        <v>365</v>
      </c>
      <c r="AK4" s="57">
        <f>(AD4+AE4)/(AC4-AI4)</f>
        <v>0.92582417582417587</v>
      </c>
      <c r="AL4" s="18">
        <f>AD4/(AC4-AI4)</f>
        <v>0</v>
      </c>
      <c r="AM4" s="83">
        <f>AH4/(AC4-AI4)</f>
        <v>2.197802197802198E-2</v>
      </c>
      <c r="AN4" s="35">
        <v>1</v>
      </c>
      <c r="AO4" s="34" t="s">
        <v>26</v>
      </c>
      <c r="AP4" s="74">
        <v>58</v>
      </c>
      <c r="AQ4" s="75">
        <v>6</v>
      </c>
      <c r="AR4" s="76">
        <v>49</v>
      </c>
      <c r="AS4" s="76">
        <v>1</v>
      </c>
      <c r="AT4" s="77">
        <v>1</v>
      </c>
      <c r="AU4" s="76">
        <v>0</v>
      </c>
      <c r="AV4" s="206">
        <v>1</v>
      </c>
      <c r="AW4" s="176">
        <f>SUM(AQ4:AV4)</f>
        <v>58</v>
      </c>
      <c r="AX4" s="57">
        <f>(AQ4+AR4)/(AP4-AV4)</f>
        <v>0.96491228070175439</v>
      </c>
      <c r="AY4" s="178">
        <f>AQ4/(AP4-AV4)</f>
        <v>0.10526315789473684</v>
      </c>
      <c r="AZ4" s="179">
        <f>AU4/(AP4-AV4)</f>
        <v>0</v>
      </c>
      <c r="BA4" s="10"/>
      <c r="BB4" s="11"/>
      <c r="BC4" s="126"/>
      <c r="BD4" s="127"/>
      <c r="BE4" s="127"/>
      <c r="BF4" s="127"/>
      <c r="BG4" s="127"/>
      <c r="BH4" s="127"/>
      <c r="BI4" s="127"/>
      <c r="BJ4" s="127"/>
      <c r="BK4" s="126"/>
      <c r="BL4" s="128"/>
      <c r="BM4" s="128"/>
      <c r="BN4" s="128"/>
      <c r="BO4" s="10"/>
      <c r="BP4" s="11"/>
      <c r="BQ4" s="12"/>
      <c r="BR4" s="12"/>
      <c r="BS4" s="13"/>
    </row>
    <row r="5" spans="1:71" s="129" customFormat="1" ht="33.75" customHeight="1" x14ac:dyDescent="0.25">
      <c r="A5" s="16">
        <v>2</v>
      </c>
      <c r="B5" s="34" t="s">
        <v>27</v>
      </c>
      <c r="C5" s="96">
        <v>800</v>
      </c>
      <c r="D5" s="97">
        <v>560</v>
      </c>
      <c r="E5" s="98">
        <v>127</v>
      </c>
      <c r="F5" s="98">
        <v>11</v>
      </c>
      <c r="G5" s="98">
        <v>13</v>
      </c>
      <c r="H5" s="98">
        <v>75</v>
      </c>
      <c r="I5" s="172">
        <v>14</v>
      </c>
      <c r="J5" s="176">
        <f t="shared" ref="J5:J12" si="1">SUM(D5:I5)</f>
        <v>800</v>
      </c>
      <c r="K5" s="198">
        <f t="shared" ref="K5:K12" si="2">(D5+E5)/(C5-I5)</f>
        <v>0.87404580152671751</v>
      </c>
      <c r="L5" s="199">
        <f t="shared" ref="L5:L11" si="3">D5/(C5-I5)</f>
        <v>0.71246819338422396</v>
      </c>
      <c r="M5" s="200">
        <f t="shared" ref="M5:M11" si="4">H5/(C5-I5)</f>
        <v>9.5419847328244281E-2</v>
      </c>
      <c r="N5" s="35">
        <v>2</v>
      </c>
      <c r="O5" s="34" t="s">
        <v>27</v>
      </c>
      <c r="P5" s="99">
        <v>573</v>
      </c>
      <c r="Q5" s="97">
        <v>0</v>
      </c>
      <c r="R5" s="98">
        <v>514</v>
      </c>
      <c r="S5" s="98">
        <v>5</v>
      </c>
      <c r="T5" s="98">
        <v>3</v>
      </c>
      <c r="U5" s="98">
        <v>45</v>
      </c>
      <c r="V5" s="172">
        <v>6</v>
      </c>
      <c r="W5" s="176">
        <f t="shared" si="0"/>
        <v>573</v>
      </c>
      <c r="X5" s="57">
        <f t="shared" ref="X5:X12" si="5">(Q5+R5)/(P5-V5)</f>
        <v>0.90652557319223981</v>
      </c>
      <c r="Y5" s="82">
        <f t="shared" ref="Y5:Y11" si="6">Q5/(P5-V5)</f>
        <v>0</v>
      </c>
      <c r="Z5" s="83">
        <f t="shared" ref="Z5:Z11" si="7">U5/(P5-V5)</f>
        <v>7.9365079365079361E-2</v>
      </c>
      <c r="AA5" s="35">
        <v>2</v>
      </c>
      <c r="AB5" s="34" t="s">
        <v>27</v>
      </c>
      <c r="AC5" s="74">
        <v>427</v>
      </c>
      <c r="AD5" s="75">
        <v>0</v>
      </c>
      <c r="AE5" s="76">
        <v>384</v>
      </c>
      <c r="AF5" s="76">
        <v>0</v>
      </c>
      <c r="AG5" s="77">
        <v>3</v>
      </c>
      <c r="AH5" s="76">
        <v>38</v>
      </c>
      <c r="AI5" s="206">
        <v>2</v>
      </c>
      <c r="AJ5" s="176">
        <f t="shared" ref="AJ5:AJ12" si="8">SUM(AD5:AI5)</f>
        <v>427</v>
      </c>
      <c r="AK5" s="57">
        <f t="shared" ref="AK5:AK12" si="9">(AD5+AE5)/(AC5-AI5)</f>
        <v>0.90352941176470591</v>
      </c>
      <c r="AL5" s="18">
        <f t="shared" ref="AL5:AL12" si="10">AD5/(AC5-AI5)</f>
        <v>0</v>
      </c>
      <c r="AM5" s="83">
        <f t="shared" ref="AM5:AM11" si="11">AH5/(AC5-AI5)</f>
        <v>8.9411764705882357E-2</v>
      </c>
      <c r="AN5" s="35">
        <v>2</v>
      </c>
      <c r="AO5" s="34" t="s">
        <v>27</v>
      </c>
      <c r="AP5" s="99">
        <v>20</v>
      </c>
      <c r="AQ5" s="97">
        <v>10</v>
      </c>
      <c r="AR5" s="98">
        <v>6</v>
      </c>
      <c r="AS5" s="98">
        <v>0</v>
      </c>
      <c r="AT5" s="98">
        <v>1</v>
      </c>
      <c r="AU5" s="98">
        <v>1</v>
      </c>
      <c r="AV5" s="172">
        <v>2</v>
      </c>
      <c r="AW5" s="176">
        <f t="shared" ref="AW5:AW12" si="12">SUM(AQ5:AV5)</f>
        <v>20</v>
      </c>
      <c r="AX5" s="57">
        <f t="shared" ref="AX5:AX12" si="13">(AQ5+AR5)/(AP5-AV5)</f>
        <v>0.88888888888888884</v>
      </c>
      <c r="AY5" s="178">
        <f t="shared" ref="AY5:AY11" si="14">AQ5/(AP5-AV5)</f>
        <v>0.55555555555555558</v>
      </c>
      <c r="AZ5" s="179">
        <f t="shared" ref="AZ5:AZ11" si="15">AU5/(AP5-AV5)</f>
        <v>5.5555555555555552E-2</v>
      </c>
      <c r="BA5" s="10"/>
      <c r="BB5" s="11"/>
      <c r="BC5" s="126"/>
      <c r="BD5" s="127"/>
      <c r="BE5" s="127"/>
      <c r="BF5" s="127"/>
      <c r="BG5" s="127"/>
      <c r="BH5" s="127"/>
      <c r="BI5" s="127"/>
      <c r="BJ5" s="127"/>
      <c r="BK5" s="126"/>
      <c r="BL5" s="128"/>
      <c r="BM5" s="128"/>
      <c r="BN5" s="128"/>
      <c r="BO5" s="10"/>
      <c r="BP5" s="11"/>
      <c r="BQ5" s="92"/>
      <c r="BR5" s="92"/>
      <c r="BS5" s="93"/>
    </row>
    <row r="6" spans="1:71" s="125" customFormat="1" ht="33.75" customHeight="1" x14ac:dyDescent="0.25">
      <c r="A6" s="16">
        <v>3</v>
      </c>
      <c r="B6" s="34" t="s">
        <v>28</v>
      </c>
      <c r="C6" s="96">
        <v>335</v>
      </c>
      <c r="D6" s="97">
        <v>296</v>
      </c>
      <c r="E6" s="98">
        <v>15</v>
      </c>
      <c r="F6" s="98">
        <v>6</v>
      </c>
      <c r="G6" s="98">
        <v>12</v>
      </c>
      <c r="H6" s="98">
        <v>6</v>
      </c>
      <c r="I6" s="172">
        <v>0</v>
      </c>
      <c r="J6" s="176">
        <f t="shared" si="1"/>
        <v>335</v>
      </c>
      <c r="K6" s="191">
        <f t="shared" si="2"/>
        <v>0.92835820895522392</v>
      </c>
      <c r="L6" s="192">
        <f t="shared" si="3"/>
        <v>0.88358208955223883</v>
      </c>
      <c r="M6" s="201">
        <f t="shared" si="4"/>
        <v>1.7910447761194031E-2</v>
      </c>
      <c r="N6" s="35">
        <v>3</v>
      </c>
      <c r="O6" s="34" t="s">
        <v>28</v>
      </c>
      <c r="P6" s="99">
        <v>366</v>
      </c>
      <c r="Q6" s="97">
        <v>0</v>
      </c>
      <c r="R6" s="98">
        <v>361</v>
      </c>
      <c r="S6" s="98">
        <v>2</v>
      </c>
      <c r="T6" s="98">
        <v>0</v>
      </c>
      <c r="U6" s="98">
        <v>3</v>
      </c>
      <c r="V6" s="172">
        <v>0</v>
      </c>
      <c r="W6" s="176">
        <f t="shared" si="0"/>
        <v>366</v>
      </c>
      <c r="X6" s="57">
        <f t="shared" si="5"/>
        <v>0.98633879781420764</v>
      </c>
      <c r="Y6" s="82">
        <f t="shared" si="6"/>
        <v>0</v>
      </c>
      <c r="Z6" s="83">
        <f t="shared" si="7"/>
        <v>8.1967213114754103E-3</v>
      </c>
      <c r="AA6" s="35">
        <v>3</v>
      </c>
      <c r="AB6" s="34" t="s">
        <v>28</v>
      </c>
      <c r="AC6" s="74">
        <v>257</v>
      </c>
      <c r="AD6" s="75">
        <v>0</v>
      </c>
      <c r="AE6" s="76">
        <v>247</v>
      </c>
      <c r="AF6" s="76">
        <v>0</v>
      </c>
      <c r="AG6" s="77">
        <v>4</v>
      </c>
      <c r="AH6" s="76">
        <v>6</v>
      </c>
      <c r="AI6" s="206">
        <v>0</v>
      </c>
      <c r="AJ6" s="176">
        <f t="shared" si="8"/>
        <v>257</v>
      </c>
      <c r="AK6" s="57">
        <f t="shared" si="9"/>
        <v>0.96108949416342415</v>
      </c>
      <c r="AL6" s="18">
        <f t="shared" si="10"/>
        <v>0</v>
      </c>
      <c r="AM6" s="83">
        <f t="shared" si="11"/>
        <v>2.3346303501945526E-2</v>
      </c>
      <c r="AN6" s="35">
        <v>3</v>
      </c>
      <c r="AO6" s="34" t="s">
        <v>28</v>
      </c>
      <c r="AP6" s="99">
        <v>59</v>
      </c>
      <c r="AQ6" s="97">
        <v>6</v>
      </c>
      <c r="AR6" s="98">
        <v>53</v>
      </c>
      <c r="AS6" s="98">
        <v>0</v>
      </c>
      <c r="AT6" s="98">
        <v>0</v>
      </c>
      <c r="AU6" s="98">
        <v>0</v>
      </c>
      <c r="AV6" s="172">
        <v>0</v>
      </c>
      <c r="AW6" s="176">
        <f t="shared" si="12"/>
        <v>59</v>
      </c>
      <c r="AX6" s="57">
        <f t="shared" si="13"/>
        <v>1</v>
      </c>
      <c r="AY6" s="178">
        <f t="shared" si="14"/>
        <v>0.10169491525423729</v>
      </c>
      <c r="AZ6" s="179">
        <f t="shared" si="15"/>
        <v>0</v>
      </c>
      <c r="BA6" s="10"/>
      <c r="BB6" s="11"/>
      <c r="BC6" s="126"/>
      <c r="BD6" s="127"/>
      <c r="BE6" s="127"/>
      <c r="BF6" s="127"/>
      <c r="BG6" s="127"/>
      <c r="BH6" s="127"/>
      <c r="BI6" s="127"/>
      <c r="BJ6" s="127"/>
      <c r="BK6" s="126"/>
      <c r="BL6" s="128"/>
      <c r="BM6" s="128"/>
      <c r="BN6" s="128"/>
      <c r="BO6" s="10"/>
      <c r="BP6" s="11"/>
      <c r="BQ6" s="12"/>
      <c r="BR6" s="12"/>
      <c r="BS6" s="12"/>
    </row>
    <row r="7" spans="1:71" s="125" customFormat="1" ht="33.75" customHeight="1" x14ac:dyDescent="0.25">
      <c r="A7" s="16">
        <v>4</v>
      </c>
      <c r="B7" s="34" t="s">
        <v>29</v>
      </c>
      <c r="C7" s="99">
        <v>33</v>
      </c>
      <c r="D7" s="97">
        <v>33</v>
      </c>
      <c r="E7" s="98">
        <v>0</v>
      </c>
      <c r="F7" s="98">
        <v>0</v>
      </c>
      <c r="G7" s="98">
        <v>0</v>
      </c>
      <c r="H7" s="98">
        <v>0</v>
      </c>
      <c r="I7" s="172">
        <v>0</v>
      </c>
      <c r="J7" s="176">
        <f t="shared" si="1"/>
        <v>33</v>
      </c>
      <c r="K7" s="191">
        <f t="shared" si="2"/>
        <v>1</v>
      </c>
      <c r="L7" s="192">
        <f t="shared" si="3"/>
        <v>1</v>
      </c>
      <c r="M7" s="201">
        <f t="shared" si="4"/>
        <v>0</v>
      </c>
      <c r="N7" s="35">
        <v>4</v>
      </c>
      <c r="O7" s="34" t="s">
        <v>29</v>
      </c>
      <c r="P7" s="99">
        <v>197</v>
      </c>
      <c r="Q7" s="97">
        <v>0</v>
      </c>
      <c r="R7" s="98">
        <v>187</v>
      </c>
      <c r="S7" s="98">
        <v>0</v>
      </c>
      <c r="T7" s="98">
        <v>0</v>
      </c>
      <c r="U7" s="98">
        <v>8</v>
      </c>
      <c r="V7" s="172">
        <v>2</v>
      </c>
      <c r="W7" s="176">
        <f t="shared" si="0"/>
        <v>197</v>
      </c>
      <c r="X7" s="57">
        <f t="shared" si="5"/>
        <v>0.95897435897435901</v>
      </c>
      <c r="Y7" s="82">
        <f t="shared" si="6"/>
        <v>0</v>
      </c>
      <c r="Z7" s="83">
        <f t="shared" si="7"/>
        <v>4.1025641025641026E-2</v>
      </c>
      <c r="AA7" s="35">
        <v>4</v>
      </c>
      <c r="AB7" s="34" t="s">
        <v>29</v>
      </c>
      <c r="AC7" s="88">
        <v>103</v>
      </c>
      <c r="AD7" s="89">
        <v>0</v>
      </c>
      <c r="AE7" s="90">
        <v>97</v>
      </c>
      <c r="AF7" s="90">
        <v>0</v>
      </c>
      <c r="AG7" s="91">
        <v>1</v>
      </c>
      <c r="AH7" s="90">
        <v>5</v>
      </c>
      <c r="AI7" s="209">
        <v>0</v>
      </c>
      <c r="AJ7" s="176">
        <f t="shared" si="8"/>
        <v>103</v>
      </c>
      <c r="AK7" s="57">
        <f t="shared" si="9"/>
        <v>0.94174757281553401</v>
      </c>
      <c r="AL7" s="18">
        <f t="shared" si="10"/>
        <v>0</v>
      </c>
      <c r="AM7" s="83">
        <f t="shared" si="11"/>
        <v>4.8543689320388349E-2</v>
      </c>
      <c r="AN7" s="35">
        <v>4</v>
      </c>
      <c r="AO7" s="34" t="s">
        <v>29</v>
      </c>
      <c r="AP7" s="99">
        <v>40</v>
      </c>
      <c r="AQ7" s="97">
        <v>0</v>
      </c>
      <c r="AR7" s="98">
        <v>40</v>
      </c>
      <c r="AS7" s="98">
        <v>0</v>
      </c>
      <c r="AT7" s="98">
        <v>0</v>
      </c>
      <c r="AU7" s="98">
        <v>0</v>
      </c>
      <c r="AV7" s="172">
        <v>0</v>
      </c>
      <c r="AW7" s="176">
        <f t="shared" si="12"/>
        <v>40</v>
      </c>
      <c r="AX7" s="57">
        <f t="shared" si="13"/>
        <v>1</v>
      </c>
      <c r="AY7" s="178">
        <f t="shared" si="14"/>
        <v>0</v>
      </c>
      <c r="AZ7" s="179">
        <f t="shared" si="15"/>
        <v>0</v>
      </c>
      <c r="BA7" s="10"/>
      <c r="BB7" s="11"/>
      <c r="BC7" s="126"/>
      <c r="BD7" s="127"/>
      <c r="BE7" s="127"/>
      <c r="BF7" s="127"/>
      <c r="BG7" s="127"/>
      <c r="BH7" s="127"/>
      <c r="BI7" s="127"/>
      <c r="BJ7" s="127"/>
      <c r="BK7" s="126"/>
      <c r="BL7" s="128"/>
      <c r="BM7" s="128"/>
      <c r="BN7" s="128"/>
      <c r="BO7" s="10"/>
      <c r="BP7" s="11"/>
      <c r="BQ7" s="12"/>
      <c r="BR7" s="12"/>
      <c r="BS7" s="12"/>
    </row>
    <row r="8" spans="1:71" s="125" customFormat="1" ht="33.75" customHeight="1" x14ac:dyDescent="0.25">
      <c r="A8" s="16">
        <v>5</v>
      </c>
      <c r="B8" s="34" t="s">
        <v>30</v>
      </c>
      <c r="C8" s="96">
        <v>4218</v>
      </c>
      <c r="D8" s="97">
        <v>3094</v>
      </c>
      <c r="E8" s="98">
        <v>799</v>
      </c>
      <c r="F8" s="98">
        <v>37</v>
      </c>
      <c r="G8" s="98">
        <v>98</v>
      </c>
      <c r="H8" s="98">
        <v>75</v>
      </c>
      <c r="I8" s="172">
        <v>115</v>
      </c>
      <c r="J8" s="176">
        <f t="shared" si="1"/>
        <v>4218</v>
      </c>
      <c r="K8" s="191">
        <f t="shared" si="2"/>
        <v>0.94881793809407755</v>
      </c>
      <c r="L8" s="192">
        <f t="shared" si="3"/>
        <v>0.75408237874725814</v>
      </c>
      <c r="M8" s="201">
        <f t="shared" si="4"/>
        <v>1.8279307823543749E-2</v>
      </c>
      <c r="N8" s="35">
        <v>5</v>
      </c>
      <c r="O8" s="34" t="s">
        <v>30</v>
      </c>
      <c r="P8" s="99">
        <v>2902</v>
      </c>
      <c r="Q8" s="97">
        <v>0</v>
      </c>
      <c r="R8" s="98">
        <v>2809</v>
      </c>
      <c r="S8" s="98">
        <v>4</v>
      </c>
      <c r="T8" s="98">
        <v>27</v>
      </c>
      <c r="U8" s="98">
        <v>39</v>
      </c>
      <c r="V8" s="172">
        <v>23</v>
      </c>
      <c r="W8" s="176">
        <f t="shared" si="0"/>
        <v>2902</v>
      </c>
      <c r="X8" s="57">
        <f t="shared" si="5"/>
        <v>0.97568600208405698</v>
      </c>
      <c r="Y8" s="82">
        <f t="shared" si="6"/>
        <v>0</v>
      </c>
      <c r="Z8" s="83">
        <f t="shared" si="7"/>
        <v>1.3546370267453978E-2</v>
      </c>
      <c r="AA8" s="35">
        <v>5</v>
      </c>
      <c r="AB8" s="34" t="s">
        <v>30</v>
      </c>
      <c r="AC8" s="74">
        <v>3071</v>
      </c>
      <c r="AD8" s="75">
        <v>0</v>
      </c>
      <c r="AE8" s="76">
        <v>3002</v>
      </c>
      <c r="AF8" s="76">
        <v>0</v>
      </c>
      <c r="AG8" s="77">
        <v>13</v>
      </c>
      <c r="AH8" s="76">
        <v>31</v>
      </c>
      <c r="AI8" s="206">
        <v>25</v>
      </c>
      <c r="AJ8" s="176">
        <f t="shared" si="8"/>
        <v>3071</v>
      </c>
      <c r="AK8" s="57">
        <f t="shared" si="9"/>
        <v>0.98555482600131317</v>
      </c>
      <c r="AL8" s="18">
        <f t="shared" si="10"/>
        <v>0</v>
      </c>
      <c r="AM8" s="83">
        <f t="shared" si="11"/>
        <v>1.0177281680892974E-2</v>
      </c>
      <c r="AN8" s="35">
        <v>5</v>
      </c>
      <c r="AO8" s="34" t="s">
        <v>30</v>
      </c>
      <c r="AP8" s="99">
        <v>83</v>
      </c>
      <c r="AQ8" s="97">
        <v>34</v>
      </c>
      <c r="AR8" s="98">
        <v>41</v>
      </c>
      <c r="AS8" s="98">
        <v>0</v>
      </c>
      <c r="AT8" s="98">
        <v>5</v>
      </c>
      <c r="AU8" s="98">
        <v>2</v>
      </c>
      <c r="AV8" s="172">
        <v>1</v>
      </c>
      <c r="AW8" s="176">
        <f t="shared" si="12"/>
        <v>83</v>
      </c>
      <c r="AX8" s="57">
        <f t="shared" si="13"/>
        <v>0.91463414634146345</v>
      </c>
      <c r="AY8" s="178">
        <f t="shared" si="14"/>
        <v>0.41463414634146339</v>
      </c>
      <c r="AZ8" s="179">
        <f t="shared" si="15"/>
        <v>2.4390243902439025E-2</v>
      </c>
      <c r="BA8" s="10"/>
      <c r="BB8" s="11"/>
      <c r="BC8" s="126"/>
      <c r="BD8" s="127"/>
      <c r="BE8" s="127"/>
      <c r="BF8" s="127"/>
      <c r="BG8" s="127"/>
      <c r="BH8" s="127"/>
      <c r="BI8" s="127"/>
      <c r="BJ8" s="127"/>
      <c r="BK8" s="126"/>
      <c r="BL8" s="128"/>
      <c r="BM8" s="128"/>
      <c r="BN8" s="128"/>
      <c r="BO8" s="10"/>
      <c r="BP8" s="11"/>
      <c r="BQ8" s="12"/>
      <c r="BR8" s="12"/>
      <c r="BS8" s="12"/>
    </row>
    <row r="9" spans="1:71" s="125" customFormat="1" ht="33.75" customHeight="1" x14ac:dyDescent="0.25">
      <c r="A9" s="16">
        <v>6</v>
      </c>
      <c r="B9" s="34" t="s">
        <v>31</v>
      </c>
      <c r="C9" s="96">
        <v>18981</v>
      </c>
      <c r="D9" s="97">
        <v>13457</v>
      </c>
      <c r="E9" s="98">
        <v>4169</v>
      </c>
      <c r="F9" s="98">
        <v>103</v>
      </c>
      <c r="G9" s="98">
        <v>394</v>
      </c>
      <c r="H9" s="98">
        <v>504</v>
      </c>
      <c r="I9" s="172">
        <v>354</v>
      </c>
      <c r="J9" s="176">
        <f t="shared" si="1"/>
        <v>18981</v>
      </c>
      <c r="K9" s="191">
        <f t="shared" si="2"/>
        <v>0.94626080420894398</v>
      </c>
      <c r="L9" s="192">
        <f t="shared" si="3"/>
        <v>0.72244591184839213</v>
      </c>
      <c r="M9" s="201">
        <f t="shared" si="4"/>
        <v>2.7057497181510709E-2</v>
      </c>
      <c r="N9" s="35">
        <v>7</v>
      </c>
      <c r="O9" s="34" t="s">
        <v>31</v>
      </c>
      <c r="P9" s="99">
        <v>20487</v>
      </c>
      <c r="Q9" s="97">
        <v>0</v>
      </c>
      <c r="R9" s="98">
        <v>19317</v>
      </c>
      <c r="S9" s="98">
        <v>27</v>
      </c>
      <c r="T9" s="98">
        <v>207</v>
      </c>
      <c r="U9" s="98">
        <v>791</v>
      </c>
      <c r="V9" s="172">
        <v>145</v>
      </c>
      <c r="W9" s="176">
        <f t="shared" si="0"/>
        <v>20487</v>
      </c>
      <c r="X9" s="57">
        <f t="shared" si="5"/>
        <v>0.94961164093992723</v>
      </c>
      <c r="Y9" s="82">
        <f t="shared" si="6"/>
        <v>0</v>
      </c>
      <c r="Z9" s="83">
        <f t="shared" si="7"/>
        <v>3.8885065381968342E-2</v>
      </c>
      <c r="AA9" s="35">
        <v>6</v>
      </c>
      <c r="AB9" s="34" t="s">
        <v>31</v>
      </c>
      <c r="AC9" s="74">
        <v>6516</v>
      </c>
      <c r="AD9" s="75">
        <v>46</v>
      </c>
      <c r="AE9" s="76">
        <v>6131</v>
      </c>
      <c r="AF9" s="76">
        <v>0</v>
      </c>
      <c r="AG9" s="77">
        <v>29</v>
      </c>
      <c r="AH9" s="76">
        <v>251</v>
      </c>
      <c r="AI9" s="206">
        <v>59</v>
      </c>
      <c r="AJ9" s="176">
        <f t="shared" si="8"/>
        <v>6516</v>
      </c>
      <c r="AK9" s="57">
        <f t="shared" si="9"/>
        <v>0.95663620876568067</v>
      </c>
      <c r="AL9" s="18">
        <f t="shared" si="10"/>
        <v>7.1240514170667494E-3</v>
      </c>
      <c r="AM9" s="83">
        <f t="shared" si="11"/>
        <v>3.8872541427907699E-2</v>
      </c>
      <c r="AN9" s="35">
        <v>6</v>
      </c>
      <c r="AO9" s="34" t="s">
        <v>31</v>
      </c>
      <c r="AP9" s="99">
        <v>614</v>
      </c>
      <c r="AQ9" s="97">
        <v>220</v>
      </c>
      <c r="AR9" s="98">
        <v>278</v>
      </c>
      <c r="AS9" s="98">
        <v>23</v>
      </c>
      <c r="AT9" s="98">
        <v>25</v>
      </c>
      <c r="AU9" s="98">
        <v>43</v>
      </c>
      <c r="AV9" s="172">
        <v>25</v>
      </c>
      <c r="AW9" s="176">
        <f t="shared" si="12"/>
        <v>614</v>
      </c>
      <c r="AX9" s="57">
        <f t="shared" si="13"/>
        <v>0.84550084889643462</v>
      </c>
      <c r="AY9" s="178">
        <f t="shared" si="14"/>
        <v>0.37351443123938882</v>
      </c>
      <c r="AZ9" s="179">
        <f t="shared" si="15"/>
        <v>7.3005093378607805E-2</v>
      </c>
      <c r="BA9" s="10"/>
      <c r="BB9" s="11"/>
      <c r="BC9" s="126"/>
      <c r="BD9" s="127"/>
      <c r="BE9" s="127"/>
      <c r="BF9" s="127"/>
      <c r="BG9" s="127"/>
      <c r="BH9" s="127"/>
      <c r="BI9" s="127"/>
      <c r="BJ9" s="127"/>
      <c r="BK9" s="126"/>
      <c r="BL9" s="128"/>
      <c r="BM9" s="128"/>
      <c r="BN9" s="128"/>
      <c r="BO9" s="10"/>
      <c r="BP9" s="11"/>
      <c r="BQ9" s="12"/>
      <c r="BR9" s="12"/>
      <c r="BS9" s="12"/>
    </row>
    <row r="10" spans="1:71" s="125" customFormat="1" ht="33.75" customHeight="1" x14ac:dyDescent="0.25">
      <c r="A10" s="16">
        <v>7</v>
      </c>
      <c r="B10" s="34" t="s">
        <v>32</v>
      </c>
      <c r="C10" s="96">
        <v>6795</v>
      </c>
      <c r="D10" s="97">
        <v>4221</v>
      </c>
      <c r="E10" s="98">
        <v>1605</v>
      </c>
      <c r="F10" s="98">
        <v>181</v>
      </c>
      <c r="G10" s="98">
        <v>194</v>
      </c>
      <c r="H10" s="98">
        <v>412</v>
      </c>
      <c r="I10" s="172">
        <v>182</v>
      </c>
      <c r="J10" s="176">
        <f t="shared" si="1"/>
        <v>6795</v>
      </c>
      <c r="K10" s="191">
        <f t="shared" si="2"/>
        <v>0.88099198548313928</v>
      </c>
      <c r="L10" s="192">
        <f t="shared" si="3"/>
        <v>0.63828822017238773</v>
      </c>
      <c r="M10" s="201">
        <f t="shared" si="4"/>
        <v>6.230152729472252E-2</v>
      </c>
      <c r="N10" s="35">
        <v>8</v>
      </c>
      <c r="O10" s="34" t="s">
        <v>32</v>
      </c>
      <c r="P10" s="99">
        <v>4275</v>
      </c>
      <c r="Q10" s="97">
        <v>0</v>
      </c>
      <c r="R10" s="98">
        <v>3886</v>
      </c>
      <c r="S10" s="98">
        <v>14</v>
      </c>
      <c r="T10" s="98">
        <v>83</v>
      </c>
      <c r="U10" s="98">
        <v>223</v>
      </c>
      <c r="V10" s="172">
        <v>69</v>
      </c>
      <c r="W10" s="176">
        <f t="shared" si="0"/>
        <v>4275</v>
      </c>
      <c r="X10" s="57">
        <f t="shared" si="5"/>
        <v>0.92391821207798386</v>
      </c>
      <c r="Y10" s="82">
        <f t="shared" si="6"/>
        <v>0</v>
      </c>
      <c r="Z10" s="83">
        <f t="shared" si="7"/>
        <v>5.3019495958155013E-2</v>
      </c>
      <c r="AA10" s="35">
        <v>7</v>
      </c>
      <c r="AB10" s="34" t="s">
        <v>32</v>
      </c>
      <c r="AC10" s="74">
        <v>2334</v>
      </c>
      <c r="AD10" s="75">
        <v>0</v>
      </c>
      <c r="AE10" s="76">
        <v>2147</v>
      </c>
      <c r="AF10" s="76">
        <v>2</v>
      </c>
      <c r="AG10" s="77">
        <v>24</v>
      </c>
      <c r="AH10" s="76">
        <v>120</v>
      </c>
      <c r="AI10" s="206">
        <v>41</v>
      </c>
      <c r="AJ10" s="176">
        <f t="shared" si="8"/>
        <v>2334</v>
      </c>
      <c r="AK10" s="57">
        <f t="shared" si="9"/>
        <v>0.93632795464457041</v>
      </c>
      <c r="AL10" s="18">
        <f t="shared" si="10"/>
        <v>0</v>
      </c>
      <c r="AM10" s="83">
        <f t="shared" si="11"/>
        <v>5.2333187963366772E-2</v>
      </c>
      <c r="AN10" s="35">
        <v>7</v>
      </c>
      <c r="AO10" s="34" t="s">
        <v>32</v>
      </c>
      <c r="AP10" s="99">
        <v>1012</v>
      </c>
      <c r="AQ10" s="97">
        <v>320</v>
      </c>
      <c r="AR10" s="98">
        <v>438</v>
      </c>
      <c r="AS10" s="98">
        <v>49</v>
      </c>
      <c r="AT10" s="98">
        <v>32</v>
      </c>
      <c r="AU10" s="98">
        <v>114</v>
      </c>
      <c r="AV10" s="172">
        <v>59</v>
      </c>
      <c r="AW10" s="176">
        <f t="shared" si="12"/>
        <v>1012</v>
      </c>
      <c r="AX10" s="57">
        <f t="shared" si="13"/>
        <v>0.79538300104931792</v>
      </c>
      <c r="AY10" s="178">
        <f t="shared" si="14"/>
        <v>0.33578174186778592</v>
      </c>
      <c r="AZ10" s="179">
        <f t="shared" si="15"/>
        <v>0.11962224554039874</v>
      </c>
      <c r="BA10" s="10"/>
      <c r="BB10" s="11"/>
      <c r="BC10" s="126"/>
      <c r="BD10" s="127"/>
      <c r="BE10" s="127"/>
      <c r="BF10" s="127"/>
      <c r="BG10" s="127"/>
      <c r="BH10" s="127"/>
      <c r="BI10" s="127"/>
      <c r="BJ10" s="127"/>
      <c r="BK10" s="126"/>
      <c r="BL10" s="128"/>
      <c r="BM10" s="128"/>
      <c r="BN10" s="128"/>
      <c r="BO10" s="10"/>
      <c r="BP10" s="11"/>
      <c r="BQ10" s="12"/>
      <c r="BR10" s="12"/>
      <c r="BS10" s="12"/>
    </row>
    <row r="11" spans="1:71" s="125" customFormat="1" ht="33.75" customHeight="1" thickBot="1" x14ac:dyDescent="0.3">
      <c r="A11" s="36">
        <v>8</v>
      </c>
      <c r="B11" s="37" t="s">
        <v>33</v>
      </c>
      <c r="C11" s="100">
        <v>110</v>
      </c>
      <c r="D11" s="101">
        <v>88</v>
      </c>
      <c r="E11" s="102">
        <v>15</v>
      </c>
      <c r="F11" s="102">
        <v>1</v>
      </c>
      <c r="G11" s="102">
        <v>1</v>
      </c>
      <c r="H11" s="102">
        <v>5</v>
      </c>
      <c r="I11" s="173">
        <v>0</v>
      </c>
      <c r="J11" s="204">
        <f t="shared" si="1"/>
        <v>110</v>
      </c>
      <c r="K11" s="194">
        <f t="shared" si="2"/>
        <v>0.9363636363636364</v>
      </c>
      <c r="L11" s="195">
        <f t="shared" si="3"/>
        <v>0.8</v>
      </c>
      <c r="M11" s="202">
        <f t="shared" si="4"/>
        <v>4.5454545454545456E-2</v>
      </c>
      <c r="N11" s="38">
        <v>9</v>
      </c>
      <c r="O11" s="37" t="s">
        <v>33</v>
      </c>
      <c r="P11" s="130">
        <v>63</v>
      </c>
      <c r="Q11" s="101">
        <v>0</v>
      </c>
      <c r="R11" s="102">
        <v>57</v>
      </c>
      <c r="S11" s="102">
        <v>0</v>
      </c>
      <c r="T11" s="102">
        <v>1</v>
      </c>
      <c r="U11" s="102">
        <v>5</v>
      </c>
      <c r="V11" s="173">
        <v>0</v>
      </c>
      <c r="W11" s="204">
        <f t="shared" si="0"/>
        <v>63</v>
      </c>
      <c r="X11" s="59">
        <f t="shared" si="5"/>
        <v>0.90476190476190477</v>
      </c>
      <c r="Y11" s="84">
        <f t="shared" si="6"/>
        <v>0</v>
      </c>
      <c r="Z11" s="85">
        <f t="shared" si="7"/>
        <v>7.9365079365079361E-2</v>
      </c>
      <c r="AA11" s="38">
        <v>8</v>
      </c>
      <c r="AB11" s="37" t="s">
        <v>33</v>
      </c>
      <c r="AC11" s="78">
        <v>186</v>
      </c>
      <c r="AD11" s="79">
        <v>0</v>
      </c>
      <c r="AE11" s="80">
        <v>76</v>
      </c>
      <c r="AF11" s="80">
        <v>1</v>
      </c>
      <c r="AG11" s="81">
        <v>2</v>
      </c>
      <c r="AH11" s="80">
        <v>18</v>
      </c>
      <c r="AI11" s="210">
        <v>89</v>
      </c>
      <c r="AJ11" s="204">
        <f t="shared" si="8"/>
        <v>186</v>
      </c>
      <c r="AK11" s="59">
        <f t="shared" si="9"/>
        <v>0.78350515463917525</v>
      </c>
      <c r="AL11" s="43">
        <f t="shared" si="10"/>
        <v>0</v>
      </c>
      <c r="AM11" s="85">
        <f t="shared" si="11"/>
        <v>0.18556701030927836</v>
      </c>
      <c r="AN11" s="38">
        <v>8</v>
      </c>
      <c r="AO11" s="37" t="s">
        <v>33</v>
      </c>
      <c r="AP11" s="130">
        <v>10</v>
      </c>
      <c r="AQ11" s="101">
        <v>2</v>
      </c>
      <c r="AR11" s="102">
        <v>8</v>
      </c>
      <c r="AS11" s="102">
        <v>0</v>
      </c>
      <c r="AT11" s="102">
        <v>0</v>
      </c>
      <c r="AU11" s="102">
        <v>0</v>
      </c>
      <c r="AV11" s="173">
        <v>0</v>
      </c>
      <c r="AW11" s="204">
        <f t="shared" si="12"/>
        <v>10</v>
      </c>
      <c r="AX11" s="59">
        <f t="shared" si="13"/>
        <v>1</v>
      </c>
      <c r="AY11" s="180">
        <f t="shared" si="14"/>
        <v>0.2</v>
      </c>
      <c r="AZ11" s="181">
        <f t="shared" si="15"/>
        <v>0</v>
      </c>
      <c r="BA11" s="10"/>
      <c r="BB11" s="11"/>
      <c r="BC11" s="126"/>
      <c r="BD11" s="127"/>
      <c r="BE11" s="127"/>
      <c r="BF11" s="127"/>
      <c r="BG11" s="127"/>
      <c r="BH11" s="127"/>
      <c r="BI11" s="127"/>
      <c r="BJ11" s="127"/>
      <c r="BK11" s="126"/>
      <c r="BL11" s="128"/>
      <c r="BM11" s="128"/>
      <c r="BN11" s="128"/>
      <c r="BO11" s="10"/>
      <c r="BP11" s="11"/>
      <c r="BQ11" s="12"/>
      <c r="BR11" s="12"/>
      <c r="BS11" s="12"/>
    </row>
    <row r="12" spans="1:71" s="124" customFormat="1" ht="33.75" customHeight="1" thickBot="1" x14ac:dyDescent="0.3">
      <c r="A12" s="312" t="s">
        <v>25</v>
      </c>
      <c r="B12" s="283"/>
      <c r="C12" s="132">
        <f t="shared" ref="C12:I12" si="16">SUM(C4:C11)</f>
        <v>31773</v>
      </c>
      <c r="D12" s="117">
        <f t="shared" si="16"/>
        <v>22199</v>
      </c>
      <c r="E12" s="118">
        <f t="shared" si="16"/>
        <v>6750</v>
      </c>
      <c r="F12" s="118">
        <f t="shared" si="16"/>
        <v>340</v>
      </c>
      <c r="G12" s="118">
        <f t="shared" si="16"/>
        <v>735</v>
      </c>
      <c r="H12" s="118">
        <f t="shared" si="16"/>
        <v>1081</v>
      </c>
      <c r="I12" s="132">
        <f t="shared" si="16"/>
        <v>668</v>
      </c>
      <c r="J12" s="170">
        <f t="shared" si="1"/>
        <v>31773</v>
      </c>
      <c r="K12" s="119">
        <f t="shared" si="2"/>
        <v>0.93068638482559074</v>
      </c>
      <c r="L12" s="120">
        <f>D12/(C12-I12)</f>
        <v>0.71367947275357657</v>
      </c>
      <c r="M12" s="203">
        <f>H12/(C12-I12)</f>
        <v>3.4753255103681081E-2</v>
      </c>
      <c r="N12" s="283" t="s">
        <v>25</v>
      </c>
      <c r="O12" s="283"/>
      <c r="P12" s="189">
        <f>SUM(P4:P11)</f>
        <v>29342</v>
      </c>
      <c r="Q12" s="188">
        <f t="shared" ref="Q12:V12" si="17">SUM(Q3:Q11)</f>
        <v>90</v>
      </c>
      <c r="R12" s="190">
        <f t="shared" si="17"/>
        <v>27582</v>
      </c>
      <c r="S12" s="190">
        <f t="shared" si="17"/>
        <v>52</v>
      </c>
      <c r="T12" s="190">
        <f t="shared" si="17"/>
        <v>337</v>
      </c>
      <c r="U12" s="190">
        <f t="shared" si="17"/>
        <v>1120</v>
      </c>
      <c r="V12" s="189">
        <f t="shared" si="17"/>
        <v>251</v>
      </c>
      <c r="W12" s="170">
        <f t="shared" si="0"/>
        <v>29432</v>
      </c>
      <c r="X12" s="55">
        <f t="shared" si="5"/>
        <v>0.95122202743116424</v>
      </c>
      <c r="Y12" s="86">
        <f>Q12/(P12-V12)</f>
        <v>3.0937403320614623E-3</v>
      </c>
      <c r="Z12" s="87">
        <f>U12/(P12-V12)</f>
        <v>3.8499879687875972E-2</v>
      </c>
      <c r="AA12" s="283" t="s">
        <v>25</v>
      </c>
      <c r="AB12" s="241"/>
      <c r="AC12" s="122">
        <f>SUM(AC4:AC11)</f>
        <v>13259</v>
      </c>
      <c r="AD12" s="122">
        <f t="shared" ref="AD12:AI12" si="18">SUM(AD4:AD11)</f>
        <v>46</v>
      </c>
      <c r="AE12" s="122">
        <f t="shared" si="18"/>
        <v>12421</v>
      </c>
      <c r="AF12" s="122">
        <f t="shared" si="18"/>
        <v>4</v>
      </c>
      <c r="AG12" s="122">
        <f t="shared" si="18"/>
        <v>94</v>
      </c>
      <c r="AH12" s="122">
        <f t="shared" si="18"/>
        <v>477</v>
      </c>
      <c r="AI12" s="122">
        <f t="shared" si="18"/>
        <v>217</v>
      </c>
      <c r="AJ12" s="170">
        <f t="shared" si="8"/>
        <v>13259</v>
      </c>
      <c r="AK12" s="55">
        <f t="shared" si="9"/>
        <v>0.95591166998926547</v>
      </c>
      <c r="AL12" s="86">
        <f t="shared" si="10"/>
        <v>3.5270664008587639E-3</v>
      </c>
      <c r="AM12" s="87">
        <f>AH12/(AC12-AI12)</f>
        <v>3.6574145069774577E-2</v>
      </c>
      <c r="AN12" s="256" t="s">
        <v>25</v>
      </c>
      <c r="AO12" s="241"/>
      <c r="AP12" s="122">
        <f t="shared" ref="AP12" si="19">SUM(AP4:AP11)</f>
        <v>1896</v>
      </c>
      <c r="AQ12" s="188">
        <f t="shared" ref="AQ12" si="20">SUM(AQ4:AQ11)</f>
        <v>598</v>
      </c>
      <c r="AR12" s="190">
        <f t="shared" ref="AR12" si="21">SUM(AR4:AR11)</f>
        <v>913</v>
      </c>
      <c r="AS12" s="190">
        <f t="shared" ref="AS12" si="22">SUM(AS4:AS11)</f>
        <v>73</v>
      </c>
      <c r="AT12" s="190">
        <f t="shared" ref="AT12" si="23">SUM(AT4:AT11)</f>
        <v>64</v>
      </c>
      <c r="AU12" s="190">
        <f t="shared" ref="AU12" si="24">SUM(AU4:AU11)</f>
        <v>160</v>
      </c>
      <c r="AV12" s="189">
        <f t="shared" ref="AV12" si="25">SUM(AV4:AV11)</f>
        <v>88</v>
      </c>
      <c r="AW12" s="170">
        <f t="shared" si="12"/>
        <v>1896</v>
      </c>
      <c r="AX12" s="55">
        <f t="shared" si="13"/>
        <v>0.83573008849557517</v>
      </c>
      <c r="AY12" s="182">
        <f>AQ12/(AP12-AV12)</f>
        <v>0.33075221238938052</v>
      </c>
      <c r="AZ12" s="183">
        <f>AU12/(AP12-AV12)</f>
        <v>8.8495575221238937E-2</v>
      </c>
      <c r="BA12" s="281"/>
      <c r="BB12" s="281"/>
      <c r="BC12" s="7"/>
      <c r="BD12" s="7"/>
      <c r="BE12" s="7"/>
      <c r="BF12" s="7"/>
      <c r="BG12" s="7"/>
      <c r="BH12" s="7"/>
      <c r="BI12" s="7"/>
      <c r="BJ12" s="7"/>
      <c r="BK12" s="7"/>
      <c r="BL12" s="131"/>
      <c r="BM12" s="131"/>
      <c r="BN12" s="131"/>
      <c r="BO12" s="281"/>
      <c r="BP12" s="281"/>
      <c r="BQ12" s="111"/>
      <c r="BR12" s="111"/>
      <c r="BS12" s="111"/>
    </row>
    <row r="21" spans="1:71" ht="15.75" thickBot="1" x14ac:dyDescent="0.3"/>
    <row r="22" spans="1:71" ht="19.5" thickBot="1" x14ac:dyDescent="0.3">
      <c r="A22" s="258" t="s">
        <v>25</v>
      </c>
      <c r="B22" s="222"/>
      <c r="C22" s="259" t="s">
        <v>4</v>
      </c>
      <c r="D22" s="260"/>
      <c r="E22" s="260"/>
      <c r="F22" s="260"/>
      <c r="G22" s="260"/>
      <c r="H22" s="260"/>
      <c r="I22" s="260"/>
      <c r="J22" s="260"/>
      <c r="K22" s="260"/>
      <c r="L22" s="260"/>
      <c r="M22" s="320"/>
      <c r="N22" s="243" t="s">
        <v>25</v>
      </c>
      <c r="O22" s="222"/>
      <c r="P22" s="284" t="s">
        <v>16</v>
      </c>
      <c r="Q22" s="285"/>
      <c r="R22" s="285"/>
      <c r="S22" s="285"/>
      <c r="T22" s="285"/>
      <c r="U22" s="285"/>
      <c r="V22" s="285"/>
      <c r="W22" s="285"/>
      <c r="X22" s="285"/>
      <c r="Y22" s="285"/>
      <c r="Z22" s="311"/>
      <c r="AA22" s="243" t="s">
        <v>25</v>
      </c>
      <c r="AB22" s="222"/>
      <c r="AC22" s="264" t="s">
        <v>35</v>
      </c>
      <c r="AD22" s="265"/>
      <c r="AE22" s="265"/>
      <c r="AF22" s="265"/>
      <c r="AG22" s="265"/>
      <c r="AH22" s="265"/>
      <c r="AI22" s="265"/>
      <c r="AJ22" s="265"/>
      <c r="AK22" s="265"/>
      <c r="AL22" s="265"/>
      <c r="AM22" s="310"/>
      <c r="AN22" s="243" t="s">
        <v>25</v>
      </c>
      <c r="AO22" s="222"/>
      <c r="AP22" s="244" t="s">
        <v>17</v>
      </c>
      <c r="AQ22" s="245"/>
      <c r="AR22" s="245"/>
      <c r="AS22" s="245"/>
      <c r="AT22" s="245"/>
      <c r="AU22" s="245"/>
      <c r="AV22" s="245"/>
      <c r="AW22" s="245"/>
      <c r="AX22" s="246"/>
      <c r="AY22" s="246"/>
      <c r="AZ22" s="247"/>
    </row>
    <row r="23" spans="1:71" ht="15" customHeight="1" thickBot="1" x14ac:dyDescent="0.3">
      <c r="A23" s="315" t="s">
        <v>18</v>
      </c>
      <c r="B23" s="228"/>
      <c r="C23" s="263" t="s">
        <v>5</v>
      </c>
      <c r="D23" s="275" t="s">
        <v>6</v>
      </c>
      <c r="E23" s="276"/>
      <c r="F23" s="276"/>
      <c r="G23" s="276"/>
      <c r="H23" s="276"/>
      <c r="I23" s="276"/>
      <c r="J23" s="277"/>
      <c r="K23" s="316" t="s">
        <v>13</v>
      </c>
      <c r="L23" s="318" t="s">
        <v>14</v>
      </c>
      <c r="M23" s="319" t="s">
        <v>38</v>
      </c>
      <c r="N23" s="248" t="s">
        <v>18</v>
      </c>
      <c r="O23" s="228"/>
      <c r="P23" s="308" t="s">
        <v>5</v>
      </c>
      <c r="Q23" s="290" t="s">
        <v>6</v>
      </c>
      <c r="R23" s="291"/>
      <c r="S23" s="291"/>
      <c r="T23" s="291"/>
      <c r="U23" s="291"/>
      <c r="V23" s="291"/>
      <c r="W23" s="292"/>
      <c r="X23" s="321" t="s">
        <v>13</v>
      </c>
      <c r="Y23" s="323" t="s">
        <v>14</v>
      </c>
      <c r="Z23" s="297" t="s">
        <v>38</v>
      </c>
      <c r="AA23" s="248" t="s">
        <v>3</v>
      </c>
      <c r="AB23" s="228"/>
      <c r="AC23" s="271" t="s">
        <v>5</v>
      </c>
      <c r="AD23" s="268" t="s">
        <v>36</v>
      </c>
      <c r="AE23" s="269"/>
      <c r="AF23" s="269"/>
      <c r="AG23" s="269"/>
      <c r="AH23" s="269"/>
      <c r="AI23" s="269"/>
      <c r="AJ23" s="270"/>
      <c r="AK23" s="299" t="s">
        <v>13</v>
      </c>
      <c r="AL23" s="301" t="s">
        <v>14</v>
      </c>
      <c r="AM23" s="302" t="s">
        <v>38</v>
      </c>
      <c r="AN23" s="248" t="s">
        <v>18</v>
      </c>
      <c r="AO23" s="228"/>
      <c r="AP23" s="230" t="s">
        <v>5</v>
      </c>
      <c r="AQ23" s="250" t="s">
        <v>6</v>
      </c>
      <c r="AR23" s="251"/>
      <c r="AS23" s="251"/>
      <c r="AT23" s="251"/>
      <c r="AU23" s="251"/>
      <c r="AV23" s="251"/>
      <c r="AW23" s="257"/>
      <c r="AX23" s="235" t="s">
        <v>13</v>
      </c>
      <c r="AY23" s="237" t="s">
        <v>14</v>
      </c>
      <c r="AZ23" s="239" t="s">
        <v>38</v>
      </c>
    </row>
    <row r="24" spans="1:71" ht="38.25" customHeight="1" x14ac:dyDescent="0.25">
      <c r="A24" s="26" t="s">
        <v>34</v>
      </c>
      <c r="B24" s="33" t="s">
        <v>24</v>
      </c>
      <c r="C24" s="263"/>
      <c r="D24" s="29" t="s">
        <v>7</v>
      </c>
      <c r="E24" s="184" t="s">
        <v>8</v>
      </c>
      <c r="F24" s="184" t="s">
        <v>9</v>
      </c>
      <c r="G24" s="31" t="s">
        <v>10</v>
      </c>
      <c r="H24" s="184" t="s">
        <v>11</v>
      </c>
      <c r="I24" s="171" t="s">
        <v>12</v>
      </c>
      <c r="J24" s="174" t="s">
        <v>1</v>
      </c>
      <c r="K24" s="317"/>
      <c r="L24" s="279"/>
      <c r="M24" s="280"/>
      <c r="N24" s="46" t="s">
        <v>0</v>
      </c>
      <c r="O24" s="33" t="s">
        <v>23</v>
      </c>
      <c r="P24" s="309"/>
      <c r="Q24" s="47" t="s">
        <v>7</v>
      </c>
      <c r="R24" s="48" t="s">
        <v>8</v>
      </c>
      <c r="S24" s="48" t="s">
        <v>9</v>
      </c>
      <c r="T24" s="49" t="s">
        <v>10</v>
      </c>
      <c r="U24" s="50" t="s">
        <v>11</v>
      </c>
      <c r="V24" s="205" t="s">
        <v>12</v>
      </c>
      <c r="W24" s="207" t="s">
        <v>1</v>
      </c>
      <c r="X24" s="322"/>
      <c r="Y24" s="306"/>
      <c r="Z24" s="298"/>
      <c r="AA24" s="46" t="s">
        <v>0</v>
      </c>
      <c r="AB24" s="33" t="s">
        <v>23</v>
      </c>
      <c r="AC24" s="272"/>
      <c r="AD24" s="56" t="s">
        <v>7</v>
      </c>
      <c r="AE24" s="25" t="s">
        <v>8</v>
      </c>
      <c r="AF24" s="25" t="s">
        <v>9</v>
      </c>
      <c r="AG24" s="21" t="s">
        <v>10</v>
      </c>
      <c r="AH24" s="25" t="s">
        <v>11</v>
      </c>
      <c r="AI24" s="208" t="s">
        <v>12</v>
      </c>
      <c r="AJ24" s="211" t="s">
        <v>1</v>
      </c>
      <c r="AK24" s="300"/>
      <c r="AL24" s="294"/>
      <c r="AM24" s="296"/>
      <c r="AN24" s="46" t="s">
        <v>0</v>
      </c>
      <c r="AO24" s="33" t="s">
        <v>23</v>
      </c>
      <c r="AP24" s="231"/>
      <c r="AQ24" s="65" t="s">
        <v>7</v>
      </c>
      <c r="AR24" s="63" t="s">
        <v>8</v>
      </c>
      <c r="AS24" s="63" t="s">
        <v>9</v>
      </c>
      <c r="AT24" s="64" t="s">
        <v>10</v>
      </c>
      <c r="AU24" s="63" t="s">
        <v>11</v>
      </c>
      <c r="AV24" s="212" t="s">
        <v>12</v>
      </c>
      <c r="AW24" s="213" t="s">
        <v>1</v>
      </c>
      <c r="AX24" s="236"/>
      <c r="AY24" s="238"/>
      <c r="AZ24" s="240"/>
    </row>
    <row r="25" spans="1:71" s="125" customFormat="1" ht="40.5" customHeight="1" x14ac:dyDescent="0.25">
      <c r="A25" s="16">
        <v>1</v>
      </c>
      <c r="B25" s="34" t="s">
        <v>26</v>
      </c>
      <c r="C25" s="96">
        <v>484</v>
      </c>
      <c r="D25" s="97">
        <v>437</v>
      </c>
      <c r="E25" s="98">
        <v>15</v>
      </c>
      <c r="F25" s="98">
        <v>2</v>
      </c>
      <c r="G25" s="98">
        <v>15</v>
      </c>
      <c r="H25" s="98">
        <v>1</v>
      </c>
      <c r="I25" s="172">
        <v>14</v>
      </c>
      <c r="J25" s="175">
        <f>SUM(D25:I25)</f>
        <v>484</v>
      </c>
      <c r="K25" s="217">
        <f>(D25+E25)/(C25-I25)</f>
        <v>0.96170212765957441</v>
      </c>
      <c r="L25" s="192">
        <f>D25/(C25-I25)</f>
        <v>0.92978723404255315</v>
      </c>
      <c r="M25" s="193">
        <f>H25/(C25-I25)</f>
        <v>2.1276595744680851E-3</v>
      </c>
      <c r="N25" s="35">
        <v>1</v>
      </c>
      <c r="O25" s="34" t="s">
        <v>26</v>
      </c>
      <c r="P25" s="74">
        <v>633</v>
      </c>
      <c r="Q25" s="75">
        <v>0</v>
      </c>
      <c r="R25" s="76">
        <v>596</v>
      </c>
      <c r="S25" s="76">
        <v>0</v>
      </c>
      <c r="T25" s="77">
        <v>15</v>
      </c>
      <c r="U25" s="76">
        <v>2</v>
      </c>
      <c r="V25" s="206">
        <v>20</v>
      </c>
      <c r="W25" s="176">
        <f t="shared" ref="W25:W33" si="26">SUM(Q25:V25)</f>
        <v>633</v>
      </c>
      <c r="X25" s="214">
        <f>(Q25+R25)/(P25-V25)</f>
        <v>0.97226753670473087</v>
      </c>
      <c r="Y25" s="18">
        <f>Q25/(P25-V25)</f>
        <v>0</v>
      </c>
      <c r="Z25" s="58">
        <f>U25/(P25-V25)</f>
        <v>3.2626427406199023E-3</v>
      </c>
      <c r="AA25" s="35">
        <v>1</v>
      </c>
      <c r="AB25" s="34" t="s">
        <v>26</v>
      </c>
      <c r="AC25" s="74">
        <v>405</v>
      </c>
      <c r="AD25" s="75">
        <v>0</v>
      </c>
      <c r="AE25" s="76">
        <v>378</v>
      </c>
      <c r="AF25" s="76">
        <v>0</v>
      </c>
      <c r="AG25" s="77">
        <v>15</v>
      </c>
      <c r="AH25" s="76">
        <v>4</v>
      </c>
      <c r="AI25" s="206">
        <v>8</v>
      </c>
      <c r="AJ25" s="176">
        <f>SUM(AD25:AI25)</f>
        <v>405</v>
      </c>
      <c r="AK25" s="214">
        <f>(AD25+AE25)/(AC25-AI25)</f>
        <v>0.95214105793450876</v>
      </c>
      <c r="AL25" s="18">
        <f>AD25/(AC25-AI25)</f>
        <v>0</v>
      </c>
      <c r="AM25" s="58">
        <f>AH25/(AC25-AI25)</f>
        <v>1.0075566750629723E-2</v>
      </c>
      <c r="AN25" s="35">
        <v>1</v>
      </c>
      <c r="AO25" s="34" t="s">
        <v>26</v>
      </c>
      <c r="AP25" s="74">
        <v>47</v>
      </c>
      <c r="AQ25" s="75">
        <v>4</v>
      </c>
      <c r="AR25" s="76">
        <v>43</v>
      </c>
      <c r="AS25" s="76">
        <v>0</v>
      </c>
      <c r="AT25" s="77">
        <v>0</v>
      </c>
      <c r="AU25" s="76">
        <v>0</v>
      </c>
      <c r="AV25" s="206">
        <v>0</v>
      </c>
      <c r="AW25" s="176">
        <f>SUM(AQ25:AV25)</f>
        <v>47</v>
      </c>
      <c r="AX25" s="57">
        <f>(AQ25+AR25)/(AP25-AV25)</f>
        <v>1</v>
      </c>
      <c r="AY25" s="18">
        <f>AQ25/(AP25-AV25)</f>
        <v>8.5106382978723402E-2</v>
      </c>
      <c r="AZ25" s="58">
        <f>AU25/(AP25-AV25)</f>
        <v>0</v>
      </c>
      <c r="BQ25" s="1"/>
      <c r="BR25" s="1"/>
      <c r="BS25" s="1"/>
    </row>
    <row r="26" spans="1:71" s="125" customFormat="1" ht="40.5" customHeight="1" x14ac:dyDescent="0.25">
      <c r="A26" s="16">
        <v>2</v>
      </c>
      <c r="B26" s="34" t="s">
        <v>27</v>
      </c>
      <c r="C26" s="96">
        <v>946</v>
      </c>
      <c r="D26" s="97">
        <v>671</v>
      </c>
      <c r="E26" s="98">
        <v>149</v>
      </c>
      <c r="F26" s="98">
        <v>8</v>
      </c>
      <c r="G26" s="98">
        <v>22</v>
      </c>
      <c r="H26" s="98">
        <v>77</v>
      </c>
      <c r="I26" s="172">
        <v>19</v>
      </c>
      <c r="J26" s="176">
        <f t="shared" ref="J26:J33" si="27">SUM(D26:I26)</f>
        <v>946</v>
      </c>
      <c r="K26" s="217">
        <f t="shared" ref="K26:K33" si="28">(D26+E26)/(C26-I26)</f>
        <v>0.88457389428263211</v>
      </c>
      <c r="L26" s="192">
        <f t="shared" ref="L26:L32" si="29">D26/(C26-I26)</f>
        <v>0.72384034519956852</v>
      </c>
      <c r="M26" s="193">
        <f t="shared" ref="M26:M32" si="30">H26/(C26-I26)</f>
        <v>8.306364617044229E-2</v>
      </c>
      <c r="N26" s="35">
        <v>2</v>
      </c>
      <c r="O26" s="34" t="s">
        <v>27</v>
      </c>
      <c r="P26" s="99">
        <v>615</v>
      </c>
      <c r="Q26" s="97">
        <v>0</v>
      </c>
      <c r="R26" s="98">
        <v>527</v>
      </c>
      <c r="S26" s="98">
        <v>6</v>
      </c>
      <c r="T26" s="98">
        <v>7</v>
      </c>
      <c r="U26" s="98">
        <v>66</v>
      </c>
      <c r="V26" s="172">
        <v>9</v>
      </c>
      <c r="W26" s="176">
        <f t="shared" si="26"/>
        <v>615</v>
      </c>
      <c r="X26" s="214">
        <f t="shared" ref="X26:X33" si="31">(Q26+R26)/(P26-V26)</f>
        <v>0.86963696369636967</v>
      </c>
      <c r="Y26" s="18">
        <f t="shared" ref="Y26:Y32" si="32">Q26/(P26-V26)</f>
        <v>0</v>
      </c>
      <c r="Z26" s="58">
        <f t="shared" ref="Z26:Z32" si="33">U26/(P26-V26)</f>
        <v>0.10891089108910891</v>
      </c>
      <c r="AA26" s="35">
        <v>2</v>
      </c>
      <c r="AB26" s="34" t="s">
        <v>27</v>
      </c>
      <c r="AC26" s="74">
        <v>540</v>
      </c>
      <c r="AD26" s="75">
        <v>0</v>
      </c>
      <c r="AE26" s="76">
        <v>481</v>
      </c>
      <c r="AF26" s="76">
        <v>0</v>
      </c>
      <c r="AG26" s="77">
        <v>6</v>
      </c>
      <c r="AH26" s="76">
        <v>45</v>
      </c>
      <c r="AI26" s="206">
        <v>8</v>
      </c>
      <c r="AJ26" s="176">
        <f t="shared" ref="AJ26:AJ33" si="34">SUM(AD26:AI26)</f>
        <v>540</v>
      </c>
      <c r="AK26" s="214">
        <f t="shared" ref="AK26:AK33" si="35">(AD26+AE26)/(AC26-AI26)</f>
        <v>0.90413533834586468</v>
      </c>
      <c r="AL26" s="18">
        <f t="shared" ref="AL26:AL33" si="36">AD26/(AC26-AI26)</f>
        <v>0</v>
      </c>
      <c r="AM26" s="58">
        <f t="shared" ref="AM26:AM32" si="37">AH26/(AC26-AI26)</f>
        <v>8.4586466165413529E-2</v>
      </c>
      <c r="AN26" s="35">
        <v>2</v>
      </c>
      <c r="AO26" s="34" t="s">
        <v>27</v>
      </c>
      <c r="AP26" s="99">
        <v>41</v>
      </c>
      <c r="AQ26" s="97">
        <v>14</v>
      </c>
      <c r="AR26" s="98">
        <v>10</v>
      </c>
      <c r="AS26" s="98">
        <v>2</v>
      </c>
      <c r="AT26" s="98">
        <v>3</v>
      </c>
      <c r="AU26" s="98">
        <v>9</v>
      </c>
      <c r="AV26" s="172">
        <v>3</v>
      </c>
      <c r="AW26" s="176">
        <f t="shared" ref="AW26:AW33" si="38">SUM(AQ26:AV26)</f>
        <v>41</v>
      </c>
      <c r="AX26" s="57">
        <f t="shared" ref="AX26:AX33" si="39">(AQ26+AR26)/(AP26-AV26)</f>
        <v>0.63157894736842102</v>
      </c>
      <c r="AY26" s="18">
        <f t="shared" ref="AY26:AY32" si="40">AQ26/(AP26-AV26)</f>
        <v>0.36842105263157893</v>
      </c>
      <c r="AZ26" s="58">
        <f t="shared" ref="AZ26:AZ32" si="41">AU26/(AP26-AV26)</f>
        <v>0.23684210526315788</v>
      </c>
      <c r="BQ26" s="1"/>
      <c r="BR26" s="1"/>
      <c r="BS26" s="1"/>
    </row>
    <row r="27" spans="1:71" s="125" customFormat="1" ht="40.5" customHeight="1" x14ac:dyDescent="0.25">
      <c r="A27" s="16">
        <v>3</v>
      </c>
      <c r="B27" s="34" t="s">
        <v>28</v>
      </c>
      <c r="C27" s="100">
        <v>345</v>
      </c>
      <c r="D27" s="101">
        <v>292</v>
      </c>
      <c r="E27" s="102">
        <v>30</v>
      </c>
      <c r="F27" s="102">
        <v>3</v>
      </c>
      <c r="G27" s="102">
        <v>4</v>
      </c>
      <c r="H27" s="102">
        <v>10</v>
      </c>
      <c r="I27" s="173">
        <v>6</v>
      </c>
      <c r="J27" s="176">
        <f t="shared" si="27"/>
        <v>345</v>
      </c>
      <c r="K27" s="217">
        <f t="shared" si="28"/>
        <v>0.94985250737463123</v>
      </c>
      <c r="L27" s="192">
        <f t="shared" si="29"/>
        <v>0.86135693215339237</v>
      </c>
      <c r="M27" s="193">
        <f t="shared" si="30"/>
        <v>2.9498525073746312E-2</v>
      </c>
      <c r="N27" s="35">
        <v>3</v>
      </c>
      <c r="O27" s="34" t="s">
        <v>28</v>
      </c>
      <c r="P27" s="99">
        <v>340</v>
      </c>
      <c r="Q27" s="97">
        <v>0</v>
      </c>
      <c r="R27" s="98">
        <v>332</v>
      </c>
      <c r="S27" s="98">
        <v>1</v>
      </c>
      <c r="T27" s="98">
        <v>5</v>
      </c>
      <c r="U27" s="98">
        <v>2</v>
      </c>
      <c r="V27" s="172">
        <v>0</v>
      </c>
      <c r="W27" s="176">
        <f t="shared" si="26"/>
        <v>340</v>
      </c>
      <c r="X27" s="214">
        <f t="shared" si="31"/>
        <v>0.97647058823529409</v>
      </c>
      <c r="Y27" s="18">
        <f t="shared" si="32"/>
        <v>0</v>
      </c>
      <c r="Z27" s="58">
        <f t="shared" si="33"/>
        <v>5.8823529411764705E-3</v>
      </c>
      <c r="AA27" s="35">
        <v>3</v>
      </c>
      <c r="AB27" s="34" t="s">
        <v>28</v>
      </c>
      <c r="AC27" s="74">
        <v>285</v>
      </c>
      <c r="AD27" s="75">
        <v>0</v>
      </c>
      <c r="AE27" s="76">
        <v>277</v>
      </c>
      <c r="AF27" s="76">
        <v>0</v>
      </c>
      <c r="AG27" s="77">
        <v>3</v>
      </c>
      <c r="AH27" s="76">
        <v>5</v>
      </c>
      <c r="AI27" s="206">
        <v>0</v>
      </c>
      <c r="AJ27" s="176">
        <f t="shared" si="34"/>
        <v>285</v>
      </c>
      <c r="AK27" s="214">
        <f t="shared" si="35"/>
        <v>0.97192982456140353</v>
      </c>
      <c r="AL27" s="18">
        <f t="shared" si="36"/>
        <v>0</v>
      </c>
      <c r="AM27" s="58">
        <f t="shared" si="37"/>
        <v>1.7543859649122806E-2</v>
      </c>
      <c r="AN27" s="35">
        <v>3</v>
      </c>
      <c r="AO27" s="34" t="s">
        <v>28</v>
      </c>
      <c r="AP27" s="99">
        <v>37</v>
      </c>
      <c r="AQ27" s="97">
        <v>2</v>
      </c>
      <c r="AR27" s="98">
        <v>34</v>
      </c>
      <c r="AS27" s="98">
        <v>0</v>
      </c>
      <c r="AT27" s="98">
        <v>1</v>
      </c>
      <c r="AU27" s="98">
        <v>0</v>
      </c>
      <c r="AV27" s="172">
        <v>0</v>
      </c>
      <c r="AW27" s="176">
        <f t="shared" si="38"/>
        <v>37</v>
      </c>
      <c r="AX27" s="57">
        <f t="shared" si="39"/>
        <v>0.97297297297297303</v>
      </c>
      <c r="AY27" s="18">
        <f t="shared" si="40"/>
        <v>5.4054054054054057E-2</v>
      </c>
      <c r="AZ27" s="58">
        <f t="shared" si="41"/>
        <v>0</v>
      </c>
      <c r="BQ27" s="1"/>
      <c r="BR27" s="1"/>
      <c r="BS27" s="1"/>
    </row>
    <row r="28" spans="1:71" s="125" customFormat="1" ht="40.5" customHeight="1" x14ac:dyDescent="0.25">
      <c r="A28" s="16">
        <v>4</v>
      </c>
      <c r="B28" s="34" t="s">
        <v>29</v>
      </c>
      <c r="C28" s="167">
        <v>60</v>
      </c>
      <c r="D28" s="166">
        <v>49</v>
      </c>
      <c r="E28" s="165">
        <v>10</v>
      </c>
      <c r="F28" s="165">
        <v>0</v>
      </c>
      <c r="G28" s="165">
        <v>0</v>
      </c>
      <c r="H28" s="165">
        <v>1</v>
      </c>
      <c r="I28" s="187">
        <v>0</v>
      </c>
      <c r="J28" s="176">
        <f t="shared" si="27"/>
        <v>60</v>
      </c>
      <c r="K28" s="217">
        <f t="shared" si="28"/>
        <v>0.98333333333333328</v>
      </c>
      <c r="L28" s="192">
        <f t="shared" si="29"/>
        <v>0.81666666666666665</v>
      </c>
      <c r="M28" s="193">
        <f t="shared" si="30"/>
        <v>1.6666666666666666E-2</v>
      </c>
      <c r="N28" s="35">
        <v>4</v>
      </c>
      <c r="O28" s="34" t="s">
        <v>29</v>
      </c>
      <c r="P28" s="99">
        <v>277</v>
      </c>
      <c r="Q28" s="97">
        <v>0</v>
      </c>
      <c r="R28" s="98">
        <v>261</v>
      </c>
      <c r="S28" s="98">
        <v>0</v>
      </c>
      <c r="T28" s="98">
        <v>5</v>
      </c>
      <c r="U28" s="98">
        <v>8</v>
      </c>
      <c r="V28" s="172">
        <v>3</v>
      </c>
      <c r="W28" s="176">
        <f t="shared" si="26"/>
        <v>277</v>
      </c>
      <c r="X28" s="214">
        <f t="shared" si="31"/>
        <v>0.95255474452554745</v>
      </c>
      <c r="Y28" s="18">
        <f t="shared" si="32"/>
        <v>0</v>
      </c>
      <c r="Z28" s="58">
        <f t="shared" si="33"/>
        <v>2.9197080291970802E-2</v>
      </c>
      <c r="AA28" s="35">
        <v>4</v>
      </c>
      <c r="AB28" s="34" t="s">
        <v>29</v>
      </c>
      <c r="AC28" s="88">
        <v>102</v>
      </c>
      <c r="AD28" s="89">
        <v>0</v>
      </c>
      <c r="AE28" s="90">
        <v>96</v>
      </c>
      <c r="AF28" s="90">
        <v>0</v>
      </c>
      <c r="AG28" s="91">
        <v>0</v>
      </c>
      <c r="AH28" s="90">
        <v>6</v>
      </c>
      <c r="AI28" s="209">
        <v>0</v>
      </c>
      <c r="AJ28" s="176">
        <f t="shared" si="34"/>
        <v>102</v>
      </c>
      <c r="AK28" s="214">
        <f t="shared" si="35"/>
        <v>0.94117647058823528</v>
      </c>
      <c r="AL28" s="18">
        <f t="shared" si="36"/>
        <v>0</v>
      </c>
      <c r="AM28" s="58">
        <f t="shared" si="37"/>
        <v>5.8823529411764705E-2</v>
      </c>
      <c r="AN28" s="35">
        <v>4</v>
      </c>
      <c r="AO28" s="34" t="s">
        <v>29</v>
      </c>
      <c r="AP28" s="99">
        <v>45</v>
      </c>
      <c r="AQ28" s="97">
        <v>0</v>
      </c>
      <c r="AR28" s="98">
        <v>39</v>
      </c>
      <c r="AS28" s="98">
        <v>0</v>
      </c>
      <c r="AT28" s="98">
        <v>3</v>
      </c>
      <c r="AU28" s="98">
        <v>3</v>
      </c>
      <c r="AV28" s="172">
        <v>0</v>
      </c>
      <c r="AW28" s="176">
        <f t="shared" si="38"/>
        <v>45</v>
      </c>
      <c r="AX28" s="57">
        <f t="shared" si="39"/>
        <v>0.8666666666666667</v>
      </c>
      <c r="AY28" s="18">
        <f t="shared" si="40"/>
        <v>0</v>
      </c>
      <c r="AZ28" s="58">
        <f t="shared" si="41"/>
        <v>6.6666666666666666E-2</v>
      </c>
      <c r="BQ28" s="1"/>
      <c r="BR28" s="1"/>
      <c r="BS28" s="1"/>
    </row>
    <row r="29" spans="1:71" s="125" customFormat="1" ht="40.5" customHeight="1" x14ac:dyDescent="0.25">
      <c r="A29" s="16">
        <v>5</v>
      </c>
      <c r="B29" s="34" t="s">
        <v>30</v>
      </c>
      <c r="C29" s="185">
        <v>4438</v>
      </c>
      <c r="D29" s="155">
        <v>3202</v>
      </c>
      <c r="E29" s="156">
        <v>958</v>
      </c>
      <c r="F29" s="156">
        <v>45</v>
      </c>
      <c r="G29" s="156">
        <v>76</v>
      </c>
      <c r="H29" s="156">
        <v>72</v>
      </c>
      <c r="I29" s="186">
        <v>85</v>
      </c>
      <c r="J29" s="176">
        <f t="shared" si="27"/>
        <v>4438</v>
      </c>
      <c r="K29" s="217">
        <f t="shared" si="28"/>
        <v>0.95566276131403627</v>
      </c>
      <c r="L29" s="192">
        <f t="shared" si="29"/>
        <v>0.73558465426142894</v>
      </c>
      <c r="M29" s="193">
        <f t="shared" si="30"/>
        <v>1.6540317022742935E-2</v>
      </c>
      <c r="N29" s="35">
        <v>5</v>
      </c>
      <c r="O29" s="34" t="s">
        <v>30</v>
      </c>
      <c r="P29" s="99">
        <v>3231</v>
      </c>
      <c r="Q29" s="97">
        <v>0</v>
      </c>
      <c r="R29" s="98">
        <v>3125</v>
      </c>
      <c r="S29" s="98">
        <v>6</v>
      </c>
      <c r="T29" s="98">
        <v>24</v>
      </c>
      <c r="U29" s="98">
        <v>38</v>
      </c>
      <c r="V29" s="172">
        <v>38</v>
      </c>
      <c r="W29" s="176">
        <f t="shared" si="26"/>
        <v>3231</v>
      </c>
      <c r="X29" s="214">
        <f t="shared" si="31"/>
        <v>0.97870341371750702</v>
      </c>
      <c r="Y29" s="18">
        <f t="shared" si="32"/>
        <v>0</v>
      </c>
      <c r="Z29" s="58">
        <f t="shared" si="33"/>
        <v>1.1901033510804886E-2</v>
      </c>
      <c r="AA29" s="35">
        <v>5</v>
      </c>
      <c r="AB29" s="34" t="s">
        <v>30</v>
      </c>
      <c r="AC29" s="74">
        <v>3990</v>
      </c>
      <c r="AD29" s="75">
        <v>0</v>
      </c>
      <c r="AE29" s="76">
        <v>3918</v>
      </c>
      <c r="AF29" s="76">
        <v>1</v>
      </c>
      <c r="AG29" s="77">
        <v>11</v>
      </c>
      <c r="AH29" s="76">
        <v>31</v>
      </c>
      <c r="AI29" s="206">
        <v>29</v>
      </c>
      <c r="AJ29" s="176">
        <f t="shared" si="34"/>
        <v>3990</v>
      </c>
      <c r="AK29" s="214">
        <f t="shared" si="35"/>
        <v>0.98914415551628376</v>
      </c>
      <c r="AL29" s="18">
        <f t="shared" si="36"/>
        <v>0</v>
      </c>
      <c r="AM29" s="58">
        <f t="shared" si="37"/>
        <v>7.8263064882605395E-3</v>
      </c>
      <c r="AN29" s="35">
        <v>5</v>
      </c>
      <c r="AO29" s="34" t="s">
        <v>30</v>
      </c>
      <c r="AP29" s="99">
        <v>109</v>
      </c>
      <c r="AQ29" s="97">
        <v>38</v>
      </c>
      <c r="AR29" s="98">
        <v>65</v>
      </c>
      <c r="AS29" s="98">
        <v>3</v>
      </c>
      <c r="AT29" s="98">
        <v>0</v>
      </c>
      <c r="AU29" s="98">
        <v>1</v>
      </c>
      <c r="AV29" s="172">
        <v>2</v>
      </c>
      <c r="AW29" s="176">
        <f t="shared" si="38"/>
        <v>109</v>
      </c>
      <c r="AX29" s="57">
        <f t="shared" si="39"/>
        <v>0.96261682242990654</v>
      </c>
      <c r="AY29" s="18">
        <f t="shared" si="40"/>
        <v>0.35514018691588783</v>
      </c>
      <c r="AZ29" s="58">
        <f t="shared" si="41"/>
        <v>9.3457943925233638E-3</v>
      </c>
      <c r="BQ29" s="1"/>
      <c r="BR29" s="1"/>
      <c r="BS29" s="1"/>
    </row>
    <row r="30" spans="1:71" s="125" customFormat="1" ht="40.5" customHeight="1" x14ac:dyDescent="0.25">
      <c r="A30" s="16">
        <v>7</v>
      </c>
      <c r="B30" s="34" t="s">
        <v>31</v>
      </c>
      <c r="C30" s="96">
        <v>22169</v>
      </c>
      <c r="D30" s="97">
        <v>15154</v>
      </c>
      <c r="E30" s="98">
        <v>5538</v>
      </c>
      <c r="F30" s="98">
        <v>154</v>
      </c>
      <c r="G30" s="98">
        <v>420</v>
      </c>
      <c r="H30" s="98">
        <v>521</v>
      </c>
      <c r="I30" s="172">
        <v>382</v>
      </c>
      <c r="J30" s="176">
        <f t="shared" si="27"/>
        <v>22169</v>
      </c>
      <c r="K30" s="217">
        <f t="shared" si="28"/>
        <v>0.9497406710423647</v>
      </c>
      <c r="L30" s="192">
        <f t="shared" si="29"/>
        <v>0.69555239362922849</v>
      </c>
      <c r="M30" s="193">
        <f t="shared" si="30"/>
        <v>2.3913342819112313E-2</v>
      </c>
      <c r="N30" s="35">
        <v>6</v>
      </c>
      <c r="O30" s="34" t="s">
        <v>31</v>
      </c>
      <c r="P30" s="99">
        <v>23213</v>
      </c>
      <c r="Q30" s="97">
        <v>0</v>
      </c>
      <c r="R30" s="98">
        <v>21733</v>
      </c>
      <c r="S30" s="98">
        <v>64</v>
      </c>
      <c r="T30" s="98">
        <v>237</v>
      </c>
      <c r="U30" s="98">
        <v>901</v>
      </c>
      <c r="V30" s="172">
        <v>278</v>
      </c>
      <c r="W30" s="176">
        <f t="shared" si="26"/>
        <v>23213</v>
      </c>
      <c r="X30" s="214">
        <f t="shared" si="31"/>
        <v>0.94759101809461521</v>
      </c>
      <c r="Y30" s="18">
        <f t="shared" si="32"/>
        <v>0</v>
      </c>
      <c r="Z30" s="58">
        <f t="shared" si="33"/>
        <v>3.9284935687813383E-2</v>
      </c>
      <c r="AA30" s="35">
        <v>6</v>
      </c>
      <c r="AB30" s="34" t="s">
        <v>31</v>
      </c>
      <c r="AC30" s="74">
        <v>9086</v>
      </c>
      <c r="AD30" s="75">
        <v>0</v>
      </c>
      <c r="AE30" s="76">
        <v>8654</v>
      </c>
      <c r="AF30" s="76">
        <v>18</v>
      </c>
      <c r="AG30" s="77">
        <v>47</v>
      </c>
      <c r="AH30" s="76">
        <v>270</v>
      </c>
      <c r="AI30" s="206">
        <v>97</v>
      </c>
      <c r="AJ30" s="176">
        <f t="shared" si="34"/>
        <v>9086</v>
      </c>
      <c r="AK30" s="214">
        <f t="shared" si="35"/>
        <v>0.96273222827900773</v>
      </c>
      <c r="AL30" s="18">
        <f t="shared" si="36"/>
        <v>0</v>
      </c>
      <c r="AM30" s="58">
        <f t="shared" si="37"/>
        <v>3.0036711536322171E-2</v>
      </c>
      <c r="AN30" s="35">
        <v>6</v>
      </c>
      <c r="AO30" s="34" t="s">
        <v>31</v>
      </c>
      <c r="AP30" s="99">
        <v>747</v>
      </c>
      <c r="AQ30" s="97">
        <v>222</v>
      </c>
      <c r="AR30" s="98">
        <v>421</v>
      </c>
      <c r="AS30" s="98">
        <v>13</v>
      </c>
      <c r="AT30" s="98">
        <v>16</v>
      </c>
      <c r="AU30" s="98">
        <v>35</v>
      </c>
      <c r="AV30" s="172">
        <v>40</v>
      </c>
      <c r="AW30" s="176">
        <f t="shared" si="38"/>
        <v>747</v>
      </c>
      <c r="AX30" s="57">
        <f t="shared" si="39"/>
        <v>0.90947666195190946</v>
      </c>
      <c r="AY30" s="18">
        <f t="shared" si="40"/>
        <v>0.31400282885431402</v>
      </c>
      <c r="AZ30" s="58">
        <f t="shared" si="41"/>
        <v>4.9504950495049507E-2</v>
      </c>
      <c r="BQ30" s="1"/>
      <c r="BR30" s="1"/>
      <c r="BS30" s="1"/>
    </row>
    <row r="31" spans="1:71" s="125" customFormat="1" ht="40.5" customHeight="1" x14ac:dyDescent="0.25">
      <c r="A31" s="16">
        <v>8</v>
      </c>
      <c r="B31" s="34" t="s">
        <v>32</v>
      </c>
      <c r="C31" s="96">
        <v>7923</v>
      </c>
      <c r="D31" s="97">
        <v>4903</v>
      </c>
      <c r="E31" s="98">
        <v>1915</v>
      </c>
      <c r="F31" s="98">
        <v>218</v>
      </c>
      <c r="G31" s="98">
        <v>162</v>
      </c>
      <c r="H31" s="98">
        <v>541</v>
      </c>
      <c r="I31" s="172">
        <v>180</v>
      </c>
      <c r="J31" s="176">
        <f t="shared" si="27"/>
        <v>7919</v>
      </c>
      <c r="K31" s="217">
        <f t="shared" si="28"/>
        <v>0.8805372594601576</v>
      </c>
      <c r="L31" s="192">
        <f t="shared" si="29"/>
        <v>0.63321709931551073</v>
      </c>
      <c r="M31" s="193">
        <f t="shared" si="30"/>
        <v>6.9869559602221368E-2</v>
      </c>
      <c r="N31" s="35">
        <v>7</v>
      </c>
      <c r="O31" s="34" t="s">
        <v>32</v>
      </c>
      <c r="P31" s="99">
        <v>5483</v>
      </c>
      <c r="Q31" s="97">
        <v>0</v>
      </c>
      <c r="R31" s="98">
        <v>5072</v>
      </c>
      <c r="S31" s="98">
        <v>15</v>
      </c>
      <c r="T31" s="98">
        <v>81</v>
      </c>
      <c r="U31" s="98">
        <v>241</v>
      </c>
      <c r="V31" s="172">
        <v>74</v>
      </c>
      <c r="W31" s="176">
        <f t="shared" si="26"/>
        <v>5483</v>
      </c>
      <c r="X31" s="214">
        <f t="shared" si="31"/>
        <v>0.9376964318728046</v>
      </c>
      <c r="Y31" s="18">
        <f t="shared" si="32"/>
        <v>0</v>
      </c>
      <c r="Z31" s="58">
        <f t="shared" si="33"/>
        <v>4.4555370678498796E-2</v>
      </c>
      <c r="AA31" s="35">
        <v>7</v>
      </c>
      <c r="AB31" s="34" t="s">
        <v>32</v>
      </c>
      <c r="AC31" s="74">
        <v>2821</v>
      </c>
      <c r="AD31" s="75">
        <v>1</v>
      </c>
      <c r="AE31" s="76">
        <v>2599</v>
      </c>
      <c r="AF31" s="76">
        <v>7</v>
      </c>
      <c r="AG31" s="77">
        <v>25</v>
      </c>
      <c r="AH31" s="76">
        <v>149</v>
      </c>
      <c r="AI31" s="206">
        <v>40</v>
      </c>
      <c r="AJ31" s="176">
        <f t="shared" si="34"/>
        <v>2821</v>
      </c>
      <c r="AK31" s="214">
        <f t="shared" si="35"/>
        <v>0.93491549802229412</v>
      </c>
      <c r="AL31" s="18">
        <f t="shared" si="36"/>
        <v>3.595828838547285E-4</v>
      </c>
      <c r="AM31" s="58">
        <f t="shared" si="37"/>
        <v>5.357784969435455E-2</v>
      </c>
      <c r="AN31" s="35">
        <v>7</v>
      </c>
      <c r="AO31" s="34" t="s">
        <v>32</v>
      </c>
      <c r="AP31" s="99">
        <v>1124</v>
      </c>
      <c r="AQ31" s="97">
        <v>384</v>
      </c>
      <c r="AR31" s="98">
        <v>473</v>
      </c>
      <c r="AS31" s="98">
        <v>53</v>
      </c>
      <c r="AT31" s="98">
        <v>33</v>
      </c>
      <c r="AU31" s="98">
        <v>129</v>
      </c>
      <c r="AV31" s="172">
        <v>50</v>
      </c>
      <c r="AW31" s="176">
        <f t="shared" si="38"/>
        <v>1122</v>
      </c>
      <c r="AX31" s="57">
        <f t="shared" si="39"/>
        <v>0.797951582867784</v>
      </c>
      <c r="AY31" s="18">
        <f t="shared" si="40"/>
        <v>0.35754189944134079</v>
      </c>
      <c r="AZ31" s="58">
        <f t="shared" si="41"/>
        <v>0.12011173184357542</v>
      </c>
      <c r="BQ31" s="1"/>
      <c r="BR31" s="1"/>
      <c r="BS31" s="1"/>
    </row>
    <row r="32" spans="1:71" s="125" customFormat="1" ht="40.5" customHeight="1" thickBot="1" x14ac:dyDescent="0.3">
      <c r="A32" s="36">
        <v>9</v>
      </c>
      <c r="B32" s="37" t="s">
        <v>33</v>
      </c>
      <c r="C32" s="100">
        <v>94</v>
      </c>
      <c r="D32" s="101">
        <v>63</v>
      </c>
      <c r="E32" s="102">
        <v>21</v>
      </c>
      <c r="F32" s="102">
        <v>1</v>
      </c>
      <c r="G32" s="102">
        <v>1</v>
      </c>
      <c r="H32" s="102">
        <v>6</v>
      </c>
      <c r="I32" s="173">
        <v>2</v>
      </c>
      <c r="J32" s="177">
        <f t="shared" si="27"/>
        <v>94</v>
      </c>
      <c r="K32" s="218">
        <f t="shared" si="28"/>
        <v>0.91304347826086951</v>
      </c>
      <c r="L32" s="195">
        <f t="shared" si="29"/>
        <v>0.68478260869565222</v>
      </c>
      <c r="M32" s="196">
        <f t="shared" si="30"/>
        <v>6.5217391304347824E-2</v>
      </c>
      <c r="N32" s="38">
        <v>8</v>
      </c>
      <c r="O32" s="37" t="s">
        <v>33</v>
      </c>
      <c r="P32" s="130">
        <v>71</v>
      </c>
      <c r="Q32" s="101">
        <v>6</v>
      </c>
      <c r="R32" s="102">
        <v>57</v>
      </c>
      <c r="S32" s="102">
        <v>0</v>
      </c>
      <c r="T32" s="102">
        <v>0</v>
      </c>
      <c r="U32" s="102">
        <v>8</v>
      </c>
      <c r="V32" s="173">
        <v>0</v>
      </c>
      <c r="W32" s="204">
        <f t="shared" si="26"/>
        <v>71</v>
      </c>
      <c r="X32" s="215">
        <f t="shared" si="31"/>
        <v>0.88732394366197187</v>
      </c>
      <c r="Y32" s="43">
        <f t="shared" si="32"/>
        <v>8.4507042253521125E-2</v>
      </c>
      <c r="Z32" s="60">
        <f t="shared" si="33"/>
        <v>0.11267605633802817</v>
      </c>
      <c r="AA32" s="38">
        <v>8</v>
      </c>
      <c r="AB32" s="37" t="s">
        <v>33</v>
      </c>
      <c r="AC32" s="78">
        <v>172</v>
      </c>
      <c r="AD32" s="79">
        <v>2</v>
      </c>
      <c r="AE32" s="80">
        <v>45</v>
      </c>
      <c r="AF32" s="80">
        <v>0</v>
      </c>
      <c r="AG32" s="81">
        <v>1</v>
      </c>
      <c r="AH32" s="80">
        <v>29</v>
      </c>
      <c r="AI32" s="210">
        <v>95</v>
      </c>
      <c r="AJ32" s="204">
        <f t="shared" si="34"/>
        <v>172</v>
      </c>
      <c r="AK32" s="215">
        <f t="shared" si="35"/>
        <v>0.61038961038961037</v>
      </c>
      <c r="AL32" s="43">
        <f t="shared" si="36"/>
        <v>2.5974025974025976E-2</v>
      </c>
      <c r="AM32" s="60">
        <f t="shared" si="37"/>
        <v>0.37662337662337664</v>
      </c>
      <c r="AN32" s="38">
        <v>8</v>
      </c>
      <c r="AO32" s="37" t="s">
        <v>33</v>
      </c>
      <c r="AP32" s="130">
        <v>9</v>
      </c>
      <c r="AQ32" s="101">
        <v>1</v>
      </c>
      <c r="AR32" s="102">
        <v>8</v>
      </c>
      <c r="AS32" s="102">
        <v>0</v>
      </c>
      <c r="AT32" s="102">
        <v>0</v>
      </c>
      <c r="AU32" s="102">
        <v>0</v>
      </c>
      <c r="AV32" s="173">
        <v>0</v>
      </c>
      <c r="AW32" s="204">
        <f t="shared" si="38"/>
        <v>9</v>
      </c>
      <c r="AX32" s="59">
        <f t="shared" si="39"/>
        <v>1</v>
      </c>
      <c r="AY32" s="43">
        <f t="shared" si="40"/>
        <v>0.1111111111111111</v>
      </c>
      <c r="AZ32" s="60">
        <f t="shared" si="41"/>
        <v>0</v>
      </c>
      <c r="BQ32" s="1"/>
      <c r="BR32" s="1"/>
      <c r="BS32" s="1"/>
    </row>
    <row r="33" spans="1:71" s="124" customFormat="1" ht="43.5" customHeight="1" thickBot="1" x14ac:dyDescent="0.3">
      <c r="A33" s="312" t="s">
        <v>25</v>
      </c>
      <c r="B33" s="241"/>
      <c r="C33" s="116">
        <f t="shared" ref="C33:I33" si="42">SUM(C25:C32)</f>
        <v>36459</v>
      </c>
      <c r="D33" s="117">
        <f t="shared" si="42"/>
        <v>24771</v>
      </c>
      <c r="E33" s="118">
        <f t="shared" si="42"/>
        <v>8636</v>
      </c>
      <c r="F33" s="118">
        <f t="shared" si="42"/>
        <v>431</v>
      </c>
      <c r="G33" s="118">
        <f t="shared" si="42"/>
        <v>700</v>
      </c>
      <c r="H33" s="118">
        <f t="shared" si="42"/>
        <v>1229</v>
      </c>
      <c r="I33" s="132">
        <f t="shared" si="42"/>
        <v>688</v>
      </c>
      <c r="J33" s="170">
        <f t="shared" si="27"/>
        <v>36455</v>
      </c>
      <c r="K33" s="219">
        <f t="shared" si="28"/>
        <v>0.93391294624136867</v>
      </c>
      <c r="L33" s="120">
        <f>D33/(C33-I33)</f>
        <v>0.69248832853428754</v>
      </c>
      <c r="M33" s="121">
        <f>H33/(C33-I33)</f>
        <v>3.4357440384669147E-2</v>
      </c>
      <c r="N33" s="256" t="s">
        <v>25</v>
      </c>
      <c r="O33" s="241"/>
      <c r="P33" s="122">
        <f>SUM(P25:P32)</f>
        <v>33863</v>
      </c>
      <c r="Q33" s="112">
        <f t="shared" ref="Q33:V33" si="43">SUM(Q24:Q32)</f>
        <v>6</v>
      </c>
      <c r="R33" s="110">
        <f t="shared" si="43"/>
        <v>31703</v>
      </c>
      <c r="S33" s="110">
        <f t="shared" si="43"/>
        <v>92</v>
      </c>
      <c r="T33" s="110">
        <f t="shared" si="43"/>
        <v>374</v>
      </c>
      <c r="U33" s="110">
        <f t="shared" si="43"/>
        <v>1266</v>
      </c>
      <c r="V33" s="189">
        <f t="shared" si="43"/>
        <v>422</v>
      </c>
      <c r="W33" s="170">
        <f t="shared" si="26"/>
        <v>33863</v>
      </c>
      <c r="X33" s="216">
        <f t="shared" si="31"/>
        <v>0.9482072904518406</v>
      </c>
      <c r="Y33" s="39">
        <f>Q33/(P33-V33)</f>
        <v>1.7942047187584104E-4</v>
      </c>
      <c r="Z33" s="41">
        <f>U33/(P33-V33)</f>
        <v>3.7857719565802458E-2</v>
      </c>
      <c r="AA33" s="256" t="s">
        <v>25</v>
      </c>
      <c r="AB33" s="241"/>
      <c r="AC33" s="122">
        <f t="shared" ref="AC33:AI33" si="44">SUM(AC25:AC32)</f>
        <v>17401</v>
      </c>
      <c r="AD33" s="112">
        <f t="shared" si="44"/>
        <v>3</v>
      </c>
      <c r="AE33" s="110">
        <f t="shared" si="44"/>
        <v>16448</v>
      </c>
      <c r="AF33" s="110">
        <f t="shared" si="44"/>
        <v>26</v>
      </c>
      <c r="AG33" s="110">
        <f t="shared" si="44"/>
        <v>108</v>
      </c>
      <c r="AH33" s="110">
        <f t="shared" si="44"/>
        <v>539</v>
      </c>
      <c r="AI33" s="189">
        <f t="shared" si="44"/>
        <v>277</v>
      </c>
      <c r="AJ33" s="170">
        <f t="shared" si="34"/>
        <v>17401</v>
      </c>
      <c r="AK33" s="216">
        <f t="shared" si="35"/>
        <v>0.96069843494510632</v>
      </c>
      <c r="AL33" s="39">
        <f t="shared" si="36"/>
        <v>1.7519271198318149E-4</v>
      </c>
      <c r="AM33" s="41">
        <f>AH33/(AC33-AI33)</f>
        <v>3.1476290586311607E-2</v>
      </c>
      <c r="AN33" s="256" t="s">
        <v>25</v>
      </c>
      <c r="AO33" s="241"/>
      <c r="AP33" s="122">
        <f t="shared" ref="AP33" si="45">SUM(AP25:AP32)</f>
        <v>2159</v>
      </c>
      <c r="AQ33" s="152">
        <f t="shared" ref="AQ33" si="46">SUM(AQ25:AQ32)</f>
        <v>665</v>
      </c>
      <c r="AR33" s="153">
        <f t="shared" ref="AR33" si="47">SUM(AR25:AR32)</f>
        <v>1093</v>
      </c>
      <c r="AS33" s="153">
        <f t="shared" ref="AS33" si="48">SUM(AS25:AS32)</f>
        <v>71</v>
      </c>
      <c r="AT33" s="153">
        <f t="shared" ref="AT33" si="49">SUM(AT25:AT32)</f>
        <v>56</v>
      </c>
      <c r="AU33" s="153">
        <f t="shared" ref="AU33" si="50">SUM(AU25:AU32)</f>
        <v>177</v>
      </c>
      <c r="AV33" s="189">
        <f t="shared" ref="AV33" si="51">SUM(AV25:AV32)</f>
        <v>95</v>
      </c>
      <c r="AW33" s="170">
        <f t="shared" si="38"/>
        <v>2157</v>
      </c>
      <c r="AX33" s="55">
        <f t="shared" si="39"/>
        <v>0.85174418604651159</v>
      </c>
      <c r="AY33" s="39">
        <f>AQ33/(AP33-AV33)</f>
        <v>0.32218992248062017</v>
      </c>
      <c r="AZ33" s="41">
        <f>AU33/(AP33-AV33)</f>
        <v>8.5755813953488372E-2</v>
      </c>
      <c r="BQ33" s="95"/>
      <c r="BR33" s="95"/>
      <c r="BS33" s="95"/>
    </row>
    <row r="38" spans="1:71" ht="15.75" thickBot="1" x14ac:dyDescent="0.3"/>
    <row r="39" spans="1:71" ht="19.5" thickBot="1" x14ac:dyDescent="0.3">
      <c r="A39" s="258" t="s">
        <v>25</v>
      </c>
      <c r="B39" s="222"/>
      <c r="C39" s="259" t="s">
        <v>4</v>
      </c>
      <c r="D39" s="260"/>
      <c r="E39" s="260"/>
      <c r="F39" s="260"/>
      <c r="G39" s="260"/>
      <c r="H39" s="260"/>
      <c r="I39" s="260"/>
      <c r="J39" s="260"/>
      <c r="K39" s="261"/>
      <c r="L39" s="261"/>
      <c r="M39" s="262"/>
      <c r="N39" s="243" t="s">
        <v>25</v>
      </c>
      <c r="O39" s="222"/>
      <c r="P39" s="284" t="s">
        <v>16</v>
      </c>
      <c r="Q39" s="285"/>
      <c r="R39" s="285"/>
      <c r="S39" s="285"/>
      <c r="T39" s="285"/>
      <c r="U39" s="285"/>
      <c r="V39" s="285"/>
      <c r="W39" s="285"/>
      <c r="X39" s="286"/>
      <c r="Y39" s="286"/>
      <c r="Z39" s="287"/>
      <c r="AA39" s="243" t="s">
        <v>25</v>
      </c>
      <c r="AB39" s="222"/>
      <c r="AC39" s="264" t="s">
        <v>35</v>
      </c>
      <c r="AD39" s="265"/>
      <c r="AE39" s="265"/>
      <c r="AF39" s="265"/>
      <c r="AG39" s="265"/>
      <c r="AH39" s="265"/>
      <c r="AI39" s="265"/>
      <c r="AJ39" s="265"/>
      <c r="AK39" s="266"/>
      <c r="AL39" s="266"/>
      <c r="AM39" s="267"/>
      <c r="AN39" s="243" t="s">
        <v>25</v>
      </c>
      <c r="AO39" s="222"/>
      <c r="AP39" s="244" t="s">
        <v>17</v>
      </c>
      <c r="AQ39" s="245"/>
      <c r="AR39" s="245"/>
      <c r="AS39" s="245"/>
      <c r="AT39" s="245"/>
      <c r="AU39" s="245"/>
      <c r="AV39" s="245"/>
      <c r="AW39" s="245"/>
      <c r="AX39" s="246"/>
      <c r="AY39" s="246"/>
      <c r="AZ39" s="247"/>
    </row>
    <row r="40" spans="1:71" ht="15" customHeight="1" x14ac:dyDescent="0.25">
      <c r="A40" s="315" t="s">
        <v>19</v>
      </c>
      <c r="B40" s="228"/>
      <c r="C40" s="263" t="s">
        <v>5</v>
      </c>
      <c r="D40" s="275" t="s">
        <v>6</v>
      </c>
      <c r="E40" s="276"/>
      <c r="F40" s="276"/>
      <c r="G40" s="276"/>
      <c r="H40" s="276"/>
      <c r="I40" s="276"/>
      <c r="J40" s="324"/>
      <c r="K40" s="278" t="s">
        <v>13</v>
      </c>
      <c r="L40" s="279" t="s">
        <v>14</v>
      </c>
      <c r="M40" s="280" t="s">
        <v>38</v>
      </c>
      <c r="N40" s="248" t="s">
        <v>19</v>
      </c>
      <c r="O40" s="228"/>
      <c r="P40" s="308" t="s">
        <v>5</v>
      </c>
      <c r="Q40" s="290" t="s">
        <v>6</v>
      </c>
      <c r="R40" s="291"/>
      <c r="S40" s="291"/>
      <c r="T40" s="291"/>
      <c r="U40" s="291"/>
      <c r="V40" s="291"/>
      <c r="W40" s="325"/>
      <c r="X40" s="303" t="s">
        <v>13</v>
      </c>
      <c r="Y40" s="305" t="s">
        <v>14</v>
      </c>
      <c r="Z40" s="307" t="s">
        <v>15</v>
      </c>
      <c r="AA40" s="248" t="s">
        <v>19</v>
      </c>
      <c r="AB40" s="228"/>
      <c r="AC40" s="271" t="s">
        <v>5</v>
      </c>
      <c r="AD40" s="268" t="s">
        <v>36</v>
      </c>
      <c r="AE40" s="269"/>
      <c r="AF40" s="269"/>
      <c r="AG40" s="269"/>
      <c r="AH40" s="269"/>
      <c r="AI40" s="269"/>
      <c r="AJ40" s="326"/>
      <c r="AK40" s="313" t="s">
        <v>13</v>
      </c>
      <c r="AL40" s="293" t="s">
        <v>14</v>
      </c>
      <c r="AM40" s="295" t="s">
        <v>38</v>
      </c>
      <c r="AN40" s="248" t="s">
        <v>19</v>
      </c>
      <c r="AO40" s="228"/>
      <c r="AP40" s="230" t="s">
        <v>5</v>
      </c>
      <c r="AQ40" s="250" t="s">
        <v>6</v>
      </c>
      <c r="AR40" s="251"/>
      <c r="AS40" s="251"/>
      <c r="AT40" s="251"/>
      <c r="AU40" s="251"/>
      <c r="AV40" s="251"/>
      <c r="AW40" s="252"/>
      <c r="AX40" s="235" t="s">
        <v>13</v>
      </c>
      <c r="AY40" s="237" t="s">
        <v>14</v>
      </c>
      <c r="AZ40" s="239" t="s">
        <v>38</v>
      </c>
    </row>
    <row r="41" spans="1:71" ht="51" x14ac:dyDescent="0.25">
      <c r="A41" s="26" t="s">
        <v>34</v>
      </c>
      <c r="B41" s="33" t="s">
        <v>23</v>
      </c>
      <c r="C41" s="263"/>
      <c r="D41" s="29" t="s">
        <v>7</v>
      </c>
      <c r="E41" s="30" t="s">
        <v>8</v>
      </c>
      <c r="F41" s="30" t="s">
        <v>9</v>
      </c>
      <c r="G41" s="31" t="s">
        <v>10</v>
      </c>
      <c r="H41" s="30" t="s">
        <v>11</v>
      </c>
      <c r="I41" s="30" t="s">
        <v>12</v>
      </c>
      <c r="J41" s="32" t="s">
        <v>1</v>
      </c>
      <c r="K41" s="278"/>
      <c r="L41" s="279"/>
      <c r="M41" s="280"/>
      <c r="N41" s="46" t="s">
        <v>0</v>
      </c>
      <c r="O41" s="33" t="s">
        <v>23</v>
      </c>
      <c r="P41" s="309"/>
      <c r="Q41" s="47" t="s">
        <v>7</v>
      </c>
      <c r="R41" s="48" t="s">
        <v>8</v>
      </c>
      <c r="S41" s="48" t="s">
        <v>9</v>
      </c>
      <c r="T41" s="49" t="s">
        <v>10</v>
      </c>
      <c r="U41" s="50" t="s">
        <v>11</v>
      </c>
      <c r="V41" s="50" t="s">
        <v>12</v>
      </c>
      <c r="W41" s="51" t="s">
        <v>1</v>
      </c>
      <c r="X41" s="304"/>
      <c r="Y41" s="306"/>
      <c r="Z41" s="298"/>
      <c r="AA41" s="46" t="s">
        <v>0</v>
      </c>
      <c r="AB41" s="33" t="s">
        <v>23</v>
      </c>
      <c r="AC41" s="272"/>
      <c r="AD41" s="56" t="s">
        <v>7</v>
      </c>
      <c r="AE41" s="25" t="s">
        <v>8</v>
      </c>
      <c r="AF41" s="25" t="s">
        <v>9</v>
      </c>
      <c r="AG41" s="21" t="s">
        <v>10</v>
      </c>
      <c r="AH41" s="25" t="s">
        <v>11</v>
      </c>
      <c r="AI41" s="25" t="s">
        <v>12</v>
      </c>
      <c r="AJ41" s="54" t="s">
        <v>1</v>
      </c>
      <c r="AK41" s="314"/>
      <c r="AL41" s="294"/>
      <c r="AM41" s="296"/>
      <c r="AN41" s="46" t="s">
        <v>0</v>
      </c>
      <c r="AO41" s="33" t="s">
        <v>23</v>
      </c>
      <c r="AP41" s="231"/>
      <c r="AQ41" s="65" t="s">
        <v>7</v>
      </c>
      <c r="AR41" s="63" t="s">
        <v>8</v>
      </c>
      <c r="AS41" s="63" t="s">
        <v>9</v>
      </c>
      <c r="AT41" s="64" t="s">
        <v>10</v>
      </c>
      <c r="AU41" s="63" t="s">
        <v>11</v>
      </c>
      <c r="AV41" s="63" t="s">
        <v>12</v>
      </c>
      <c r="AW41" s="66" t="s">
        <v>1</v>
      </c>
      <c r="AX41" s="236"/>
      <c r="AY41" s="238"/>
      <c r="AZ41" s="240"/>
    </row>
    <row r="42" spans="1:71" s="125" customFormat="1" ht="36" customHeight="1" x14ac:dyDescent="0.25">
      <c r="A42" s="16">
        <v>1</v>
      </c>
      <c r="B42" s="34" t="s">
        <v>26</v>
      </c>
      <c r="C42" s="96">
        <v>437</v>
      </c>
      <c r="D42" s="97">
        <v>388</v>
      </c>
      <c r="E42" s="98">
        <v>19</v>
      </c>
      <c r="F42" s="98">
        <v>6</v>
      </c>
      <c r="G42" s="98">
        <v>17</v>
      </c>
      <c r="H42" s="98">
        <v>3</v>
      </c>
      <c r="I42" s="98">
        <v>4</v>
      </c>
      <c r="J42" s="134">
        <f>SUM(D42:I42)</f>
        <v>437</v>
      </c>
      <c r="K42" s="191">
        <f>(D42+E42)/(C42-I42)</f>
        <v>0.93995381062355654</v>
      </c>
      <c r="L42" s="192">
        <f>D42/(C42-I42)</f>
        <v>0.89607390300230949</v>
      </c>
      <c r="M42" s="193">
        <f>H42/(C42-I42)</f>
        <v>6.9284064665127024E-3</v>
      </c>
      <c r="N42" s="35">
        <v>1</v>
      </c>
      <c r="O42" s="34" t="s">
        <v>26</v>
      </c>
      <c r="P42" s="74">
        <v>504</v>
      </c>
      <c r="Q42" s="75">
        <v>0</v>
      </c>
      <c r="R42" s="76">
        <v>468</v>
      </c>
      <c r="S42" s="76">
        <v>0</v>
      </c>
      <c r="T42" s="77">
        <v>16</v>
      </c>
      <c r="U42" s="76">
        <v>1</v>
      </c>
      <c r="V42" s="76">
        <v>19</v>
      </c>
      <c r="W42" s="134">
        <f t="shared" ref="W42:W50" si="52">SUM(Q42:V42)</f>
        <v>504</v>
      </c>
      <c r="X42" s="57">
        <f>(Q42+R42)/(P42-V42)</f>
        <v>0.96494845360824744</v>
      </c>
      <c r="Y42" s="18">
        <f>Q42/(P42-V42)</f>
        <v>0</v>
      </c>
      <c r="Z42" s="58">
        <f>U42/(P42-V42)</f>
        <v>2.0618556701030928E-3</v>
      </c>
      <c r="AA42" s="35">
        <v>1</v>
      </c>
      <c r="AB42" s="34" t="s">
        <v>26</v>
      </c>
      <c r="AC42" s="74">
        <v>325</v>
      </c>
      <c r="AD42" s="75">
        <v>0</v>
      </c>
      <c r="AE42" s="76">
        <v>306</v>
      </c>
      <c r="AF42" s="76">
        <v>0</v>
      </c>
      <c r="AG42" s="77">
        <v>12</v>
      </c>
      <c r="AH42" s="76">
        <v>1</v>
      </c>
      <c r="AI42" s="76">
        <v>6</v>
      </c>
      <c r="AJ42" s="134">
        <f>SUM(AD42:AI42)</f>
        <v>325</v>
      </c>
      <c r="AK42" s="57">
        <f>(AD42+AE42)/(AC42-AI42)</f>
        <v>0.95924764890282133</v>
      </c>
      <c r="AL42" s="18">
        <f>AD42/(AC42-AI42)</f>
        <v>0</v>
      </c>
      <c r="AM42" s="58">
        <f>AH42/(AC42-AI42)</f>
        <v>3.134796238244514E-3</v>
      </c>
      <c r="AN42" s="35">
        <v>1</v>
      </c>
      <c r="AO42" s="34" t="s">
        <v>26</v>
      </c>
      <c r="AP42" s="74">
        <v>56</v>
      </c>
      <c r="AQ42" s="75">
        <v>6</v>
      </c>
      <c r="AR42" s="76">
        <v>46</v>
      </c>
      <c r="AS42" s="76">
        <v>1</v>
      </c>
      <c r="AT42" s="77">
        <v>1</v>
      </c>
      <c r="AU42" s="76">
        <v>1</v>
      </c>
      <c r="AV42" s="76">
        <v>1</v>
      </c>
      <c r="AW42" s="134">
        <f>SUM(AQ42:AV42)</f>
        <v>56</v>
      </c>
      <c r="AX42" s="57">
        <f>(AQ42+AR42)/(AP42-AV42)</f>
        <v>0.94545454545454544</v>
      </c>
      <c r="AY42" s="18">
        <f>AQ42/(AP42-AV42)</f>
        <v>0.10909090909090909</v>
      </c>
      <c r="AZ42" s="58">
        <f>AU42/(AP42-AV42)</f>
        <v>1.8181818181818181E-2</v>
      </c>
      <c r="BQ42" s="1"/>
      <c r="BR42" s="1"/>
      <c r="BS42" s="1"/>
    </row>
    <row r="43" spans="1:71" s="125" customFormat="1" ht="36" customHeight="1" x14ac:dyDescent="0.25">
      <c r="A43" s="16">
        <v>2</v>
      </c>
      <c r="B43" s="34" t="s">
        <v>27</v>
      </c>
      <c r="C43" s="96">
        <v>816</v>
      </c>
      <c r="D43" s="97">
        <v>576</v>
      </c>
      <c r="E43" s="98">
        <v>131</v>
      </c>
      <c r="F43" s="98">
        <v>7</v>
      </c>
      <c r="G43" s="98">
        <v>17</v>
      </c>
      <c r="H43" s="98">
        <v>69</v>
      </c>
      <c r="I43" s="98">
        <v>16</v>
      </c>
      <c r="J43" s="134">
        <f>SUM(D43:I43)</f>
        <v>816</v>
      </c>
      <c r="K43" s="191">
        <f t="shared" ref="K43:K50" si="53">(D43+E43)/(C43-I43)</f>
        <v>0.88375000000000004</v>
      </c>
      <c r="L43" s="192">
        <f t="shared" ref="L43:L50" si="54">D43/(C43-I43)</f>
        <v>0.72</v>
      </c>
      <c r="M43" s="193">
        <f t="shared" ref="M43:M50" si="55">H43/(C43-I43)</f>
        <v>8.6249999999999993E-2</v>
      </c>
      <c r="N43" s="35">
        <v>2</v>
      </c>
      <c r="O43" s="34" t="s">
        <v>27</v>
      </c>
      <c r="P43" s="99">
        <v>611</v>
      </c>
      <c r="Q43" s="97">
        <v>0</v>
      </c>
      <c r="R43" s="98">
        <v>535</v>
      </c>
      <c r="S43" s="98">
        <v>3</v>
      </c>
      <c r="T43" s="98">
        <v>6</v>
      </c>
      <c r="U43" s="98">
        <v>61</v>
      </c>
      <c r="V43" s="98">
        <v>6</v>
      </c>
      <c r="W43" s="134">
        <f t="shared" si="52"/>
        <v>611</v>
      </c>
      <c r="X43" s="57">
        <f t="shared" ref="X43:X50" si="56">(Q43+R43)/(P43-V43)</f>
        <v>0.88429752066115708</v>
      </c>
      <c r="Y43" s="18">
        <f t="shared" ref="Y43:Y49" si="57">Q43/(P43-V43)</f>
        <v>0</v>
      </c>
      <c r="Z43" s="58">
        <f t="shared" ref="Z43:Z49" si="58">U43/(P43-V43)</f>
        <v>0.10082644628099173</v>
      </c>
      <c r="AA43" s="35">
        <v>2</v>
      </c>
      <c r="AB43" s="34" t="s">
        <v>27</v>
      </c>
      <c r="AC43" s="74">
        <v>357</v>
      </c>
      <c r="AD43" s="75">
        <v>0</v>
      </c>
      <c r="AE43" s="76">
        <v>326</v>
      </c>
      <c r="AF43" s="76">
        <v>1</v>
      </c>
      <c r="AG43" s="77">
        <v>3</v>
      </c>
      <c r="AH43" s="76">
        <v>24</v>
      </c>
      <c r="AI43" s="76">
        <v>3</v>
      </c>
      <c r="AJ43" s="134">
        <f t="shared" ref="AJ43:AJ49" si="59">SUM(AD43:AI43)</f>
        <v>357</v>
      </c>
      <c r="AK43" s="57">
        <f t="shared" ref="AK43:AK50" si="60">(AD43+AE43)/(AC43-AI43)</f>
        <v>0.92090395480225984</v>
      </c>
      <c r="AL43" s="18">
        <f t="shared" ref="AL43:AL50" si="61">AD43/(AC43-AI43)</f>
        <v>0</v>
      </c>
      <c r="AM43" s="58">
        <f t="shared" ref="AM43:AM49" si="62">AH43/(AC43-AI43)</f>
        <v>6.7796610169491525E-2</v>
      </c>
      <c r="AN43" s="35">
        <v>2</v>
      </c>
      <c r="AO43" s="34" t="s">
        <v>27</v>
      </c>
      <c r="AP43" s="99">
        <v>43</v>
      </c>
      <c r="AQ43" s="97">
        <v>20</v>
      </c>
      <c r="AR43" s="98">
        <v>14</v>
      </c>
      <c r="AS43" s="98">
        <v>2</v>
      </c>
      <c r="AT43" s="98">
        <v>0</v>
      </c>
      <c r="AU43" s="98">
        <v>6</v>
      </c>
      <c r="AV43" s="98">
        <v>1</v>
      </c>
      <c r="AW43" s="134">
        <f t="shared" ref="AW43:AW50" si="63">SUM(AQ43:AV43)</f>
        <v>43</v>
      </c>
      <c r="AX43" s="57">
        <f t="shared" ref="AX43:AX50" si="64">(AQ43+AR43)/(AP43-AV43)</f>
        <v>0.80952380952380953</v>
      </c>
      <c r="AY43" s="18">
        <f t="shared" ref="AY43:AY49" si="65">AQ43/(AP43-AV43)</f>
        <v>0.47619047619047616</v>
      </c>
      <c r="AZ43" s="58">
        <f t="shared" ref="AZ43:AZ49" si="66">AU43/(AP43-AV43)</f>
        <v>0.14285714285714285</v>
      </c>
      <c r="BQ43" s="1"/>
      <c r="BR43" s="1"/>
      <c r="BS43" s="1"/>
    </row>
    <row r="44" spans="1:71" s="125" customFormat="1" ht="36" customHeight="1" x14ac:dyDescent="0.25">
      <c r="A44" s="16">
        <v>3</v>
      </c>
      <c r="B44" s="34" t="s">
        <v>28</v>
      </c>
      <c r="C44" s="96">
        <v>269</v>
      </c>
      <c r="D44" s="97">
        <v>217</v>
      </c>
      <c r="E44" s="98">
        <v>19</v>
      </c>
      <c r="F44" s="98">
        <v>8</v>
      </c>
      <c r="G44" s="98">
        <v>8</v>
      </c>
      <c r="H44" s="98">
        <v>10</v>
      </c>
      <c r="I44" s="98">
        <v>7</v>
      </c>
      <c r="J44" s="134">
        <f t="shared" ref="J44:J50" si="67">SUM(D44:I44)</f>
        <v>269</v>
      </c>
      <c r="K44" s="191">
        <f t="shared" si="53"/>
        <v>0.9007633587786259</v>
      </c>
      <c r="L44" s="192">
        <f t="shared" si="54"/>
        <v>0.8282442748091603</v>
      </c>
      <c r="M44" s="193">
        <f t="shared" si="55"/>
        <v>3.8167938931297711E-2</v>
      </c>
      <c r="N44" s="35">
        <v>3</v>
      </c>
      <c r="O44" s="34" t="s">
        <v>28</v>
      </c>
      <c r="P44" s="99">
        <v>318</v>
      </c>
      <c r="Q44" s="97">
        <v>0</v>
      </c>
      <c r="R44" s="98">
        <v>308</v>
      </c>
      <c r="S44" s="98">
        <v>0</v>
      </c>
      <c r="T44" s="98">
        <v>1</v>
      </c>
      <c r="U44" s="98">
        <v>4</v>
      </c>
      <c r="V44" s="98">
        <v>5</v>
      </c>
      <c r="W44" s="134">
        <f t="shared" si="52"/>
        <v>318</v>
      </c>
      <c r="X44" s="57">
        <f t="shared" si="56"/>
        <v>0.98402555910543132</v>
      </c>
      <c r="Y44" s="18">
        <f t="shared" si="57"/>
        <v>0</v>
      </c>
      <c r="Z44" s="58">
        <f t="shared" si="58"/>
        <v>1.2779552715654952E-2</v>
      </c>
      <c r="AA44" s="35">
        <v>3</v>
      </c>
      <c r="AB44" s="34" t="s">
        <v>28</v>
      </c>
      <c r="AC44" s="74">
        <v>271</v>
      </c>
      <c r="AD44" s="75">
        <v>0</v>
      </c>
      <c r="AE44" s="76">
        <v>261</v>
      </c>
      <c r="AF44" s="76">
        <v>0</v>
      </c>
      <c r="AG44" s="77">
        <v>3</v>
      </c>
      <c r="AH44" s="76">
        <v>6</v>
      </c>
      <c r="AI44" s="76">
        <v>1</v>
      </c>
      <c r="AJ44" s="134">
        <f t="shared" si="59"/>
        <v>271</v>
      </c>
      <c r="AK44" s="57">
        <f t="shared" si="60"/>
        <v>0.96666666666666667</v>
      </c>
      <c r="AL44" s="18">
        <f t="shared" si="61"/>
        <v>0</v>
      </c>
      <c r="AM44" s="58">
        <f t="shared" si="62"/>
        <v>2.2222222222222223E-2</v>
      </c>
      <c r="AN44" s="35">
        <v>3</v>
      </c>
      <c r="AO44" s="34" t="s">
        <v>28</v>
      </c>
      <c r="AP44" s="99">
        <v>28</v>
      </c>
      <c r="AQ44" s="97">
        <v>3</v>
      </c>
      <c r="AR44" s="98">
        <v>23</v>
      </c>
      <c r="AS44" s="98">
        <v>0</v>
      </c>
      <c r="AT44" s="98">
        <v>1</v>
      </c>
      <c r="AU44" s="98">
        <v>1</v>
      </c>
      <c r="AV44" s="98">
        <v>0</v>
      </c>
      <c r="AW44" s="134">
        <f t="shared" si="63"/>
        <v>28</v>
      </c>
      <c r="AX44" s="57">
        <f t="shared" si="64"/>
        <v>0.9285714285714286</v>
      </c>
      <c r="AY44" s="18">
        <f t="shared" si="65"/>
        <v>0.10714285714285714</v>
      </c>
      <c r="AZ44" s="58">
        <f t="shared" si="66"/>
        <v>3.5714285714285712E-2</v>
      </c>
      <c r="BQ44" s="1"/>
      <c r="BR44" s="1"/>
      <c r="BS44" s="1"/>
    </row>
    <row r="45" spans="1:71" s="125" customFormat="1" ht="36" customHeight="1" x14ac:dyDescent="0.25">
      <c r="A45" s="16">
        <v>4</v>
      </c>
      <c r="B45" s="34" t="s">
        <v>29</v>
      </c>
      <c r="C45" s="96">
        <v>53</v>
      </c>
      <c r="D45" s="97">
        <v>46</v>
      </c>
      <c r="E45" s="98">
        <v>6</v>
      </c>
      <c r="F45" s="98">
        <v>0</v>
      </c>
      <c r="G45" s="98">
        <v>0</v>
      </c>
      <c r="H45" s="98">
        <v>1</v>
      </c>
      <c r="I45" s="98">
        <v>0</v>
      </c>
      <c r="J45" s="134">
        <f t="shared" si="67"/>
        <v>53</v>
      </c>
      <c r="K45" s="191">
        <f t="shared" si="53"/>
        <v>0.98113207547169812</v>
      </c>
      <c r="L45" s="192">
        <f t="shared" si="54"/>
        <v>0.86792452830188682</v>
      </c>
      <c r="M45" s="193">
        <f t="shared" si="55"/>
        <v>1.8867924528301886E-2</v>
      </c>
      <c r="N45" s="35">
        <v>4</v>
      </c>
      <c r="O45" s="34" t="s">
        <v>29</v>
      </c>
      <c r="P45" s="99">
        <v>234</v>
      </c>
      <c r="Q45" s="97">
        <v>0</v>
      </c>
      <c r="R45" s="98">
        <v>222</v>
      </c>
      <c r="S45" s="98">
        <v>0</v>
      </c>
      <c r="T45" s="98">
        <v>5</v>
      </c>
      <c r="U45" s="98">
        <v>7</v>
      </c>
      <c r="V45" s="98">
        <v>0</v>
      </c>
      <c r="W45" s="134">
        <f t="shared" si="52"/>
        <v>234</v>
      </c>
      <c r="X45" s="57">
        <f t="shared" si="56"/>
        <v>0.94871794871794868</v>
      </c>
      <c r="Y45" s="18">
        <f t="shared" si="57"/>
        <v>0</v>
      </c>
      <c r="Z45" s="58">
        <f t="shared" si="58"/>
        <v>2.9914529914529916E-2</v>
      </c>
      <c r="AA45" s="35">
        <v>4</v>
      </c>
      <c r="AB45" s="34" t="s">
        <v>29</v>
      </c>
      <c r="AC45" s="74">
        <v>80</v>
      </c>
      <c r="AD45" s="75">
        <v>0</v>
      </c>
      <c r="AE45" s="76">
        <v>73</v>
      </c>
      <c r="AF45" s="76">
        <v>0</v>
      </c>
      <c r="AG45" s="77">
        <v>2</v>
      </c>
      <c r="AH45" s="76">
        <v>5</v>
      </c>
      <c r="AI45" s="76">
        <v>0</v>
      </c>
      <c r="AJ45" s="134">
        <f t="shared" si="59"/>
        <v>80</v>
      </c>
      <c r="AK45" s="57">
        <f t="shared" si="60"/>
        <v>0.91249999999999998</v>
      </c>
      <c r="AL45" s="18">
        <f t="shared" si="61"/>
        <v>0</v>
      </c>
      <c r="AM45" s="58">
        <f t="shared" si="62"/>
        <v>6.25E-2</v>
      </c>
      <c r="AN45" s="35">
        <v>4</v>
      </c>
      <c r="AO45" s="34" t="s">
        <v>29</v>
      </c>
      <c r="AP45" s="99">
        <v>64</v>
      </c>
      <c r="AQ45" s="97">
        <v>1</v>
      </c>
      <c r="AR45" s="98">
        <v>52</v>
      </c>
      <c r="AS45" s="98">
        <v>0</v>
      </c>
      <c r="AT45" s="98">
        <v>4</v>
      </c>
      <c r="AU45" s="98">
        <v>7</v>
      </c>
      <c r="AV45" s="98">
        <v>0</v>
      </c>
      <c r="AW45" s="134">
        <f t="shared" si="63"/>
        <v>64</v>
      </c>
      <c r="AX45" s="57">
        <f t="shared" si="64"/>
        <v>0.828125</v>
      </c>
      <c r="AY45" s="18">
        <f t="shared" si="65"/>
        <v>1.5625E-2</v>
      </c>
      <c r="AZ45" s="58">
        <f t="shared" si="66"/>
        <v>0.109375</v>
      </c>
      <c r="BQ45" s="1"/>
      <c r="BR45" s="1"/>
      <c r="BS45" s="1"/>
    </row>
    <row r="46" spans="1:71" s="125" customFormat="1" ht="36" customHeight="1" x14ac:dyDescent="0.25">
      <c r="A46" s="16">
        <v>5</v>
      </c>
      <c r="B46" s="34" t="s">
        <v>30</v>
      </c>
      <c r="C46" s="96">
        <v>3880</v>
      </c>
      <c r="D46" s="97">
        <v>2877</v>
      </c>
      <c r="E46" s="98">
        <v>793</v>
      </c>
      <c r="F46" s="98">
        <v>28</v>
      </c>
      <c r="G46" s="98">
        <v>52</v>
      </c>
      <c r="H46" s="98">
        <v>73</v>
      </c>
      <c r="I46" s="98">
        <v>57</v>
      </c>
      <c r="J46" s="134">
        <f t="shared" si="67"/>
        <v>3880</v>
      </c>
      <c r="K46" s="191">
        <f t="shared" si="53"/>
        <v>0.95997907402563432</v>
      </c>
      <c r="L46" s="192">
        <f t="shared" si="54"/>
        <v>0.75255035312581742</v>
      </c>
      <c r="M46" s="193">
        <f t="shared" si="55"/>
        <v>1.9094951608684279E-2</v>
      </c>
      <c r="N46" s="35">
        <v>5</v>
      </c>
      <c r="O46" s="34" t="s">
        <v>30</v>
      </c>
      <c r="P46" s="99">
        <v>2974</v>
      </c>
      <c r="Q46" s="97">
        <v>0</v>
      </c>
      <c r="R46" s="98">
        <v>2905</v>
      </c>
      <c r="S46" s="98">
        <v>6</v>
      </c>
      <c r="T46" s="98">
        <v>16</v>
      </c>
      <c r="U46" s="98">
        <v>26</v>
      </c>
      <c r="V46" s="98">
        <v>21</v>
      </c>
      <c r="W46" s="134">
        <f t="shared" si="52"/>
        <v>2974</v>
      </c>
      <c r="X46" s="57">
        <f t="shared" si="56"/>
        <v>0.98374534371825262</v>
      </c>
      <c r="Y46" s="18">
        <f t="shared" si="57"/>
        <v>0</v>
      </c>
      <c r="Z46" s="58">
        <f t="shared" si="58"/>
        <v>8.8046054859464949E-3</v>
      </c>
      <c r="AA46" s="35">
        <v>5</v>
      </c>
      <c r="AB46" s="34" t="s">
        <v>30</v>
      </c>
      <c r="AC46" s="74">
        <v>3451</v>
      </c>
      <c r="AD46" s="75">
        <v>0</v>
      </c>
      <c r="AE46" s="76">
        <v>3370</v>
      </c>
      <c r="AF46" s="76">
        <v>0</v>
      </c>
      <c r="AG46" s="77">
        <v>18</v>
      </c>
      <c r="AH46" s="76">
        <v>47</v>
      </c>
      <c r="AI46" s="76">
        <v>16</v>
      </c>
      <c r="AJ46" s="134">
        <f t="shared" si="59"/>
        <v>3451</v>
      </c>
      <c r="AK46" s="57">
        <f t="shared" si="60"/>
        <v>0.98107714701601167</v>
      </c>
      <c r="AL46" s="18">
        <f t="shared" si="61"/>
        <v>0</v>
      </c>
      <c r="AM46" s="58">
        <f t="shared" si="62"/>
        <v>1.3682678311499273E-2</v>
      </c>
      <c r="AN46" s="35">
        <v>5</v>
      </c>
      <c r="AO46" s="34" t="s">
        <v>30</v>
      </c>
      <c r="AP46" s="99">
        <v>121</v>
      </c>
      <c r="AQ46" s="97">
        <v>42</v>
      </c>
      <c r="AR46" s="98">
        <v>64</v>
      </c>
      <c r="AS46" s="98">
        <v>3</v>
      </c>
      <c r="AT46" s="98">
        <v>4</v>
      </c>
      <c r="AU46" s="98">
        <v>4</v>
      </c>
      <c r="AV46" s="98">
        <v>4</v>
      </c>
      <c r="AW46" s="134">
        <f t="shared" si="63"/>
        <v>121</v>
      </c>
      <c r="AX46" s="57">
        <f t="shared" si="64"/>
        <v>0.90598290598290598</v>
      </c>
      <c r="AY46" s="18">
        <f t="shared" si="65"/>
        <v>0.35897435897435898</v>
      </c>
      <c r="AZ46" s="58">
        <f t="shared" si="66"/>
        <v>3.4188034188034191E-2</v>
      </c>
      <c r="BQ46" s="1"/>
      <c r="BR46" s="1"/>
      <c r="BS46" s="1"/>
    </row>
    <row r="47" spans="1:71" s="125" customFormat="1" ht="36" customHeight="1" x14ac:dyDescent="0.25">
      <c r="A47" s="16">
        <v>6</v>
      </c>
      <c r="B47" s="34" t="s">
        <v>31</v>
      </c>
      <c r="C47" s="96">
        <v>19722</v>
      </c>
      <c r="D47" s="97">
        <v>14291</v>
      </c>
      <c r="E47" s="98">
        <v>4210</v>
      </c>
      <c r="F47" s="98">
        <v>92</v>
      </c>
      <c r="G47" s="98">
        <v>335</v>
      </c>
      <c r="H47" s="98">
        <v>468</v>
      </c>
      <c r="I47" s="98">
        <v>326</v>
      </c>
      <c r="J47" s="134">
        <f t="shared" si="67"/>
        <v>19722</v>
      </c>
      <c r="K47" s="191">
        <f t="shared" si="53"/>
        <v>0.95385646525056711</v>
      </c>
      <c r="L47" s="192">
        <f t="shared" si="54"/>
        <v>0.73680140235100022</v>
      </c>
      <c r="M47" s="193">
        <f t="shared" si="55"/>
        <v>2.4128686327077747E-2</v>
      </c>
      <c r="N47" s="35">
        <v>7</v>
      </c>
      <c r="O47" s="34" t="s">
        <v>31</v>
      </c>
      <c r="P47" s="99">
        <v>20076</v>
      </c>
      <c r="Q47" s="97">
        <v>3</v>
      </c>
      <c r="R47" s="98">
        <v>18807</v>
      </c>
      <c r="S47" s="98">
        <v>22</v>
      </c>
      <c r="T47" s="98">
        <v>195</v>
      </c>
      <c r="U47" s="98">
        <v>849</v>
      </c>
      <c r="V47" s="98">
        <v>200</v>
      </c>
      <c r="W47" s="134">
        <f t="shared" si="52"/>
        <v>20076</v>
      </c>
      <c r="X47" s="57">
        <f t="shared" si="56"/>
        <v>0.94636747836586843</v>
      </c>
      <c r="Y47" s="18">
        <f t="shared" si="57"/>
        <v>1.5093580197222782E-4</v>
      </c>
      <c r="Z47" s="58">
        <f t="shared" si="58"/>
        <v>4.2714831958140471E-2</v>
      </c>
      <c r="AA47" s="35">
        <v>6</v>
      </c>
      <c r="AB47" s="34" t="s">
        <v>31</v>
      </c>
      <c r="AC47" s="74">
        <v>7087</v>
      </c>
      <c r="AD47" s="75">
        <v>23</v>
      </c>
      <c r="AE47" s="76">
        <v>6701</v>
      </c>
      <c r="AF47" s="76">
        <v>6</v>
      </c>
      <c r="AG47" s="77">
        <v>31</v>
      </c>
      <c r="AH47" s="76">
        <v>223</v>
      </c>
      <c r="AI47" s="76">
        <v>103</v>
      </c>
      <c r="AJ47" s="134">
        <f t="shared" si="59"/>
        <v>7087</v>
      </c>
      <c r="AK47" s="57">
        <f t="shared" si="60"/>
        <v>0.9627720504009164</v>
      </c>
      <c r="AL47" s="18">
        <f t="shared" si="61"/>
        <v>3.293241695303551E-3</v>
      </c>
      <c r="AM47" s="58">
        <f t="shared" si="62"/>
        <v>3.1930126002290948E-2</v>
      </c>
      <c r="AN47" s="35">
        <v>6</v>
      </c>
      <c r="AO47" s="34" t="s">
        <v>31</v>
      </c>
      <c r="AP47" s="99">
        <v>621</v>
      </c>
      <c r="AQ47" s="97">
        <v>206</v>
      </c>
      <c r="AR47" s="98">
        <v>326</v>
      </c>
      <c r="AS47" s="98">
        <v>12</v>
      </c>
      <c r="AT47" s="98">
        <v>24</v>
      </c>
      <c r="AU47" s="98">
        <v>15</v>
      </c>
      <c r="AV47" s="98">
        <v>38</v>
      </c>
      <c r="AW47" s="134">
        <f t="shared" si="63"/>
        <v>621</v>
      </c>
      <c r="AX47" s="57">
        <f t="shared" si="64"/>
        <v>0.91252144082332765</v>
      </c>
      <c r="AY47" s="18">
        <f t="shared" si="65"/>
        <v>0.35334476843910806</v>
      </c>
      <c r="AZ47" s="58">
        <f t="shared" si="66"/>
        <v>2.5728987993138937E-2</v>
      </c>
      <c r="BQ47" s="1"/>
      <c r="BR47" s="1"/>
      <c r="BS47" s="1"/>
    </row>
    <row r="48" spans="1:71" s="125" customFormat="1" ht="36" customHeight="1" x14ac:dyDescent="0.25">
      <c r="A48" s="16">
        <v>7</v>
      </c>
      <c r="B48" s="34" t="s">
        <v>32</v>
      </c>
      <c r="C48" s="96">
        <v>6508</v>
      </c>
      <c r="D48" s="97">
        <v>4074</v>
      </c>
      <c r="E48" s="98">
        <v>1537</v>
      </c>
      <c r="F48" s="98">
        <v>144</v>
      </c>
      <c r="G48" s="98">
        <v>185</v>
      </c>
      <c r="H48" s="98">
        <v>403</v>
      </c>
      <c r="I48" s="98">
        <v>165</v>
      </c>
      <c r="J48" s="134">
        <f t="shared" si="67"/>
        <v>6508</v>
      </c>
      <c r="K48" s="191">
        <f t="shared" si="53"/>
        <v>0.88459719375689738</v>
      </c>
      <c r="L48" s="192">
        <f t="shared" si="54"/>
        <v>0.64228283146775977</v>
      </c>
      <c r="M48" s="193">
        <f t="shared" si="55"/>
        <v>6.3534605076462247E-2</v>
      </c>
      <c r="N48" s="35">
        <v>8</v>
      </c>
      <c r="O48" s="34" t="s">
        <v>32</v>
      </c>
      <c r="P48" s="99">
        <v>4572</v>
      </c>
      <c r="Q48" s="97">
        <v>1</v>
      </c>
      <c r="R48" s="98">
        <v>4203</v>
      </c>
      <c r="S48" s="98">
        <v>15</v>
      </c>
      <c r="T48" s="98">
        <v>74</v>
      </c>
      <c r="U48" s="98">
        <v>235</v>
      </c>
      <c r="V48" s="98">
        <v>44</v>
      </c>
      <c r="W48" s="134">
        <f t="shared" si="52"/>
        <v>4572</v>
      </c>
      <c r="X48" s="57">
        <f t="shared" si="56"/>
        <v>0.92844522968197885</v>
      </c>
      <c r="Y48" s="18">
        <f t="shared" si="57"/>
        <v>2.2084805653710247E-4</v>
      </c>
      <c r="Z48" s="58">
        <f t="shared" si="58"/>
        <v>5.1899293286219082E-2</v>
      </c>
      <c r="AA48" s="35">
        <v>7</v>
      </c>
      <c r="AB48" s="34" t="s">
        <v>32</v>
      </c>
      <c r="AC48" s="74">
        <v>2303</v>
      </c>
      <c r="AD48" s="75">
        <v>0</v>
      </c>
      <c r="AE48" s="76">
        <v>2107</v>
      </c>
      <c r="AF48" s="76">
        <v>1</v>
      </c>
      <c r="AG48" s="77">
        <v>25</v>
      </c>
      <c r="AH48" s="76">
        <v>132</v>
      </c>
      <c r="AI48" s="76">
        <v>38</v>
      </c>
      <c r="AJ48" s="134">
        <f t="shared" si="59"/>
        <v>2303</v>
      </c>
      <c r="AK48" s="57">
        <f t="shared" si="60"/>
        <v>0.93024282560706406</v>
      </c>
      <c r="AL48" s="18">
        <f t="shared" si="61"/>
        <v>0</v>
      </c>
      <c r="AM48" s="58">
        <f t="shared" si="62"/>
        <v>5.8278145695364242E-2</v>
      </c>
      <c r="AN48" s="35">
        <v>7</v>
      </c>
      <c r="AO48" s="34" t="s">
        <v>32</v>
      </c>
      <c r="AP48" s="99">
        <v>1014</v>
      </c>
      <c r="AQ48" s="97">
        <v>382</v>
      </c>
      <c r="AR48" s="98">
        <v>430</v>
      </c>
      <c r="AS48" s="98">
        <v>25</v>
      </c>
      <c r="AT48" s="98">
        <v>34</v>
      </c>
      <c r="AU48" s="98">
        <v>98</v>
      </c>
      <c r="AV48" s="98">
        <v>45</v>
      </c>
      <c r="AW48" s="134">
        <f t="shared" si="63"/>
        <v>1014</v>
      </c>
      <c r="AX48" s="57">
        <f t="shared" si="64"/>
        <v>0.83797729618163053</v>
      </c>
      <c r="AY48" s="18">
        <f t="shared" si="65"/>
        <v>0.39422084623323012</v>
      </c>
      <c r="AZ48" s="58">
        <f t="shared" si="66"/>
        <v>0.10113519091847266</v>
      </c>
      <c r="BQ48" s="1"/>
      <c r="BR48" s="1"/>
      <c r="BS48" s="1"/>
    </row>
    <row r="49" spans="1:71" s="125" customFormat="1" ht="36" customHeight="1" thickBot="1" x14ac:dyDescent="0.3">
      <c r="A49" s="36">
        <v>8</v>
      </c>
      <c r="B49" s="37" t="s">
        <v>33</v>
      </c>
      <c r="C49" s="100">
        <v>92</v>
      </c>
      <c r="D49" s="101">
        <v>70</v>
      </c>
      <c r="E49" s="102">
        <v>15</v>
      </c>
      <c r="F49" s="102">
        <v>0</v>
      </c>
      <c r="G49" s="102">
        <v>1</v>
      </c>
      <c r="H49" s="102">
        <v>5</v>
      </c>
      <c r="I49" s="102">
        <v>1</v>
      </c>
      <c r="J49" s="134">
        <f t="shared" si="67"/>
        <v>92</v>
      </c>
      <c r="K49" s="194">
        <f t="shared" si="53"/>
        <v>0.93406593406593408</v>
      </c>
      <c r="L49" s="192">
        <f t="shared" si="54"/>
        <v>0.76923076923076927</v>
      </c>
      <c r="M49" s="193">
        <f t="shared" si="55"/>
        <v>5.4945054945054944E-2</v>
      </c>
      <c r="N49" s="38">
        <v>9</v>
      </c>
      <c r="O49" s="37" t="s">
        <v>33</v>
      </c>
      <c r="P49" s="130">
        <v>71</v>
      </c>
      <c r="Q49" s="101">
        <v>38</v>
      </c>
      <c r="R49" s="102">
        <v>27</v>
      </c>
      <c r="S49" s="102">
        <v>0</v>
      </c>
      <c r="T49" s="102">
        <v>0</v>
      </c>
      <c r="U49" s="102">
        <v>6</v>
      </c>
      <c r="V49" s="102">
        <v>0</v>
      </c>
      <c r="W49" s="137">
        <f t="shared" si="52"/>
        <v>71</v>
      </c>
      <c r="X49" s="59">
        <f t="shared" si="56"/>
        <v>0.91549295774647887</v>
      </c>
      <c r="Y49" s="43">
        <f t="shared" si="57"/>
        <v>0.53521126760563376</v>
      </c>
      <c r="Z49" s="60">
        <f t="shared" si="58"/>
        <v>8.4507042253521125E-2</v>
      </c>
      <c r="AA49" s="38">
        <v>8</v>
      </c>
      <c r="AB49" s="37" t="s">
        <v>33</v>
      </c>
      <c r="AC49" s="78">
        <v>157</v>
      </c>
      <c r="AD49" s="79">
        <v>0</v>
      </c>
      <c r="AE49" s="80">
        <v>61</v>
      </c>
      <c r="AF49" s="80">
        <v>0</v>
      </c>
      <c r="AG49" s="81">
        <v>1</v>
      </c>
      <c r="AH49" s="80">
        <v>19</v>
      </c>
      <c r="AI49" s="80">
        <v>76</v>
      </c>
      <c r="AJ49" s="134">
        <f t="shared" si="59"/>
        <v>157</v>
      </c>
      <c r="AK49" s="59">
        <f t="shared" si="60"/>
        <v>0.75308641975308643</v>
      </c>
      <c r="AL49" s="43">
        <f t="shared" si="61"/>
        <v>0</v>
      </c>
      <c r="AM49" s="60">
        <f t="shared" si="62"/>
        <v>0.23456790123456789</v>
      </c>
      <c r="AN49" s="38">
        <v>8</v>
      </c>
      <c r="AO49" s="37" t="s">
        <v>33</v>
      </c>
      <c r="AP49" s="130">
        <v>18</v>
      </c>
      <c r="AQ49" s="101">
        <v>0</v>
      </c>
      <c r="AR49" s="102">
        <v>13</v>
      </c>
      <c r="AS49" s="102">
        <v>0</v>
      </c>
      <c r="AT49" s="102">
        <v>0</v>
      </c>
      <c r="AU49" s="102">
        <v>3</v>
      </c>
      <c r="AV49" s="102">
        <v>2</v>
      </c>
      <c r="AW49" s="134">
        <f t="shared" si="63"/>
        <v>18</v>
      </c>
      <c r="AX49" s="59">
        <f t="shared" si="64"/>
        <v>0.8125</v>
      </c>
      <c r="AY49" s="43">
        <f t="shared" si="65"/>
        <v>0</v>
      </c>
      <c r="AZ49" s="60">
        <f t="shared" si="66"/>
        <v>0.1875</v>
      </c>
      <c r="BQ49" s="1"/>
      <c r="BR49" s="1"/>
      <c r="BS49" s="1"/>
    </row>
    <row r="50" spans="1:71" s="124" customFormat="1" ht="36" customHeight="1" thickBot="1" x14ac:dyDescent="0.3">
      <c r="A50" s="312" t="s">
        <v>25</v>
      </c>
      <c r="B50" s="241"/>
      <c r="C50" s="116">
        <f t="shared" ref="C50:I50" si="68">SUM(C42:C49)</f>
        <v>31777</v>
      </c>
      <c r="D50" s="117">
        <f t="shared" si="68"/>
        <v>22539</v>
      </c>
      <c r="E50" s="118">
        <f t="shared" si="68"/>
        <v>6730</v>
      </c>
      <c r="F50" s="118">
        <f t="shared" si="68"/>
        <v>285</v>
      </c>
      <c r="G50" s="118">
        <f t="shared" si="68"/>
        <v>615</v>
      </c>
      <c r="H50" s="118">
        <f t="shared" si="68"/>
        <v>1032</v>
      </c>
      <c r="I50" s="118">
        <f t="shared" si="68"/>
        <v>576</v>
      </c>
      <c r="J50" s="134">
        <f t="shared" si="67"/>
        <v>31777</v>
      </c>
      <c r="K50" s="119">
        <f t="shared" si="53"/>
        <v>0.93807890772731639</v>
      </c>
      <c r="L50" s="192">
        <f t="shared" si="54"/>
        <v>0.72238069292650875</v>
      </c>
      <c r="M50" s="193">
        <f t="shared" si="55"/>
        <v>3.3075862953110477E-2</v>
      </c>
      <c r="N50" s="256" t="s">
        <v>25</v>
      </c>
      <c r="O50" s="241"/>
      <c r="P50" s="122">
        <f>SUM(P42:P49)</f>
        <v>29360</v>
      </c>
      <c r="Q50" s="221">
        <f t="shared" ref="Q50:V50" si="69">SUM(Q41:Q49)</f>
        <v>42</v>
      </c>
      <c r="R50" s="220">
        <f t="shared" si="69"/>
        <v>27475</v>
      </c>
      <c r="S50" s="220">
        <f t="shared" si="69"/>
        <v>46</v>
      </c>
      <c r="T50" s="220">
        <f t="shared" si="69"/>
        <v>313</v>
      </c>
      <c r="U50" s="220">
        <f t="shared" si="69"/>
        <v>1189</v>
      </c>
      <c r="V50" s="220">
        <f t="shared" si="69"/>
        <v>295</v>
      </c>
      <c r="W50" s="123">
        <f t="shared" si="52"/>
        <v>29360</v>
      </c>
      <c r="X50" s="55">
        <f t="shared" si="56"/>
        <v>0.94674006537072075</v>
      </c>
      <c r="Y50" s="39">
        <f>Q50/(P50-V50)</f>
        <v>1.4450369860657148E-3</v>
      </c>
      <c r="Z50" s="41">
        <f>U50/(P50-V50)</f>
        <v>4.0908308962669879E-2</v>
      </c>
      <c r="AA50" s="256" t="s">
        <v>25</v>
      </c>
      <c r="AB50" s="241"/>
      <c r="AC50" s="122">
        <f t="shared" ref="AC50:AI50" si="70">SUM(AC42:AC49)</f>
        <v>14031</v>
      </c>
      <c r="AD50" s="221">
        <f t="shared" si="70"/>
        <v>23</v>
      </c>
      <c r="AE50" s="220">
        <f t="shared" si="70"/>
        <v>13205</v>
      </c>
      <c r="AF50" s="220">
        <f t="shared" si="70"/>
        <v>8</v>
      </c>
      <c r="AG50" s="220">
        <f t="shared" si="70"/>
        <v>95</v>
      </c>
      <c r="AH50" s="220">
        <f t="shared" si="70"/>
        <v>457</v>
      </c>
      <c r="AI50" s="220">
        <f t="shared" si="70"/>
        <v>243</v>
      </c>
      <c r="AJ50" s="123">
        <f t="shared" ref="AJ50" si="71">SUM(AD50:AI50)</f>
        <v>14031</v>
      </c>
      <c r="AK50" s="55">
        <f t="shared" si="60"/>
        <v>0.9593849724398027</v>
      </c>
      <c r="AL50" s="39">
        <f t="shared" si="61"/>
        <v>1.6681172033652452E-3</v>
      </c>
      <c r="AM50" s="41">
        <f>AH50/(AC50-AI50)</f>
        <v>3.314476356251813E-2</v>
      </c>
      <c r="AN50" s="256" t="s">
        <v>25</v>
      </c>
      <c r="AO50" s="241"/>
      <c r="AP50" s="122">
        <f t="shared" ref="AP50" si="72">SUM(AP42:AP49)</f>
        <v>1965</v>
      </c>
      <c r="AQ50" s="221">
        <f t="shared" ref="AQ50" si="73">SUM(AQ42:AQ49)</f>
        <v>660</v>
      </c>
      <c r="AR50" s="220">
        <f t="shared" ref="AR50" si="74">SUM(AR42:AR49)</f>
        <v>968</v>
      </c>
      <c r="AS50" s="220">
        <f t="shared" ref="AS50" si="75">SUM(AS42:AS49)</f>
        <v>43</v>
      </c>
      <c r="AT50" s="220">
        <f t="shared" ref="AT50" si="76">SUM(AT42:AT49)</f>
        <v>68</v>
      </c>
      <c r="AU50" s="220">
        <f t="shared" ref="AU50" si="77">SUM(AU42:AU49)</f>
        <v>135</v>
      </c>
      <c r="AV50" s="220">
        <f t="shared" ref="AV50" si="78">SUM(AV42:AV49)</f>
        <v>91</v>
      </c>
      <c r="AW50" s="134">
        <f t="shared" si="63"/>
        <v>1965</v>
      </c>
      <c r="AX50" s="55">
        <f t="shared" si="64"/>
        <v>0.86872998932764145</v>
      </c>
      <c r="AY50" s="39">
        <f>AQ50/(AP50-AV50)</f>
        <v>0.35218783351120597</v>
      </c>
      <c r="AZ50" s="41">
        <f>AU50/(AP50-AV50)</f>
        <v>7.2038420490928498E-2</v>
      </c>
      <c r="BQ50" s="95"/>
      <c r="BR50" s="95"/>
      <c r="BS50" s="95"/>
    </row>
    <row r="57" spans="1:71" ht="15.75" thickBot="1" x14ac:dyDescent="0.3"/>
    <row r="58" spans="1:71" ht="19.5" thickBot="1" x14ac:dyDescent="0.3">
      <c r="A58" s="258" t="s">
        <v>25</v>
      </c>
      <c r="B58" s="222"/>
      <c r="C58" s="259" t="s">
        <v>4</v>
      </c>
      <c r="D58" s="260"/>
      <c r="E58" s="260"/>
      <c r="F58" s="260"/>
      <c r="G58" s="260"/>
      <c r="H58" s="260"/>
      <c r="I58" s="260"/>
      <c r="J58" s="260"/>
      <c r="K58" s="261"/>
      <c r="L58" s="261"/>
      <c r="M58" s="262"/>
      <c r="N58" s="243" t="s">
        <v>25</v>
      </c>
      <c r="O58" s="222"/>
      <c r="P58" s="284" t="s">
        <v>16</v>
      </c>
      <c r="Q58" s="285"/>
      <c r="R58" s="285"/>
      <c r="S58" s="285"/>
      <c r="T58" s="285"/>
      <c r="U58" s="285"/>
      <c r="V58" s="285"/>
      <c r="W58" s="285"/>
      <c r="X58" s="286"/>
      <c r="Y58" s="286"/>
      <c r="Z58" s="287"/>
      <c r="AA58" s="243" t="s">
        <v>25</v>
      </c>
      <c r="AB58" s="222"/>
      <c r="AC58" s="264" t="s">
        <v>35</v>
      </c>
      <c r="AD58" s="265"/>
      <c r="AE58" s="265"/>
      <c r="AF58" s="265"/>
      <c r="AG58" s="265"/>
      <c r="AH58" s="265"/>
      <c r="AI58" s="265"/>
      <c r="AJ58" s="265"/>
      <c r="AK58" s="266"/>
      <c r="AL58" s="266"/>
      <c r="AM58" s="267"/>
      <c r="AN58" s="243" t="s">
        <v>25</v>
      </c>
      <c r="AO58" s="222"/>
      <c r="AP58" s="244" t="s">
        <v>17</v>
      </c>
      <c r="AQ58" s="245"/>
      <c r="AR58" s="245"/>
      <c r="AS58" s="245"/>
      <c r="AT58" s="245"/>
      <c r="AU58" s="245"/>
      <c r="AV58" s="245"/>
      <c r="AW58" s="245"/>
      <c r="AX58" s="246"/>
      <c r="AY58" s="246"/>
      <c r="AZ58" s="247"/>
    </row>
    <row r="59" spans="1:71" ht="15" customHeight="1" x14ac:dyDescent="0.25">
      <c r="A59" s="315" t="s">
        <v>20</v>
      </c>
      <c r="B59" s="228"/>
      <c r="C59" s="263" t="s">
        <v>5</v>
      </c>
      <c r="D59" s="275" t="s">
        <v>6</v>
      </c>
      <c r="E59" s="276"/>
      <c r="F59" s="276"/>
      <c r="G59" s="276"/>
      <c r="H59" s="276"/>
      <c r="I59" s="276"/>
      <c r="J59" s="324"/>
      <c r="K59" s="278" t="s">
        <v>13</v>
      </c>
      <c r="L59" s="279" t="s">
        <v>14</v>
      </c>
      <c r="M59" s="280" t="s">
        <v>38</v>
      </c>
      <c r="N59" s="248" t="s">
        <v>20</v>
      </c>
      <c r="O59" s="228"/>
      <c r="P59" s="308" t="s">
        <v>5</v>
      </c>
      <c r="Q59" s="290" t="s">
        <v>6</v>
      </c>
      <c r="R59" s="291"/>
      <c r="S59" s="291"/>
      <c r="T59" s="291"/>
      <c r="U59" s="291"/>
      <c r="V59" s="291"/>
      <c r="W59" s="325"/>
      <c r="X59" s="303" t="s">
        <v>13</v>
      </c>
      <c r="Y59" s="305" t="s">
        <v>14</v>
      </c>
      <c r="Z59" s="307" t="s">
        <v>38</v>
      </c>
      <c r="AA59" s="248" t="s">
        <v>20</v>
      </c>
      <c r="AB59" s="228"/>
      <c r="AC59" s="271" t="s">
        <v>5</v>
      </c>
      <c r="AD59" s="268" t="s">
        <v>36</v>
      </c>
      <c r="AE59" s="269"/>
      <c r="AF59" s="269"/>
      <c r="AG59" s="269"/>
      <c r="AH59" s="269"/>
      <c r="AI59" s="269"/>
      <c r="AJ59" s="326"/>
      <c r="AK59" s="313" t="s">
        <v>13</v>
      </c>
      <c r="AL59" s="293" t="s">
        <v>14</v>
      </c>
      <c r="AM59" s="295" t="s">
        <v>38</v>
      </c>
      <c r="AN59" s="248" t="s">
        <v>20</v>
      </c>
      <c r="AO59" s="228"/>
      <c r="AP59" s="230" t="s">
        <v>5</v>
      </c>
      <c r="AQ59" s="250" t="s">
        <v>6</v>
      </c>
      <c r="AR59" s="251"/>
      <c r="AS59" s="251"/>
      <c r="AT59" s="251"/>
      <c r="AU59" s="251"/>
      <c r="AV59" s="251"/>
      <c r="AW59" s="252"/>
      <c r="AX59" s="235" t="s">
        <v>13</v>
      </c>
      <c r="AY59" s="237" t="s">
        <v>14</v>
      </c>
      <c r="AZ59" s="239" t="s">
        <v>38</v>
      </c>
    </row>
    <row r="60" spans="1:71" ht="51.75" thickBot="1" x14ac:dyDescent="0.3">
      <c r="A60" s="26" t="s">
        <v>34</v>
      </c>
      <c r="B60" s="33" t="s">
        <v>23</v>
      </c>
      <c r="C60" s="263"/>
      <c r="D60" s="29" t="s">
        <v>7</v>
      </c>
      <c r="E60" s="30" t="s">
        <v>8</v>
      </c>
      <c r="F60" s="30" t="s">
        <v>9</v>
      </c>
      <c r="G60" s="31" t="s">
        <v>10</v>
      </c>
      <c r="H60" s="30" t="s">
        <v>11</v>
      </c>
      <c r="I60" s="30" t="s">
        <v>12</v>
      </c>
      <c r="J60" s="32" t="s">
        <v>1</v>
      </c>
      <c r="K60" s="278"/>
      <c r="L60" s="279"/>
      <c r="M60" s="280"/>
      <c r="N60" s="46" t="s">
        <v>0</v>
      </c>
      <c r="O60" s="33" t="s">
        <v>23</v>
      </c>
      <c r="P60" s="309"/>
      <c r="Q60" s="47" t="s">
        <v>7</v>
      </c>
      <c r="R60" s="48" t="s">
        <v>8</v>
      </c>
      <c r="S60" s="48" t="s">
        <v>9</v>
      </c>
      <c r="T60" s="49" t="s">
        <v>10</v>
      </c>
      <c r="U60" s="50" t="s">
        <v>11</v>
      </c>
      <c r="V60" s="50" t="s">
        <v>12</v>
      </c>
      <c r="W60" s="51" t="s">
        <v>1</v>
      </c>
      <c r="X60" s="304"/>
      <c r="Y60" s="306"/>
      <c r="Z60" s="298"/>
      <c r="AA60" s="46" t="s">
        <v>0</v>
      </c>
      <c r="AB60" s="33" t="s">
        <v>23</v>
      </c>
      <c r="AC60" s="272"/>
      <c r="AD60" s="56" t="s">
        <v>7</v>
      </c>
      <c r="AE60" s="25" t="s">
        <v>8</v>
      </c>
      <c r="AF60" s="25" t="s">
        <v>9</v>
      </c>
      <c r="AG60" s="21" t="s">
        <v>10</v>
      </c>
      <c r="AH60" s="25" t="s">
        <v>11</v>
      </c>
      <c r="AI60" s="25" t="s">
        <v>12</v>
      </c>
      <c r="AJ60" s="54" t="s">
        <v>1</v>
      </c>
      <c r="AK60" s="314"/>
      <c r="AL60" s="294"/>
      <c r="AM60" s="296"/>
      <c r="AN60" s="46" t="s">
        <v>0</v>
      </c>
      <c r="AO60" s="33" t="s">
        <v>23</v>
      </c>
      <c r="AP60" s="249"/>
      <c r="AQ60" s="70" t="s">
        <v>7</v>
      </c>
      <c r="AR60" s="68" t="s">
        <v>8</v>
      </c>
      <c r="AS60" s="68" t="s">
        <v>9</v>
      </c>
      <c r="AT60" s="69" t="s">
        <v>10</v>
      </c>
      <c r="AU60" s="68" t="s">
        <v>11</v>
      </c>
      <c r="AV60" s="68" t="s">
        <v>12</v>
      </c>
      <c r="AW60" s="71" t="s">
        <v>1</v>
      </c>
      <c r="AX60" s="253"/>
      <c r="AY60" s="254"/>
      <c r="AZ60" s="255"/>
    </row>
    <row r="61" spans="1:71" s="125" customFormat="1" ht="51" customHeight="1" x14ac:dyDescent="0.25">
      <c r="A61" s="16">
        <v>1</v>
      </c>
      <c r="B61" s="34" t="s">
        <v>26</v>
      </c>
      <c r="C61" s="96"/>
      <c r="D61" s="97"/>
      <c r="E61" s="98"/>
      <c r="F61" s="98"/>
      <c r="G61" s="98"/>
      <c r="H61" s="98"/>
      <c r="I61" s="98"/>
      <c r="J61" s="134">
        <f>SUM(D61:I61)</f>
        <v>0</v>
      </c>
      <c r="K61" s="191" t="e">
        <f>(D61+E61)/(C61-I61)</f>
        <v>#DIV/0!</v>
      </c>
      <c r="L61" s="192" t="e">
        <f>D61/(C61-I61)</f>
        <v>#DIV/0!</v>
      </c>
      <c r="M61" s="193" t="e">
        <f>H61/(C61-I61)</f>
        <v>#DIV/0!</v>
      </c>
      <c r="N61" s="35">
        <v>1</v>
      </c>
      <c r="O61" s="34" t="s">
        <v>26</v>
      </c>
      <c r="P61" s="52"/>
      <c r="Q61" s="15"/>
      <c r="R61" s="17"/>
      <c r="S61" s="17"/>
      <c r="T61" s="14"/>
      <c r="U61" s="17"/>
      <c r="V61" s="17"/>
      <c r="W61" s="134">
        <f t="shared" ref="W61:W69" si="79">SUM(Q61:V61)</f>
        <v>0</v>
      </c>
      <c r="X61" s="57" t="e">
        <f>(Q61+R61)/(P61-V61)</f>
        <v>#DIV/0!</v>
      </c>
      <c r="Y61" s="18" t="e">
        <f>Q61/(P61-V61)</f>
        <v>#DIV/0!</v>
      </c>
      <c r="Z61" s="58" t="e">
        <f>U61/(P61-V61)</f>
        <v>#DIV/0!</v>
      </c>
      <c r="AA61" s="35">
        <v>1</v>
      </c>
      <c r="AB61" s="34" t="s">
        <v>26</v>
      </c>
      <c r="AC61" s="74"/>
      <c r="AD61" s="75"/>
      <c r="AE61" s="76"/>
      <c r="AF61" s="76"/>
      <c r="AG61" s="77"/>
      <c r="AH61" s="76"/>
      <c r="AI61" s="76"/>
      <c r="AJ61" s="134">
        <f>SUM(AD61:AI61)</f>
        <v>0</v>
      </c>
      <c r="AK61" s="57" t="e">
        <f>(AD61+AE61)/(AC61-AI61)</f>
        <v>#DIV/0!</v>
      </c>
      <c r="AL61" s="18" t="e">
        <f>AD61/(AC61-AI61)</f>
        <v>#DIV/0!</v>
      </c>
      <c r="AM61" s="58" t="e">
        <f>AH61/(AC61-AI61)</f>
        <v>#DIV/0!</v>
      </c>
      <c r="AN61" s="35">
        <v>1</v>
      </c>
      <c r="AO61" s="34" t="s">
        <v>26</v>
      </c>
      <c r="AP61" s="168"/>
      <c r="AQ61" s="72"/>
      <c r="AR61" s="20"/>
      <c r="AS61" s="20"/>
      <c r="AT61" s="67"/>
      <c r="AU61" s="20"/>
      <c r="AV61" s="20"/>
      <c r="AW61" s="142">
        <f>SUM(AQ61:AV61)</f>
        <v>0</v>
      </c>
      <c r="AX61" s="147" t="e">
        <f>(AQ61+AR61)/(AP61-AV61)</f>
        <v>#DIV/0!</v>
      </c>
      <c r="AY61" s="148" t="e">
        <f>AQ61/(AP61-AV61)</f>
        <v>#DIV/0!</v>
      </c>
      <c r="AZ61" s="169" t="e">
        <f>AU61/(AP61-AV61)</f>
        <v>#DIV/0!</v>
      </c>
      <c r="BQ61" s="1"/>
      <c r="BR61" s="1"/>
      <c r="BS61" s="1"/>
    </row>
    <row r="62" spans="1:71" s="125" customFormat="1" ht="51" customHeight="1" x14ac:dyDescent="0.25">
      <c r="A62" s="16">
        <v>2</v>
      </c>
      <c r="B62" s="34" t="s">
        <v>27</v>
      </c>
      <c r="C62" s="96"/>
      <c r="D62" s="97"/>
      <c r="E62" s="98"/>
      <c r="F62" s="98"/>
      <c r="G62" s="98"/>
      <c r="H62" s="98"/>
      <c r="I62" s="98"/>
      <c r="J62" s="134">
        <f t="shared" ref="J62:J69" si="80">SUM(D62:I62)</f>
        <v>0</v>
      </c>
      <c r="K62" s="191" t="e">
        <f t="shared" ref="K62:K69" si="81">(D62+E62)/(C62-I62)</f>
        <v>#DIV/0!</v>
      </c>
      <c r="L62" s="192" t="e">
        <f t="shared" ref="L62:L68" si="82">D62/(C62-I62)</f>
        <v>#DIV/0!</v>
      </c>
      <c r="M62" s="193" t="e">
        <f t="shared" ref="M62:M68" si="83">H62/(C62-I62)</f>
        <v>#DIV/0!</v>
      </c>
      <c r="N62" s="35">
        <v>2</v>
      </c>
      <c r="O62" s="34" t="s">
        <v>27</v>
      </c>
      <c r="P62" s="99"/>
      <c r="Q62" s="97"/>
      <c r="R62" s="98"/>
      <c r="S62" s="98"/>
      <c r="T62" s="98"/>
      <c r="U62" s="98"/>
      <c r="V62" s="98"/>
      <c r="W62" s="134">
        <f t="shared" si="79"/>
        <v>0</v>
      </c>
      <c r="X62" s="57" t="e">
        <f t="shared" ref="X62:X69" si="84">(Q62+R62)/(P62-V62)</f>
        <v>#DIV/0!</v>
      </c>
      <c r="Y62" s="18" t="e">
        <f t="shared" ref="Y62:Y68" si="85">Q62/(P62-V62)</f>
        <v>#DIV/0!</v>
      </c>
      <c r="Z62" s="58" t="e">
        <f t="shared" ref="Z62:Z68" si="86">U62/(P62-V62)</f>
        <v>#DIV/0!</v>
      </c>
      <c r="AA62" s="35">
        <v>2</v>
      </c>
      <c r="AB62" s="34" t="s">
        <v>27</v>
      </c>
      <c r="AC62" s="74"/>
      <c r="AD62" s="75"/>
      <c r="AE62" s="76"/>
      <c r="AF62" s="76"/>
      <c r="AG62" s="77"/>
      <c r="AH62" s="76"/>
      <c r="AI62" s="76"/>
      <c r="AJ62" s="134">
        <f t="shared" ref="AJ62:AJ69" si="87">SUM(AD62:AI62)</f>
        <v>0</v>
      </c>
      <c r="AK62" s="57" t="e">
        <f t="shared" ref="AK62:AK69" si="88">(AD62+AE62)/(AC62-AI62)</f>
        <v>#DIV/0!</v>
      </c>
      <c r="AL62" s="18" t="e">
        <f t="shared" ref="AL62:AL69" si="89">AD62/(AC62-AI62)</f>
        <v>#DIV/0!</v>
      </c>
      <c r="AM62" s="58" t="e">
        <f t="shared" ref="AM62:AM68" si="90">AH62/(AC62-AI62)</f>
        <v>#DIV/0!</v>
      </c>
      <c r="AN62" s="35">
        <v>2</v>
      </c>
      <c r="AO62" s="34" t="s">
        <v>27</v>
      </c>
      <c r="AP62" s="74"/>
      <c r="AQ62" s="75"/>
      <c r="AR62" s="76"/>
      <c r="AS62" s="76"/>
      <c r="AT62" s="77"/>
      <c r="AU62" s="76"/>
      <c r="AV62" s="76"/>
      <c r="AW62" s="142">
        <f t="shared" ref="AW62:AW69" si="91">SUM(AQ62:AV62)</f>
        <v>0</v>
      </c>
      <c r="AX62" s="57" t="e">
        <f t="shared" ref="AX62:AX69" si="92">(AQ62+AR62)/(AP62-AV62)</f>
        <v>#DIV/0!</v>
      </c>
      <c r="AY62" s="18" t="e">
        <f t="shared" ref="AY62:AY68" si="93">AQ62/(AP62-AV62)</f>
        <v>#DIV/0!</v>
      </c>
      <c r="AZ62" s="58" t="e">
        <f t="shared" ref="AZ62:AZ68" si="94">AU62/(AP62-AV62)</f>
        <v>#DIV/0!</v>
      </c>
      <c r="BQ62" s="1"/>
      <c r="BR62" s="1"/>
      <c r="BS62" s="1"/>
    </row>
    <row r="63" spans="1:71" s="125" customFormat="1" ht="51" customHeight="1" x14ac:dyDescent="0.25">
      <c r="A63" s="16">
        <v>3</v>
      </c>
      <c r="B63" s="34" t="s">
        <v>28</v>
      </c>
      <c r="C63" s="96"/>
      <c r="D63" s="97"/>
      <c r="E63" s="98"/>
      <c r="F63" s="98"/>
      <c r="G63" s="98"/>
      <c r="H63" s="98"/>
      <c r="I63" s="98"/>
      <c r="J63" s="134">
        <f t="shared" si="80"/>
        <v>0</v>
      </c>
      <c r="K63" s="191" t="e">
        <f t="shared" si="81"/>
        <v>#DIV/0!</v>
      </c>
      <c r="L63" s="192" t="e">
        <f t="shared" si="82"/>
        <v>#DIV/0!</v>
      </c>
      <c r="M63" s="193" t="e">
        <f t="shared" si="83"/>
        <v>#DIV/0!</v>
      </c>
      <c r="N63" s="35">
        <v>3</v>
      </c>
      <c r="O63" s="34" t="s">
        <v>28</v>
      </c>
      <c r="P63" s="157"/>
      <c r="Q63" s="158"/>
      <c r="R63" s="159"/>
      <c r="S63" s="159"/>
      <c r="T63" s="159"/>
      <c r="U63" s="159"/>
      <c r="V63" s="160"/>
      <c r="W63" s="134">
        <f t="shared" si="79"/>
        <v>0</v>
      </c>
      <c r="X63" s="57" t="e">
        <f t="shared" si="84"/>
        <v>#DIV/0!</v>
      </c>
      <c r="Y63" s="18" t="e">
        <f t="shared" si="85"/>
        <v>#DIV/0!</v>
      </c>
      <c r="Z63" s="58" t="e">
        <f t="shared" si="86"/>
        <v>#DIV/0!</v>
      </c>
      <c r="AA63" s="35">
        <v>3</v>
      </c>
      <c r="AB63" s="34" t="s">
        <v>28</v>
      </c>
      <c r="AC63" s="78"/>
      <c r="AD63" s="79"/>
      <c r="AE63" s="80"/>
      <c r="AF63" s="80"/>
      <c r="AG63" s="81"/>
      <c r="AH63" s="80"/>
      <c r="AI63" s="80"/>
      <c r="AJ63" s="134">
        <f t="shared" si="87"/>
        <v>0</v>
      </c>
      <c r="AK63" s="57" t="e">
        <f t="shared" si="88"/>
        <v>#DIV/0!</v>
      </c>
      <c r="AL63" s="18" t="e">
        <f t="shared" si="89"/>
        <v>#DIV/0!</v>
      </c>
      <c r="AM63" s="58" t="e">
        <f t="shared" si="90"/>
        <v>#DIV/0!</v>
      </c>
      <c r="AN63" s="35">
        <v>3</v>
      </c>
      <c r="AO63" s="34" t="s">
        <v>28</v>
      </c>
      <c r="AP63" s="74"/>
      <c r="AQ63" s="75"/>
      <c r="AR63" s="76"/>
      <c r="AS63" s="76"/>
      <c r="AT63" s="77"/>
      <c r="AU63" s="76"/>
      <c r="AV63" s="76"/>
      <c r="AW63" s="142">
        <f t="shared" si="91"/>
        <v>0</v>
      </c>
      <c r="AX63" s="57" t="e">
        <f t="shared" si="92"/>
        <v>#DIV/0!</v>
      </c>
      <c r="AY63" s="18" t="e">
        <f t="shared" si="93"/>
        <v>#DIV/0!</v>
      </c>
      <c r="AZ63" s="58" t="e">
        <f t="shared" si="94"/>
        <v>#DIV/0!</v>
      </c>
      <c r="BQ63" s="1"/>
      <c r="BR63" s="1"/>
      <c r="BS63" s="1"/>
    </row>
    <row r="64" spans="1:71" s="125" customFormat="1" ht="51" customHeight="1" x14ac:dyDescent="0.25">
      <c r="A64" s="16">
        <v>4</v>
      </c>
      <c r="B64" s="34" t="s">
        <v>29</v>
      </c>
      <c r="C64" s="96"/>
      <c r="D64" s="97"/>
      <c r="E64" s="98"/>
      <c r="F64" s="98"/>
      <c r="G64" s="98"/>
      <c r="H64" s="98"/>
      <c r="I64" s="98"/>
      <c r="J64" s="134">
        <f t="shared" si="80"/>
        <v>0</v>
      </c>
      <c r="K64" s="191" t="e">
        <f t="shared" si="81"/>
        <v>#DIV/0!</v>
      </c>
      <c r="L64" s="192" t="e">
        <f t="shared" si="82"/>
        <v>#DIV/0!</v>
      </c>
      <c r="M64" s="193" t="e">
        <f t="shared" si="83"/>
        <v>#DIV/0!</v>
      </c>
      <c r="N64" s="35">
        <v>4</v>
      </c>
      <c r="O64" s="34" t="s">
        <v>29</v>
      </c>
      <c r="P64" s="154"/>
      <c r="Q64" s="155"/>
      <c r="R64" s="156"/>
      <c r="S64" s="156"/>
      <c r="T64" s="156"/>
      <c r="U64" s="156"/>
      <c r="V64" s="156"/>
      <c r="W64" s="134">
        <f t="shared" si="79"/>
        <v>0</v>
      </c>
      <c r="X64" s="57" t="e">
        <f t="shared" si="84"/>
        <v>#DIV/0!</v>
      </c>
      <c r="Y64" s="18" t="e">
        <f t="shared" si="85"/>
        <v>#DIV/0!</v>
      </c>
      <c r="Z64" s="58" t="e">
        <f t="shared" si="86"/>
        <v>#DIV/0!</v>
      </c>
      <c r="AA64" s="35">
        <v>4</v>
      </c>
      <c r="AB64" s="34" t="s">
        <v>29</v>
      </c>
      <c r="AC64" s="167"/>
      <c r="AD64" s="166"/>
      <c r="AE64" s="165"/>
      <c r="AF64" s="165"/>
      <c r="AG64" s="165"/>
      <c r="AH64" s="165"/>
      <c r="AI64" s="165"/>
      <c r="AJ64" s="134">
        <f t="shared" si="87"/>
        <v>0</v>
      </c>
      <c r="AK64" s="57" t="e">
        <f t="shared" si="88"/>
        <v>#DIV/0!</v>
      </c>
      <c r="AL64" s="18" t="e">
        <f t="shared" si="89"/>
        <v>#DIV/0!</v>
      </c>
      <c r="AM64" s="58" t="e">
        <f t="shared" si="90"/>
        <v>#DIV/0!</v>
      </c>
      <c r="AN64" s="35">
        <v>4</v>
      </c>
      <c r="AO64" s="34" t="s">
        <v>29</v>
      </c>
      <c r="AP64" s="74"/>
      <c r="AQ64" s="75"/>
      <c r="AR64" s="76"/>
      <c r="AS64" s="76"/>
      <c r="AT64" s="77"/>
      <c r="AU64" s="76"/>
      <c r="AV64" s="76"/>
      <c r="AW64" s="142">
        <f t="shared" si="91"/>
        <v>0</v>
      </c>
      <c r="AX64" s="57" t="e">
        <f t="shared" si="92"/>
        <v>#DIV/0!</v>
      </c>
      <c r="AY64" s="18" t="e">
        <f t="shared" si="93"/>
        <v>#DIV/0!</v>
      </c>
      <c r="AZ64" s="58" t="e">
        <f t="shared" si="94"/>
        <v>#DIV/0!</v>
      </c>
      <c r="BQ64" s="1"/>
      <c r="BR64" s="1"/>
      <c r="BS64" s="1"/>
    </row>
    <row r="65" spans="1:71" s="125" customFormat="1" ht="51" customHeight="1" x14ac:dyDescent="0.25">
      <c r="A65" s="16">
        <v>5</v>
      </c>
      <c r="B65" s="34" t="s">
        <v>30</v>
      </c>
      <c r="C65" s="96"/>
      <c r="D65" s="97"/>
      <c r="E65" s="98"/>
      <c r="F65" s="98"/>
      <c r="G65" s="98"/>
      <c r="H65" s="98"/>
      <c r="I65" s="98"/>
      <c r="J65" s="134">
        <f t="shared" si="80"/>
        <v>0</v>
      </c>
      <c r="K65" s="191" t="e">
        <f t="shared" si="81"/>
        <v>#DIV/0!</v>
      </c>
      <c r="L65" s="192" t="e">
        <f t="shared" si="82"/>
        <v>#DIV/0!</v>
      </c>
      <c r="M65" s="193" t="e">
        <f t="shared" si="83"/>
        <v>#DIV/0!</v>
      </c>
      <c r="N65" s="35">
        <v>5</v>
      </c>
      <c r="O65" s="34" t="s">
        <v>30</v>
      </c>
      <c r="P65" s="99"/>
      <c r="Q65" s="97"/>
      <c r="R65" s="98"/>
      <c r="S65" s="98"/>
      <c r="T65" s="98"/>
      <c r="U65" s="98"/>
      <c r="V65" s="98"/>
      <c r="W65" s="134">
        <f t="shared" si="79"/>
        <v>0</v>
      </c>
      <c r="X65" s="57" t="e">
        <f t="shared" si="84"/>
        <v>#DIV/0!</v>
      </c>
      <c r="Y65" s="18" t="e">
        <f t="shared" si="85"/>
        <v>#DIV/0!</v>
      </c>
      <c r="Z65" s="58" t="e">
        <f t="shared" si="86"/>
        <v>#DIV/0!</v>
      </c>
      <c r="AA65" s="35">
        <v>5</v>
      </c>
      <c r="AB65" s="34" t="s">
        <v>30</v>
      </c>
      <c r="AC65" s="161"/>
      <c r="AD65" s="162"/>
      <c r="AE65" s="163"/>
      <c r="AF65" s="163"/>
      <c r="AG65" s="164"/>
      <c r="AH65" s="163"/>
      <c r="AI65" s="163"/>
      <c r="AJ65" s="134">
        <f t="shared" si="87"/>
        <v>0</v>
      </c>
      <c r="AK65" s="57" t="e">
        <f t="shared" si="88"/>
        <v>#DIV/0!</v>
      </c>
      <c r="AL65" s="18" t="e">
        <f t="shared" si="89"/>
        <v>#DIV/0!</v>
      </c>
      <c r="AM65" s="58" t="e">
        <f t="shared" si="90"/>
        <v>#DIV/0!</v>
      </c>
      <c r="AN65" s="35">
        <v>5</v>
      </c>
      <c r="AO65" s="34" t="s">
        <v>30</v>
      </c>
      <c r="AP65" s="74"/>
      <c r="AQ65" s="75"/>
      <c r="AR65" s="76"/>
      <c r="AS65" s="76"/>
      <c r="AT65" s="77"/>
      <c r="AU65" s="76"/>
      <c r="AV65" s="76"/>
      <c r="AW65" s="142">
        <f t="shared" si="91"/>
        <v>0</v>
      </c>
      <c r="AX65" s="57" t="e">
        <f t="shared" si="92"/>
        <v>#DIV/0!</v>
      </c>
      <c r="AY65" s="18" t="e">
        <f t="shared" si="93"/>
        <v>#DIV/0!</v>
      </c>
      <c r="AZ65" s="58" t="e">
        <f t="shared" si="94"/>
        <v>#DIV/0!</v>
      </c>
      <c r="BQ65" s="1"/>
      <c r="BR65" s="1"/>
      <c r="BS65" s="1"/>
    </row>
    <row r="66" spans="1:71" s="125" customFormat="1" ht="51" customHeight="1" x14ac:dyDescent="0.25">
      <c r="A66" s="16">
        <v>6</v>
      </c>
      <c r="B66" s="34" t="s">
        <v>31</v>
      </c>
      <c r="C66" s="96"/>
      <c r="D66" s="97"/>
      <c r="E66" s="98"/>
      <c r="F66" s="98"/>
      <c r="G66" s="98"/>
      <c r="H66" s="98"/>
      <c r="I66" s="98"/>
      <c r="J66" s="134">
        <f t="shared" si="80"/>
        <v>0</v>
      </c>
      <c r="K66" s="191" t="e">
        <f t="shared" si="81"/>
        <v>#DIV/0!</v>
      </c>
      <c r="L66" s="192" t="e">
        <f t="shared" si="82"/>
        <v>#DIV/0!</v>
      </c>
      <c r="M66" s="193" t="e">
        <f t="shared" si="83"/>
        <v>#DIV/0!</v>
      </c>
      <c r="N66" s="35">
        <v>6</v>
      </c>
      <c r="O66" s="34" t="s">
        <v>31</v>
      </c>
      <c r="P66" s="99"/>
      <c r="Q66" s="97"/>
      <c r="R66" s="98"/>
      <c r="S66" s="98"/>
      <c r="T66" s="98"/>
      <c r="U66" s="98"/>
      <c r="V66" s="98"/>
      <c r="W66" s="134">
        <f t="shared" si="79"/>
        <v>0</v>
      </c>
      <c r="X66" s="57" t="e">
        <f t="shared" si="84"/>
        <v>#DIV/0!</v>
      </c>
      <c r="Y66" s="18" t="e">
        <f t="shared" si="85"/>
        <v>#DIV/0!</v>
      </c>
      <c r="Z66" s="58" t="e">
        <f t="shared" si="86"/>
        <v>#DIV/0!</v>
      </c>
      <c r="AA66" s="35">
        <v>6</v>
      </c>
      <c r="AB66" s="34" t="s">
        <v>31</v>
      </c>
      <c r="AC66" s="74"/>
      <c r="AD66" s="75"/>
      <c r="AE66" s="76"/>
      <c r="AF66" s="76"/>
      <c r="AG66" s="77"/>
      <c r="AH66" s="76"/>
      <c r="AI66" s="76"/>
      <c r="AJ66" s="134">
        <f t="shared" si="87"/>
        <v>0</v>
      </c>
      <c r="AK66" s="57" t="e">
        <f t="shared" si="88"/>
        <v>#DIV/0!</v>
      </c>
      <c r="AL66" s="18" t="e">
        <f t="shared" si="89"/>
        <v>#DIV/0!</v>
      </c>
      <c r="AM66" s="58" t="e">
        <f t="shared" si="90"/>
        <v>#DIV/0!</v>
      </c>
      <c r="AN66" s="35">
        <v>6</v>
      </c>
      <c r="AO66" s="34" t="s">
        <v>31</v>
      </c>
      <c r="AP66" s="74"/>
      <c r="AQ66" s="75"/>
      <c r="AR66" s="76"/>
      <c r="AS66" s="76"/>
      <c r="AT66" s="77"/>
      <c r="AU66" s="76"/>
      <c r="AV66" s="76"/>
      <c r="AW66" s="142">
        <f t="shared" si="91"/>
        <v>0</v>
      </c>
      <c r="AX66" s="57" t="e">
        <f t="shared" si="92"/>
        <v>#DIV/0!</v>
      </c>
      <c r="AY66" s="18" t="e">
        <f t="shared" si="93"/>
        <v>#DIV/0!</v>
      </c>
      <c r="AZ66" s="58" t="e">
        <f t="shared" si="94"/>
        <v>#DIV/0!</v>
      </c>
      <c r="BQ66" s="1"/>
      <c r="BR66" s="1"/>
      <c r="BS66" s="1"/>
    </row>
    <row r="67" spans="1:71" s="125" customFormat="1" ht="51" customHeight="1" x14ac:dyDescent="0.25">
      <c r="A67" s="16">
        <v>7</v>
      </c>
      <c r="B67" s="34" t="s">
        <v>32</v>
      </c>
      <c r="C67" s="96"/>
      <c r="D67" s="97"/>
      <c r="E67" s="98"/>
      <c r="F67" s="98"/>
      <c r="G67" s="98"/>
      <c r="H67" s="98"/>
      <c r="I67" s="98"/>
      <c r="J67" s="134">
        <f t="shared" si="80"/>
        <v>0</v>
      </c>
      <c r="K67" s="191" t="e">
        <f t="shared" si="81"/>
        <v>#DIV/0!</v>
      </c>
      <c r="L67" s="192" t="e">
        <f t="shared" si="82"/>
        <v>#DIV/0!</v>
      </c>
      <c r="M67" s="193" t="e">
        <f t="shared" si="83"/>
        <v>#DIV/0!</v>
      </c>
      <c r="N67" s="35">
        <v>7</v>
      </c>
      <c r="O67" s="34" t="s">
        <v>32</v>
      </c>
      <c r="P67" s="99"/>
      <c r="Q67" s="97"/>
      <c r="R67" s="98"/>
      <c r="S67" s="98"/>
      <c r="T67" s="98"/>
      <c r="U67" s="98"/>
      <c r="V67" s="98"/>
      <c r="W67" s="134">
        <f t="shared" si="79"/>
        <v>0</v>
      </c>
      <c r="X67" s="57" t="e">
        <f t="shared" si="84"/>
        <v>#DIV/0!</v>
      </c>
      <c r="Y67" s="18" t="e">
        <f t="shared" si="85"/>
        <v>#DIV/0!</v>
      </c>
      <c r="Z67" s="58" t="e">
        <f t="shared" si="86"/>
        <v>#DIV/0!</v>
      </c>
      <c r="AA67" s="35">
        <v>7</v>
      </c>
      <c r="AB67" s="34" t="s">
        <v>32</v>
      </c>
      <c r="AC67" s="74"/>
      <c r="AD67" s="75"/>
      <c r="AE67" s="76"/>
      <c r="AF67" s="76"/>
      <c r="AG67" s="77"/>
      <c r="AH67" s="76"/>
      <c r="AI67" s="76"/>
      <c r="AJ67" s="134">
        <f t="shared" si="87"/>
        <v>0</v>
      </c>
      <c r="AK67" s="57" t="e">
        <f t="shared" si="88"/>
        <v>#DIV/0!</v>
      </c>
      <c r="AL67" s="18" t="e">
        <f t="shared" si="89"/>
        <v>#DIV/0!</v>
      </c>
      <c r="AM67" s="58" t="e">
        <f t="shared" si="90"/>
        <v>#DIV/0!</v>
      </c>
      <c r="AN67" s="35">
        <v>7</v>
      </c>
      <c r="AO67" s="34" t="s">
        <v>32</v>
      </c>
      <c r="AP67" s="74"/>
      <c r="AQ67" s="75"/>
      <c r="AR67" s="76"/>
      <c r="AS67" s="76"/>
      <c r="AT67" s="77"/>
      <c r="AU67" s="76"/>
      <c r="AV67" s="76"/>
      <c r="AW67" s="142">
        <f t="shared" si="91"/>
        <v>0</v>
      </c>
      <c r="AX67" s="57" t="e">
        <f t="shared" si="92"/>
        <v>#DIV/0!</v>
      </c>
      <c r="AY67" s="18" t="e">
        <f t="shared" si="93"/>
        <v>#DIV/0!</v>
      </c>
      <c r="AZ67" s="58" t="e">
        <f t="shared" si="94"/>
        <v>#DIV/0!</v>
      </c>
      <c r="BQ67" s="1"/>
      <c r="BR67" s="1"/>
      <c r="BS67" s="1"/>
    </row>
    <row r="68" spans="1:71" s="125" customFormat="1" ht="51" customHeight="1" thickBot="1" x14ac:dyDescent="0.3">
      <c r="A68" s="36">
        <v>8</v>
      </c>
      <c r="B68" s="37" t="s">
        <v>33</v>
      </c>
      <c r="C68" s="100"/>
      <c r="D68" s="101"/>
      <c r="E68" s="102"/>
      <c r="F68" s="102"/>
      <c r="G68" s="102"/>
      <c r="H68" s="102"/>
      <c r="I68" s="102"/>
      <c r="J68" s="137">
        <f t="shared" si="80"/>
        <v>0</v>
      </c>
      <c r="K68" s="194" t="e">
        <f t="shared" si="81"/>
        <v>#DIV/0!</v>
      </c>
      <c r="L68" s="195" t="e">
        <f t="shared" si="82"/>
        <v>#DIV/0!</v>
      </c>
      <c r="M68" s="196" t="e">
        <f t="shared" si="83"/>
        <v>#DIV/0!</v>
      </c>
      <c r="N68" s="38">
        <v>8</v>
      </c>
      <c r="O68" s="37" t="s">
        <v>33</v>
      </c>
      <c r="P68" s="130"/>
      <c r="Q68" s="101"/>
      <c r="R68" s="102"/>
      <c r="S68" s="102"/>
      <c r="T68" s="102"/>
      <c r="U68" s="102"/>
      <c r="V68" s="102"/>
      <c r="W68" s="137">
        <f t="shared" si="79"/>
        <v>0</v>
      </c>
      <c r="X68" s="59" t="e">
        <f t="shared" si="84"/>
        <v>#DIV/0!</v>
      </c>
      <c r="Y68" s="43" t="e">
        <f t="shared" si="85"/>
        <v>#DIV/0!</v>
      </c>
      <c r="Z68" s="60" t="e">
        <f t="shared" si="86"/>
        <v>#DIV/0!</v>
      </c>
      <c r="AA68" s="38">
        <v>8</v>
      </c>
      <c r="AB68" s="37" t="s">
        <v>33</v>
      </c>
      <c r="AC68" s="106"/>
      <c r="AD68" s="107"/>
      <c r="AE68" s="108"/>
      <c r="AF68" s="108"/>
      <c r="AG68" s="109"/>
      <c r="AH68" s="108"/>
      <c r="AI68" s="108"/>
      <c r="AJ68" s="136">
        <f t="shared" si="87"/>
        <v>0</v>
      </c>
      <c r="AK68" s="149" t="e">
        <f t="shared" si="88"/>
        <v>#DIV/0!</v>
      </c>
      <c r="AL68" s="150" t="e">
        <f t="shared" si="89"/>
        <v>#DIV/0!</v>
      </c>
      <c r="AM68" s="151" t="e">
        <f t="shared" si="90"/>
        <v>#DIV/0!</v>
      </c>
      <c r="AN68" s="38">
        <v>8</v>
      </c>
      <c r="AO68" s="37" t="s">
        <v>33</v>
      </c>
      <c r="AP68" s="78"/>
      <c r="AQ68" s="79"/>
      <c r="AR68" s="80"/>
      <c r="AS68" s="80"/>
      <c r="AT68" s="81"/>
      <c r="AU68" s="80"/>
      <c r="AV68" s="80"/>
      <c r="AW68" s="142">
        <f t="shared" si="91"/>
        <v>0</v>
      </c>
      <c r="AX68" s="59" t="e">
        <f t="shared" si="92"/>
        <v>#DIV/0!</v>
      </c>
      <c r="AY68" s="43" t="e">
        <f t="shared" si="93"/>
        <v>#DIV/0!</v>
      </c>
      <c r="AZ68" s="60" t="e">
        <f t="shared" si="94"/>
        <v>#DIV/0!</v>
      </c>
      <c r="BQ68" s="1"/>
      <c r="BR68" s="1"/>
      <c r="BS68" s="1"/>
    </row>
    <row r="69" spans="1:71" s="124" customFormat="1" ht="51" customHeight="1" thickBot="1" x14ac:dyDescent="0.3">
      <c r="A69" s="312" t="s">
        <v>25</v>
      </c>
      <c r="B69" s="241"/>
      <c r="C69" s="116">
        <f t="shared" ref="C69:I69" si="95">SUM(C61:C68)</f>
        <v>0</v>
      </c>
      <c r="D69" s="117">
        <f t="shared" si="95"/>
        <v>0</v>
      </c>
      <c r="E69" s="118">
        <f t="shared" si="95"/>
        <v>0</v>
      </c>
      <c r="F69" s="118">
        <f t="shared" si="95"/>
        <v>0</v>
      </c>
      <c r="G69" s="118">
        <f t="shared" si="95"/>
        <v>0</v>
      </c>
      <c r="H69" s="118">
        <f t="shared" si="95"/>
        <v>0</v>
      </c>
      <c r="I69" s="118">
        <f t="shared" si="95"/>
        <v>0</v>
      </c>
      <c r="J69" s="123">
        <f t="shared" si="80"/>
        <v>0</v>
      </c>
      <c r="K69" s="119" t="e">
        <f t="shared" si="81"/>
        <v>#DIV/0!</v>
      </c>
      <c r="L69" s="120" t="e">
        <f>D69/(C69-I69)</f>
        <v>#DIV/0!</v>
      </c>
      <c r="M69" s="121" t="e">
        <f>H69/(C69-I69)</f>
        <v>#DIV/0!</v>
      </c>
      <c r="N69" s="256" t="s">
        <v>25</v>
      </c>
      <c r="O69" s="241"/>
      <c r="P69" s="122">
        <f>SUM(P61:P68)</f>
        <v>0</v>
      </c>
      <c r="Q69" s="112">
        <f t="shared" ref="Q69:V69" si="96">SUM(Q60:Q68)</f>
        <v>0</v>
      </c>
      <c r="R69" s="110">
        <f t="shared" si="96"/>
        <v>0</v>
      </c>
      <c r="S69" s="110">
        <f t="shared" si="96"/>
        <v>0</v>
      </c>
      <c r="T69" s="110">
        <f t="shared" si="96"/>
        <v>0</v>
      </c>
      <c r="U69" s="110">
        <f t="shared" si="96"/>
        <v>0</v>
      </c>
      <c r="V69" s="110">
        <f t="shared" si="96"/>
        <v>0</v>
      </c>
      <c r="W69" s="123">
        <f t="shared" si="79"/>
        <v>0</v>
      </c>
      <c r="X69" s="55" t="e">
        <f t="shared" si="84"/>
        <v>#DIV/0!</v>
      </c>
      <c r="Y69" s="39" t="e">
        <f>Q69/(P69-V69)</f>
        <v>#DIV/0!</v>
      </c>
      <c r="Z69" s="41" t="e">
        <f>U69/(P69-V69)</f>
        <v>#DIV/0!</v>
      </c>
      <c r="AA69" s="256" t="s">
        <v>25</v>
      </c>
      <c r="AB69" s="241"/>
      <c r="AC69" s="122">
        <f t="shared" ref="AC69:AI69" si="97">SUM(AC61:AC68)</f>
        <v>0</v>
      </c>
      <c r="AD69" s="144">
        <f t="shared" si="97"/>
        <v>0</v>
      </c>
      <c r="AE69" s="143">
        <f t="shared" si="97"/>
        <v>0</v>
      </c>
      <c r="AF69" s="143">
        <f t="shared" si="97"/>
        <v>0</v>
      </c>
      <c r="AG69" s="143">
        <f t="shared" si="97"/>
        <v>0</v>
      </c>
      <c r="AH69" s="143">
        <f t="shared" si="97"/>
        <v>0</v>
      </c>
      <c r="AI69" s="143">
        <f t="shared" si="97"/>
        <v>0</v>
      </c>
      <c r="AJ69" s="123">
        <f t="shared" si="87"/>
        <v>0</v>
      </c>
      <c r="AK69" s="55" t="e">
        <f t="shared" si="88"/>
        <v>#DIV/0!</v>
      </c>
      <c r="AL69" s="39" t="e">
        <f t="shared" si="89"/>
        <v>#DIV/0!</v>
      </c>
      <c r="AM69" s="41" t="e">
        <f>AH69/(AC69-AI69)</f>
        <v>#DIV/0!</v>
      </c>
      <c r="AN69" s="256" t="s">
        <v>25</v>
      </c>
      <c r="AO69" s="241"/>
      <c r="AP69" s="122">
        <f t="shared" ref="AP69" si="98">SUM(AP61:AP68)</f>
        <v>0</v>
      </c>
      <c r="AQ69" s="144">
        <f t="shared" ref="AQ69" si="99">SUM(AQ61:AQ68)</f>
        <v>0</v>
      </c>
      <c r="AR69" s="143">
        <f t="shared" ref="AR69" si="100">SUM(AR61:AR68)</f>
        <v>0</v>
      </c>
      <c r="AS69" s="143">
        <f t="shared" ref="AS69" si="101">SUM(AS61:AS68)</f>
        <v>0</v>
      </c>
      <c r="AT69" s="143">
        <f t="shared" ref="AT69" si="102">SUM(AT61:AT68)</f>
        <v>0</v>
      </c>
      <c r="AU69" s="143">
        <f t="shared" ref="AU69" si="103">SUM(AU61:AU68)</f>
        <v>0</v>
      </c>
      <c r="AV69" s="143">
        <f t="shared" ref="AV69" si="104">SUM(AV61:AV68)</f>
        <v>0</v>
      </c>
      <c r="AW69" s="142">
        <f t="shared" si="91"/>
        <v>0</v>
      </c>
      <c r="AX69" s="55" t="e">
        <f t="shared" si="92"/>
        <v>#DIV/0!</v>
      </c>
      <c r="AY69" s="39" t="e">
        <f>AQ69/(AP69-AV69)</f>
        <v>#DIV/0!</v>
      </c>
      <c r="AZ69" s="41" t="e">
        <f>AU69/(AP69-AV69)</f>
        <v>#DIV/0!</v>
      </c>
      <c r="BQ69" s="95"/>
      <c r="BR69" s="95"/>
      <c r="BS69" s="95"/>
    </row>
    <row r="72" spans="1:71" x14ac:dyDescent="0.25">
      <c r="A72" s="330" t="s">
        <v>22</v>
      </c>
      <c r="B72" s="330"/>
      <c r="C72" s="330"/>
      <c r="D72" s="330"/>
    </row>
    <row r="73" spans="1:71" x14ac:dyDescent="0.25">
      <c r="A73" s="330"/>
      <c r="B73" s="330"/>
      <c r="C73" s="330"/>
      <c r="D73" s="330"/>
    </row>
    <row r="74" spans="1:71" ht="15.75" thickBot="1" x14ac:dyDescent="0.3"/>
    <row r="75" spans="1:71" ht="19.5" thickBot="1" x14ac:dyDescent="0.3">
      <c r="A75" s="258" t="s">
        <v>25</v>
      </c>
      <c r="B75" s="222"/>
      <c r="C75" s="354" t="s">
        <v>4</v>
      </c>
      <c r="D75" s="355"/>
      <c r="E75" s="355"/>
      <c r="F75" s="355"/>
      <c r="G75" s="355"/>
      <c r="H75" s="355"/>
      <c r="I75" s="355"/>
      <c r="J75" s="355"/>
      <c r="K75" s="355"/>
      <c r="L75" s="355"/>
      <c r="M75" s="356"/>
      <c r="N75" s="223" t="s">
        <v>25</v>
      </c>
      <c r="O75" s="223"/>
      <c r="P75" s="327" t="s">
        <v>16</v>
      </c>
      <c r="Q75" s="328"/>
      <c r="R75" s="328"/>
      <c r="S75" s="328"/>
      <c r="T75" s="328"/>
      <c r="U75" s="328"/>
      <c r="V75" s="328"/>
      <c r="W75" s="328"/>
      <c r="X75" s="328"/>
      <c r="Y75" s="328"/>
      <c r="Z75" s="329"/>
      <c r="AA75" s="223" t="s">
        <v>25</v>
      </c>
      <c r="AB75" s="243"/>
      <c r="AC75" s="333" t="s">
        <v>35</v>
      </c>
      <c r="AD75" s="334"/>
      <c r="AE75" s="334"/>
      <c r="AF75" s="334"/>
      <c r="AG75" s="334"/>
      <c r="AH75" s="334"/>
      <c r="AI75" s="334"/>
      <c r="AJ75" s="334"/>
      <c r="AK75" s="334"/>
      <c r="AL75" s="334"/>
      <c r="AM75" s="335"/>
      <c r="AN75" s="222" t="s">
        <v>25</v>
      </c>
      <c r="AO75" s="223"/>
      <c r="AP75" s="224" t="s">
        <v>17</v>
      </c>
      <c r="AQ75" s="225"/>
      <c r="AR75" s="225"/>
      <c r="AS75" s="225"/>
      <c r="AT75" s="225"/>
      <c r="AU75" s="225"/>
      <c r="AV75" s="225"/>
      <c r="AW75" s="225"/>
      <c r="AX75" s="226"/>
      <c r="AY75" s="226"/>
      <c r="AZ75" s="227"/>
    </row>
    <row r="76" spans="1:71" ht="15" customHeight="1" x14ac:dyDescent="0.25">
      <c r="A76" s="315" t="s">
        <v>21</v>
      </c>
      <c r="B76" s="228"/>
      <c r="C76" s="336" t="s">
        <v>5</v>
      </c>
      <c r="D76" s="338" t="s">
        <v>6</v>
      </c>
      <c r="E76" s="339"/>
      <c r="F76" s="339"/>
      <c r="G76" s="339"/>
      <c r="H76" s="339"/>
      <c r="I76" s="339"/>
      <c r="J76" s="340"/>
      <c r="K76" s="341" t="s">
        <v>13</v>
      </c>
      <c r="L76" s="343" t="s">
        <v>14</v>
      </c>
      <c r="M76" s="345" t="s">
        <v>38</v>
      </c>
      <c r="N76" s="229" t="s">
        <v>21</v>
      </c>
      <c r="O76" s="229"/>
      <c r="P76" s="347" t="s">
        <v>5</v>
      </c>
      <c r="Q76" s="348" t="s">
        <v>6</v>
      </c>
      <c r="R76" s="349"/>
      <c r="S76" s="349"/>
      <c r="T76" s="349"/>
      <c r="U76" s="349"/>
      <c r="V76" s="349"/>
      <c r="W76" s="350"/>
      <c r="X76" s="305" t="s">
        <v>13</v>
      </c>
      <c r="Y76" s="305" t="s">
        <v>14</v>
      </c>
      <c r="Z76" s="307" t="s">
        <v>38</v>
      </c>
      <c r="AA76" s="229" t="s">
        <v>21</v>
      </c>
      <c r="AB76" s="248"/>
      <c r="AC76" s="293" t="s">
        <v>5</v>
      </c>
      <c r="AD76" s="351" t="s">
        <v>36</v>
      </c>
      <c r="AE76" s="352"/>
      <c r="AF76" s="352"/>
      <c r="AG76" s="352"/>
      <c r="AH76" s="352"/>
      <c r="AI76" s="352"/>
      <c r="AJ76" s="353"/>
      <c r="AK76" s="293" t="s">
        <v>13</v>
      </c>
      <c r="AL76" s="293" t="s">
        <v>14</v>
      </c>
      <c r="AM76" s="331" t="s">
        <v>38</v>
      </c>
      <c r="AN76" s="228" t="s">
        <v>21</v>
      </c>
      <c r="AO76" s="229"/>
      <c r="AP76" s="230" t="s">
        <v>5</v>
      </c>
      <c r="AQ76" s="232" t="s">
        <v>6</v>
      </c>
      <c r="AR76" s="233"/>
      <c r="AS76" s="233"/>
      <c r="AT76" s="233"/>
      <c r="AU76" s="233"/>
      <c r="AV76" s="233"/>
      <c r="AW76" s="234"/>
      <c r="AX76" s="235" t="s">
        <v>13</v>
      </c>
      <c r="AY76" s="237" t="s">
        <v>14</v>
      </c>
      <c r="AZ76" s="239" t="s">
        <v>38</v>
      </c>
    </row>
    <row r="77" spans="1:71" ht="51" x14ac:dyDescent="0.25">
      <c r="A77" s="26" t="s">
        <v>34</v>
      </c>
      <c r="B77" s="33" t="s">
        <v>23</v>
      </c>
      <c r="C77" s="337"/>
      <c r="D77" s="29" t="s">
        <v>7</v>
      </c>
      <c r="E77" s="30" t="s">
        <v>8</v>
      </c>
      <c r="F77" s="30" t="s">
        <v>9</v>
      </c>
      <c r="G77" s="31" t="s">
        <v>10</v>
      </c>
      <c r="H77" s="30" t="s">
        <v>11</v>
      </c>
      <c r="I77" s="30" t="s">
        <v>12</v>
      </c>
      <c r="J77" s="32" t="s">
        <v>1</v>
      </c>
      <c r="K77" s="342"/>
      <c r="L77" s="344"/>
      <c r="M77" s="346"/>
      <c r="N77" s="46" t="s">
        <v>0</v>
      </c>
      <c r="O77" s="33" t="s">
        <v>23</v>
      </c>
      <c r="P77" s="322"/>
      <c r="Q77" s="48" t="s">
        <v>7</v>
      </c>
      <c r="R77" s="48" t="s">
        <v>8</v>
      </c>
      <c r="S77" s="48" t="s">
        <v>9</v>
      </c>
      <c r="T77" s="49" t="s">
        <v>10</v>
      </c>
      <c r="U77" s="50" t="s">
        <v>11</v>
      </c>
      <c r="V77" s="50" t="s">
        <v>12</v>
      </c>
      <c r="W77" s="50" t="s">
        <v>1</v>
      </c>
      <c r="X77" s="306"/>
      <c r="Y77" s="306"/>
      <c r="Z77" s="298"/>
      <c r="AA77" s="46" t="s">
        <v>0</v>
      </c>
      <c r="AB77" s="26" t="s">
        <v>23</v>
      </c>
      <c r="AC77" s="294"/>
      <c r="AD77" s="22" t="s">
        <v>7</v>
      </c>
      <c r="AE77" s="23" t="s">
        <v>8</v>
      </c>
      <c r="AF77" s="23" t="s">
        <v>9</v>
      </c>
      <c r="AG77" s="24" t="s">
        <v>10</v>
      </c>
      <c r="AH77" s="23" t="s">
        <v>11</v>
      </c>
      <c r="AI77" s="23" t="s">
        <v>12</v>
      </c>
      <c r="AJ77" s="25" t="s">
        <v>1</v>
      </c>
      <c r="AK77" s="294"/>
      <c r="AL77" s="294"/>
      <c r="AM77" s="332"/>
      <c r="AN77" s="26" t="s">
        <v>0</v>
      </c>
      <c r="AO77" s="33" t="s">
        <v>23</v>
      </c>
      <c r="AP77" s="231"/>
      <c r="AQ77" s="73" t="s">
        <v>7</v>
      </c>
      <c r="AR77" s="61" t="s">
        <v>8</v>
      </c>
      <c r="AS77" s="61" t="s">
        <v>9</v>
      </c>
      <c r="AT77" s="62" t="s">
        <v>10</v>
      </c>
      <c r="AU77" s="61" t="s">
        <v>11</v>
      </c>
      <c r="AV77" s="61" t="s">
        <v>12</v>
      </c>
      <c r="AW77" s="66" t="s">
        <v>1</v>
      </c>
      <c r="AX77" s="236"/>
      <c r="AY77" s="238"/>
      <c r="AZ77" s="240"/>
    </row>
    <row r="78" spans="1:71" s="125" customFormat="1" ht="42" customHeight="1" x14ac:dyDescent="0.25">
      <c r="A78" s="16">
        <v>1</v>
      </c>
      <c r="B78" s="34" t="s">
        <v>26</v>
      </c>
      <c r="C78" s="96">
        <f t="shared" ref="C78:I85" si="105">C61+C42+C25+C4</f>
        <v>1422</v>
      </c>
      <c r="D78" s="133">
        <f t="shared" si="105"/>
        <v>1275</v>
      </c>
      <c r="E78" s="77">
        <f t="shared" si="105"/>
        <v>54</v>
      </c>
      <c r="F78" s="77">
        <f t="shared" si="105"/>
        <v>9</v>
      </c>
      <c r="G78" s="77">
        <f t="shared" si="105"/>
        <v>55</v>
      </c>
      <c r="H78" s="77">
        <f t="shared" si="105"/>
        <v>8</v>
      </c>
      <c r="I78" s="77">
        <f t="shared" si="105"/>
        <v>21</v>
      </c>
      <c r="J78" s="138">
        <f>SUM(D78:I78)</f>
        <v>1422</v>
      </c>
      <c r="K78" s="191">
        <f>(D78+E78)/(C78-I78)</f>
        <v>0.94860813704496783</v>
      </c>
      <c r="L78" s="192">
        <f>D78/(C78-I78)</f>
        <v>0.91006423982869378</v>
      </c>
      <c r="M78" s="193">
        <f>H78/(C78-I78)</f>
        <v>5.7102069950035689E-3</v>
      </c>
      <c r="N78" s="35">
        <v>1</v>
      </c>
      <c r="O78" s="34" t="s">
        <v>26</v>
      </c>
      <c r="P78" s="75">
        <f t="shared" ref="P78:V85" si="106">P61+P42+P25+P4</f>
        <v>1616</v>
      </c>
      <c r="Q78" s="76">
        <f t="shared" si="106"/>
        <v>90</v>
      </c>
      <c r="R78" s="76">
        <f t="shared" si="106"/>
        <v>1515</v>
      </c>
      <c r="S78" s="76">
        <f t="shared" si="106"/>
        <v>0</v>
      </c>
      <c r="T78" s="76">
        <f t="shared" si="106"/>
        <v>47</v>
      </c>
      <c r="U78" s="76">
        <f t="shared" si="106"/>
        <v>9</v>
      </c>
      <c r="V78" s="76">
        <f t="shared" si="106"/>
        <v>45</v>
      </c>
      <c r="W78" s="113">
        <f>SUM(Q78:V78)</f>
        <v>1706</v>
      </c>
      <c r="X78" s="18">
        <f>(Q78+R78)/(P78-V78)</f>
        <v>1.0216422660725653</v>
      </c>
      <c r="Y78" s="18">
        <f>Q78/(P78-V78)</f>
        <v>5.7288351368555063E-2</v>
      </c>
      <c r="Z78" s="58">
        <f>U78/(P78-V78)</f>
        <v>5.7288351368555059E-3</v>
      </c>
      <c r="AA78" s="35">
        <v>1</v>
      </c>
      <c r="AB78" s="27" t="s">
        <v>26</v>
      </c>
      <c r="AC78" s="76">
        <f t="shared" ref="AC78:AI78" si="107">AC61+AC42+AC25+AC4</f>
        <v>1095</v>
      </c>
      <c r="AD78" s="76">
        <f t="shared" si="107"/>
        <v>0</v>
      </c>
      <c r="AE78" s="76">
        <f t="shared" si="107"/>
        <v>1021</v>
      </c>
      <c r="AF78" s="76">
        <f t="shared" si="107"/>
        <v>1</v>
      </c>
      <c r="AG78" s="76">
        <f t="shared" si="107"/>
        <v>45</v>
      </c>
      <c r="AH78" s="76">
        <f t="shared" si="107"/>
        <v>13</v>
      </c>
      <c r="AI78" s="76">
        <f t="shared" si="107"/>
        <v>15</v>
      </c>
      <c r="AJ78" s="114">
        <f>SUM(AD78:AI78)</f>
        <v>1095</v>
      </c>
      <c r="AK78" s="18">
        <f>(AD78+AE78)/(AC78-AI78)</f>
        <v>0.94537037037037042</v>
      </c>
      <c r="AL78" s="18">
        <f>AD78/(AC78-AI78)</f>
        <v>0</v>
      </c>
      <c r="AM78" s="19">
        <f>AH78/(AC78-AI78)</f>
        <v>1.2037037037037037E-2</v>
      </c>
      <c r="AN78" s="16">
        <v>1</v>
      </c>
      <c r="AO78" s="34" t="s">
        <v>26</v>
      </c>
      <c r="AP78" s="74">
        <f t="shared" ref="AP78:AV85" si="108">AP61+AP42+AP25+AP4</f>
        <v>161</v>
      </c>
      <c r="AQ78" s="75">
        <f t="shared" si="108"/>
        <v>16</v>
      </c>
      <c r="AR78" s="76">
        <f t="shared" si="108"/>
        <v>138</v>
      </c>
      <c r="AS78" s="76">
        <f t="shared" si="108"/>
        <v>2</v>
      </c>
      <c r="AT78" s="76">
        <f t="shared" si="108"/>
        <v>2</v>
      </c>
      <c r="AU78" s="76">
        <f t="shared" si="108"/>
        <v>1</v>
      </c>
      <c r="AV78" s="76">
        <f t="shared" si="108"/>
        <v>2</v>
      </c>
      <c r="AW78" s="134">
        <f>SUM(AQ78:AV78)</f>
        <v>161</v>
      </c>
      <c r="AX78" s="57">
        <f>(AQ78+AR78)/(AP78-AV78)</f>
        <v>0.96855345911949686</v>
      </c>
      <c r="AY78" s="18">
        <f>AQ78/(AP78-AV78)</f>
        <v>0.10062893081761007</v>
      </c>
      <c r="AZ78" s="58">
        <f>AU78/(AP78-AV78)</f>
        <v>6.2893081761006293E-3</v>
      </c>
      <c r="BQ78" s="1"/>
      <c r="BR78" s="1"/>
      <c r="BS78" s="1"/>
    </row>
    <row r="79" spans="1:71" s="125" customFormat="1" ht="42" customHeight="1" x14ac:dyDescent="0.25">
      <c r="A79" s="16">
        <v>2</v>
      </c>
      <c r="B79" s="34" t="s">
        <v>27</v>
      </c>
      <c r="C79" s="96">
        <f t="shared" si="105"/>
        <v>2562</v>
      </c>
      <c r="D79" s="133">
        <f t="shared" si="105"/>
        <v>1807</v>
      </c>
      <c r="E79" s="77">
        <f t="shared" si="105"/>
        <v>407</v>
      </c>
      <c r="F79" s="77">
        <f t="shared" si="105"/>
        <v>26</v>
      </c>
      <c r="G79" s="77">
        <f t="shared" si="105"/>
        <v>52</v>
      </c>
      <c r="H79" s="77">
        <f t="shared" si="105"/>
        <v>221</v>
      </c>
      <c r="I79" s="77">
        <f t="shared" si="105"/>
        <v>49</v>
      </c>
      <c r="J79" s="138">
        <f t="shared" ref="J79:J86" si="109">SUM(D79:I79)</f>
        <v>2562</v>
      </c>
      <c r="K79" s="191">
        <f t="shared" ref="K79:K86" si="110">(D79+E79)/(C79-I79)</f>
        <v>0.88101870274572225</v>
      </c>
      <c r="L79" s="192">
        <f t="shared" ref="L79:L85" si="111">D79/(C79-I79)</f>
        <v>0.71906088340628727</v>
      </c>
      <c r="M79" s="193">
        <f t="shared" ref="M79:M85" si="112">H79/(C79-I79)</f>
        <v>8.7942697970553124E-2</v>
      </c>
      <c r="N79" s="35">
        <v>2</v>
      </c>
      <c r="O79" s="34" t="s">
        <v>27</v>
      </c>
      <c r="P79" s="75">
        <f t="shared" si="106"/>
        <v>1799</v>
      </c>
      <c r="Q79" s="76">
        <f t="shared" si="106"/>
        <v>0</v>
      </c>
      <c r="R79" s="76">
        <f t="shared" si="106"/>
        <v>1576</v>
      </c>
      <c r="S79" s="76">
        <f t="shared" si="106"/>
        <v>14</v>
      </c>
      <c r="T79" s="76">
        <f t="shared" si="106"/>
        <v>16</v>
      </c>
      <c r="U79" s="76">
        <f t="shared" si="106"/>
        <v>172</v>
      </c>
      <c r="V79" s="76">
        <f t="shared" si="106"/>
        <v>21</v>
      </c>
      <c r="W79" s="113">
        <f t="shared" ref="W79:W86" si="113">SUM(Q79:V79)</f>
        <v>1799</v>
      </c>
      <c r="X79" s="18">
        <f t="shared" ref="X79:X86" si="114">(Q79+R79)/(P79-V79)</f>
        <v>0.88638920134983123</v>
      </c>
      <c r="Y79" s="18">
        <f t="shared" ref="Y79:Y85" si="115">Q79/(P79-V79)</f>
        <v>0</v>
      </c>
      <c r="Z79" s="58">
        <f t="shared" ref="Z79:Z85" si="116">U79/(P79-V79)</f>
        <v>9.6737907761529809E-2</v>
      </c>
      <c r="AA79" s="35">
        <v>2</v>
      </c>
      <c r="AB79" s="27" t="s">
        <v>27</v>
      </c>
      <c r="AC79" s="76">
        <f t="shared" ref="AC79:AI85" si="117">AC62+AC43+AC26+AC5</f>
        <v>1324</v>
      </c>
      <c r="AD79" s="76">
        <f t="shared" si="117"/>
        <v>0</v>
      </c>
      <c r="AE79" s="76">
        <f t="shared" si="117"/>
        <v>1191</v>
      </c>
      <c r="AF79" s="76">
        <f t="shared" si="117"/>
        <v>1</v>
      </c>
      <c r="AG79" s="76">
        <f t="shared" si="117"/>
        <v>12</v>
      </c>
      <c r="AH79" s="76">
        <f t="shared" si="117"/>
        <v>107</v>
      </c>
      <c r="AI79" s="76">
        <f t="shared" si="117"/>
        <v>13</v>
      </c>
      <c r="AJ79" s="114">
        <f t="shared" ref="AJ79:AJ86" si="118">SUM(AD79:AI79)</f>
        <v>1324</v>
      </c>
      <c r="AK79" s="18">
        <f t="shared" ref="AK79:AK86" si="119">(AD79+AE79)/(AC79-AI79)</f>
        <v>0.90846681922196793</v>
      </c>
      <c r="AL79" s="18">
        <f t="shared" ref="AL79:AL86" si="120">AD79/(AC79-AI79)</f>
        <v>0</v>
      </c>
      <c r="AM79" s="19">
        <f t="shared" ref="AM79:AM85" si="121">AH79/(AC79-AI79)</f>
        <v>8.1617086193745234E-2</v>
      </c>
      <c r="AN79" s="16">
        <v>2</v>
      </c>
      <c r="AO79" s="34" t="s">
        <v>27</v>
      </c>
      <c r="AP79" s="74">
        <f t="shared" si="108"/>
        <v>104</v>
      </c>
      <c r="AQ79" s="75">
        <f t="shared" ref="AQ79:AV79" si="122">AQ62+AQ43+AQ26+AQ5</f>
        <v>44</v>
      </c>
      <c r="AR79" s="76">
        <f t="shared" si="122"/>
        <v>30</v>
      </c>
      <c r="AS79" s="76">
        <f t="shared" si="122"/>
        <v>4</v>
      </c>
      <c r="AT79" s="76">
        <f t="shared" si="122"/>
        <v>4</v>
      </c>
      <c r="AU79" s="76">
        <f t="shared" si="122"/>
        <v>16</v>
      </c>
      <c r="AV79" s="76">
        <f t="shared" si="122"/>
        <v>6</v>
      </c>
      <c r="AW79" s="134">
        <f t="shared" ref="AW79:AW86" si="123">SUM(AQ79:AV79)</f>
        <v>104</v>
      </c>
      <c r="AX79" s="57">
        <f t="shared" ref="AX79:AX86" si="124">(AQ79+AR79)/(AP79-AV79)</f>
        <v>0.75510204081632648</v>
      </c>
      <c r="AY79" s="18">
        <f t="shared" ref="AY79:AY85" si="125">AQ79/(AP79-AV79)</f>
        <v>0.44897959183673469</v>
      </c>
      <c r="AZ79" s="58">
        <f t="shared" ref="AZ79:AZ85" si="126">AU79/(AP79-AV79)</f>
        <v>0.16326530612244897</v>
      </c>
      <c r="BQ79" s="1"/>
      <c r="BR79" s="1"/>
      <c r="BS79" s="1"/>
    </row>
    <row r="80" spans="1:71" s="125" customFormat="1" ht="42" customHeight="1" x14ac:dyDescent="0.25">
      <c r="A80" s="16">
        <v>3</v>
      </c>
      <c r="B80" s="34" t="s">
        <v>28</v>
      </c>
      <c r="C80" s="96">
        <f t="shared" si="105"/>
        <v>949</v>
      </c>
      <c r="D80" s="133">
        <f t="shared" si="105"/>
        <v>805</v>
      </c>
      <c r="E80" s="77">
        <f t="shared" si="105"/>
        <v>64</v>
      </c>
      <c r="F80" s="77">
        <f t="shared" si="105"/>
        <v>17</v>
      </c>
      <c r="G80" s="77">
        <f t="shared" si="105"/>
        <v>24</v>
      </c>
      <c r="H80" s="77">
        <f t="shared" si="105"/>
        <v>26</v>
      </c>
      <c r="I80" s="77">
        <f t="shared" si="105"/>
        <v>13</v>
      </c>
      <c r="J80" s="138">
        <f t="shared" si="109"/>
        <v>949</v>
      </c>
      <c r="K80" s="191">
        <f t="shared" si="110"/>
        <v>0.92841880341880345</v>
      </c>
      <c r="L80" s="192">
        <f t="shared" si="111"/>
        <v>0.8600427350427351</v>
      </c>
      <c r="M80" s="193">
        <f t="shared" si="112"/>
        <v>2.7777777777777776E-2</v>
      </c>
      <c r="N80" s="35">
        <v>3</v>
      </c>
      <c r="O80" s="34" t="s">
        <v>28</v>
      </c>
      <c r="P80" s="75">
        <f t="shared" si="106"/>
        <v>1024</v>
      </c>
      <c r="Q80" s="76">
        <f t="shared" si="106"/>
        <v>0</v>
      </c>
      <c r="R80" s="76">
        <f t="shared" si="106"/>
        <v>1001</v>
      </c>
      <c r="S80" s="76">
        <f t="shared" si="106"/>
        <v>3</v>
      </c>
      <c r="T80" s="76">
        <f t="shared" si="106"/>
        <v>6</v>
      </c>
      <c r="U80" s="76">
        <f t="shared" si="106"/>
        <v>9</v>
      </c>
      <c r="V80" s="76">
        <f t="shared" si="106"/>
        <v>5</v>
      </c>
      <c r="W80" s="113">
        <f t="shared" si="113"/>
        <v>1024</v>
      </c>
      <c r="X80" s="18">
        <f t="shared" si="114"/>
        <v>0.9823356231599607</v>
      </c>
      <c r="Y80" s="18">
        <f t="shared" si="115"/>
        <v>0</v>
      </c>
      <c r="Z80" s="58">
        <f t="shared" si="116"/>
        <v>8.832188420019628E-3</v>
      </c>
      <c r="AA80" s="35">
        <v>3</v>
      </c>
      <c r="AB80" s="27" t="s">
        <v>28</v>
      </c>
      <c r="AC80" s="76">
        <f t="shared" si="117"/>
        <v>813</v>
      </c>
      <c r="AD80" s="76">
        <f t="shared" si="117"/>
        <v>0</v>
      </c>
      <c r="AE80" s="76">
        <f t="shared" si="117"/>
        <v>785</v>
      </c>
      <c r="AF80" s="76">
        <f t="shared" si="117"/>
        <v>0</v>
      </c>
      <c r="AG80" s="76">
        <f t="shared" si="117"/>
        <v>10</v>
      </c>
      <c r="AH80" s="76">
        <f t="shared" si="117"/>
        <v>17</v>
      </c>
      <c r="AI80" s="76">
        <f t="shared" si="117"/>
        <v>1</v>
      </c>
      <c r="AJ80" s="114">
        <f t="shared" si="118"/>
        <v>813</v>
      </c>
      <c r="AK80" s="18">
        <f t="shared" si="119"/>
        <v>0.96674876847290636</v>
      </c>
      <c r="AL80" s="18">
        <f t="shared" si="120"/>
        <v>0</v>
      </c>
      <c r="AM80" s="19">
        <f t="shared" si="121"/>
        <v>2.0935960591133004E-2</v>
      </c>
      <c r="AN80" s="16">
        <v>3</v>
      </c>
      <c r="AO80" s="34" t="s">
        <v>28</v>
      </c>
      <c r="AP80" s="74">
        <f t="shared" si="108"/>
        <v>124</v>
      </c>
      <c r="AQ80" s="75">
        <f t="shared" ref="AQ80:AV80" si="127">AQ63+AQ44+AQ27+AQ6</f>
        <v>11</v>
      </c>
      <c r="AR80" s="76">
        <f t="shared" si="127"/>
        <v>110</v>
      </c>
      <c r="AS80" s="76">
        <f t="shared" si="127"/>
        <v>0</v>
      </c>
      <c r="AT80" s="76">
        <f t="shared" si="127"/>
        <v>2</v>
      </c>
      <c r="AU80" s="76">
        <f t="shared" si="127"/>
        <v>1</v>
      </c>
      <c r="AV80" s="76">
        <f t="shared" si="127"/>
        <v>0</v>
      </c>
      <c r="AW80" s="134">
        <f t="shared" si="123"/>
        <v>124</v>
      </c>
      <c r="AX80" s="57">
        <f t="shared" si="124"/>
        <v>0.97580645161290325</v>
      </c>
      <c r="AY80" s="18">
        <f t="shared" si="125"/>
        <v>8.8709677419354843E-2</v>
      </c>
      <c r="AZ80" s="58">
        <f t="shared" si="126"/>
        <v>8.0645161290322578E-3</v>
      </c>
      <c r="BQ80" s="1"/>
      <c r="BR80" s="1"/>
      <c r="BS80" s="1"/>
    </row>
    <row r="81" spans="1:71" s="125" customFormat="1" ht="42" customHeight="1" x14ac:dyDescent="0.25">
      <c r="A81" s="16">
        <v>4</v>
      </c>
      <c r="B81" s="34" t="s">
        <v>29</v>
      </c>
      <c r="C81" s="96">
        <f t="shared" si="105"/>
        <v>146</v>
      </c>
      <c r="D81" s="133">
        <f t="shared" si="105"/>
        <v>128</v>
      </c>
      <c r="E81" s="77">
        <f t="shared" si="105"/>
        <v>16</v>
      </c>
      <c r="F81" s="77">
        <f t="shared" si="105"/>
        <v>0</v>
      </c>
      <c r="G81" s="77">
        <f t="shared" si="105"/>
        <v>0</v>
      </c>
      <c r="H81" s="77">
        <f t="shared" si="105"/>
        <v>2</v>
      </c>
      <c r="I81" s="77">
        <f t="shared" si="105"/>
        <v>0</v>
      </c>
      <c r="J81" s="138">
        <f t="shared" si="109"/>
        <v>146</v>
      </c>
      <c r="K81" s="191">
        <f t="shared" si="110"/>
        <v>0.98630136986301364</v>
      </c>
      <c r="L81" s="192">
        <f t="shared" si="111"/>
        <v>0.87671232876712324</v>
      </c>
      <c r="M81" s="193">
        <f t="shared" si="112"/>
        <v>1.3698630136986301E-2</v>
      </c>
      <c r="N81" s="35">
        <v>4</v>
      </c>
      <c r="O81" s="34" t="s">
        <v>29</v>
      </c>
      <c r="P81" s="75">
        <f t="shared" si="106"/>
        <v>708</v>
      </c>
      <c r="Q81" s="76">
        <f t="shared" si="106"/>
        <v>0</v>
      </c>
      <c r="R81" s="76">
        <f t="shared" si="106"/>
        <v>670</v>
      </c>
      <c r="S81" s="76">
        <f t="shared" si="106"/>
        <v>0</v>
      </c>
      <c r="T81" s="76">
        <f t="shared" si="106"/>
        <v>10</v>
      </c>
      <c r="U81" s="76">
        <f t="shared" si="106"/>
        <v>23</v>
      </c>
      <c r="V81" s="76">
        <f t="shared" si="106"/>
        <v>5</v>
      </c>
      <c r="W81" s="113">
        <f t="shared" si="113"/>
        <v>708</v>
      </c>
      <c r="X81" s="18">
        <f t="shared" si="114"/>
        <v>0.95305832147937408</v>
      </c>
      <c r="Y81" s="18">
        <f t="shared" si="115"/>
        <v>0</v>
      </c>
      <c r="Z81" s="58">
        <f t="shared" si="116"/>
        <v>3.2716927453769556E-2</v>
      </c>
      <c r="AA81" s="35">
        <v>4</v>
      </c>
      <c r="AB81" s="27" t="s">
        <v>29</v>
      </c>
      <c r="AC81" s="76">
        <f t="shared" si="117"/>
        <v>285</v>
      </c>
      <c r="AD81" s="76">
        <f t="shared" si="117"/>
        <v>0</v>
      </c>
      <c r="AE81" s="76">
        <f t="shared" si="117"/>
        <v>266</v>
      </c>
      <c r="AF81" s="76">
        <f t="shared" si="117"/>
        <v>0</v>
      </c>
      <c r="AG81" s="76">
        <f t="shared" si="117"/>
        <v>3</v>
      </c>
      <c r="AH81" s="76">
        <f t="shared" si="117"/>
        <v>16</v>
      </c>
      <c r="AI81" s="76">
        <f t="shared" si="117"/>
        <v>0</v>
      </c>
      <c r="AJ81" s="114">
        <f t="shared" si="118"/>
        <v>285</v>
      </c>
      <c r="AK81" s="18">
        <f t="shared" si="119"/>
        <v>0.93333333333333335</v>
      </c>
      <c r="AL81" s="18">
        <f t="shared" si="120"/>
        <v>0</v>
      </c>
      <c r="AM81" s="19">
        <f t="shared" si="121"/>
        <v>5.6140350877192984E-2</v>
      </c>
      <c r="AN81" s="16">
        <v>4</v>
      </c>
      <c r="AO81" s="34" t="s">
        <v>29</v>
      </c>
      <c r="AP81" s="74">
        <f t="shared" si="108"/>
        <v>149</v>
      </c>
      <c r="AQ81" s="75">
        <f t="shared" ref="AQ81:AV81" si="128">AQ64+AQ45+AQ28+AQ7</f>
        <v>1</v>
      </c>
      <c r="AR81" s="76">
        <f t="shared" si="128"/>
        <v>131</v>
      </c>
      <c r="AS81" s="76">
        <f t="shared" si="128"/>
        <v>0</v>
      </c>
      <c r="AT81" s="76">
        <f t="shared" si="128"/>
        <v>7</v>
      </c>
      <c r="AU81" s="76">
        <f t="shared" si="128"/>
        <v>10</v>
      </c>
      <c r="AV81" s="76">
        <f t="shared" si="128"/>
        <v>0</v>
      </c>
      <c r="AW81" s="134">
        <f t="shared" si="123"/>
        <v>149</v>
      </c>
      <c r="AX81" s="57">
        <f t="shared" si="124"/>
        <v>0.88590604026845643</v>
      </c>
      <c r="AY81" s="18">
        <f t="shared" si="125"/>
        <v>6.7114093959731542E-3</v>
      </c>
      <c r="AZ81" s="58">
        <f t="shared" si="126"/>
        <v>6.7114093959731544E-2</v>
      </c>
      <c r="BQ81" s="1"/>
      <c r="BR81" s="1"/>
      <c r="BS81" s="1"/>
    </row>
    <row r="82" spans="1:71" s="125" customFormat="1" ht="42" customHeight="1" x14ac:dyDescent="0.25">
      <c r="A82" s="16">
        <v>5</v>
      </c>
      <c r="B82" s="34" t="s">
        <v>30</v>
      </c>
      <c r="C82" s="96">
        <f t="shared" si="105"/>
        <v>12536</v>
      </c>
      <c r="D82" s="133">
        <f t="shared" si="105"/>
        <v>9173</v>
      </c>
      <c r="E82" s="77">
        <f t="shared" si="105"/>
        <v>2550</v>
      </c>
      <c r="F82" s="77">
        <f t="shared" si="105"/>
        <v>110</v>
      </c>
      <c r="G82" s="77">
        <f t="shared" si="105"/>
        <v>226</v>
      </c>
      <c r="H82" s="77">
        <f t="shared" si="105"/>
        <v>220</v>
      </c>
      <c r="I82" s="77">
        <f t="shared" si="105"/>
        <v>257</v>
      </c>
      <c r="J82" s="138">
        <f t="shared" si="109"/>
        <v>12536</v>
      </c>
      <c r="K82" s="191">
        <f t="shared" si="110"/>
        <v>0.95471943969378614</v>
      </c>
      <c r="L82" s="192">
        <f t="shared" si="111"/>
        <v>0.74704780519586289</v>
      </c>
      <c r="M82" s="193">
        <f t="shared" si="112"/>
        <v>1.7916768466487498E-2</v>
      </c>
      <c r="N82" s="35">
        <v>5</v>
      </c>
      <c r="O82" s="34" t="s">
        <v>30</v>
      </c>
      <c r="P82" s="75">
        <f t="shared" si="106"/>
        <v>9107</v>
      </c>
      <c r="Q82" s="76">
        <f t="shared" si="106"/>
        <v>0</v>
      </c>
      <c r="R82" s="76">
        <f t="shared" si="106"/>
        <v>8839</v>
      </c>
      <c r="S82" s="76">
        <f t="shared" si="106"/>
        <v>16</v>
      </c>
      <c r="T82" s="76">
        <f t="shared" si="106"/>
        <v>67</v>
      </c>
      <c r="U82" s="76">
        <f t="shared" si="106"/>
        <v>103</v>
      </c>
      <c r="V82" s="76">
        <f t="shared" si="106"/>
        <v>82</v>
      </c>
      <c r="W82" s="113">
        <f t="shared" si="113"/>
        <v>9107</v>
      </c>
      <c r="X82" s="18">
        <f t="shared" si="114"/>
        <v>0.97939058171745152</v>
      </c>
      <c r="Y82" s="18">
        <f t="shared" si="115"/>
        <v>0</v>
      </c>
      <c r="Z82" s="58">
        <f t="shared" si="116"/>
        <v>1.1412742382271468E-2</v>
      </c>
      <c r="AA82" s="35">
        <v>5</v>
      </c>
      <c r="AB82" s="27" t="s">
        <v>30</v>
      </c>
      <c r="AC82" s="76">
        <f t="shared" si="117"/>
        <v>10512</v>
      </c>
      <c r="AD82" s="76">
        <f t="shared" si="117"/>
        <v>0</v>
      </c>
      <c r="AE82" s="76">
        <f t="shared" si="117"/>
        <v>10290</v>
      </c>
      <c r="AF82" s="76">
        <f t="shared" si="117"/>
        <v>1</v>
      </c>
      <c r="AG82" s="76">
        <f t="shared" si="117"/>
        <v>42</v>
      </c>
      <c r="AH82" s="76">
        <f t="shared" si="117"/>
        <v>109</v>
      </c>
      <c r="AI82" s="76">
        <f t="shared" si="117"/>
        <v>70</v>
      </c>
      <c r="AJ82" s="114">
        <f t="shared" si="118"/>
        <v>10512</v>
      </c>
      <c r="AK82" s="18">
        <f t="shared" si="119"/>
        <v>0.98544340164719402</v>
      </c>
      <c r="AL82" s="18">
        <f t="shared" si="120"/>
        <v>0</v>
      </c>
      <c r="AM82" s="19">
        <f t="shared" si="121"/>
        <v>1.0438613292472707E-2</v>
      </c>
      <c r="AN82" s="16">
        <v>5</v>
      </c>
      <c r="AO82" s="34" t="s">
        <v>30</v>
      </c>
      <c r="AP82" s="74">
        <f t="shared" si="108"/>
        <v>313</v>
      </c>
      <c r="AQ82" s="75">
        <f t="shared" ref="AQ82:AV82" si="129">AQ65+AQ46+AQ29+AQ8</f>
        <v>114</v>
      </c>
      <c r="AR82" s="76">
        <f t="shared" si="129"/>
        <v>170</v>
      </c>
      <c r="AS82" s="76">
        <f t="shared" si="129"/>
        <v>6</v>
      </c>
      <c r="AT82" s="76">
        <f t="shared" si="129"/>
        <v>9</v>
      </c>
      <c r="AU82" s="76">
        <f t="shared" si="129"/>
        <v>7</v>
      </c>
      <c r="AV82" s="76">
        <f t="shared" si="129"/>
        <v>7</v>
      </c>
      <c r="AW82" s="134">
        <f t="shared" si="123"/>
        <v>313</v>
      </c>
      <c r="AX82" s="57">
        <f t="shared" si="124"/>
        <v>0.92810457516339873</v>
      </c>
      <c r="AY82" s="18">
        <f t="shared" si="125"/>
        <v>0.37254901960784315</v>
      </c>
      <c r="AZ82" s="58">
        <f t="shared" si="126"/>
        <v>2.2875816993464051E-2</v>
      </c>
      <c r="BQ82" s="1"/>
      <c r="BR82" s="1"/>
      <c r="BS82" s="1"/>
    </row>
    <row r="83" spans="1:71" s="125" customFormat="1" ht="42" customHeight="1" x14ac:dyDescent="0.25">
      <c r="A83" s="16">
        <v>6</v>
      </c>
      <c r="B83" s="34" t="s">
        <v>31</v>
      </c>
      <c r="C83" s="96">
        <f t="shared" si="105"/>
        <v>60872</v>
      </c>
      <c r="D83" s="133">
        <f t="shared" si="105"/>
        <v>42902</v>
      </c>
      <c r="E83" s="77">
        <f t="shared" si="105"/>
        <v>13917</v>
      </c>
      <c r="F83" s="77">
        <f t="shared" si="105"/>
        <v>349</v>
      </c>
      <c r="G83" s="77">
        <f t="shared" si="105"/>
        <v>1149</v>
      </c>
      <c r="H83" s="77">
        <f t="shared" si="105"/>
        <v>1493</v>
      </c>
      <c r="I83" s="77">
        <f t="shared" si="105"/>
        <v>1062</v>
      </c>
      <c r="J83" s="138">
        <f t="shared" si="109"/>
        <v>60872</v>
      </c>
      <c r="K83" s="191">
        <f t="shared" si="110"/>
        <v>0.94999164019394755</v>
      </c>
      <c r="L83" s="192">
        <f t="shared" si="111"/>
        <v>0.71730479852867413</v>
      </c>
      <c r="M83" s="193">
        <f t="shared" si="112"/>
        <v>2.4962380872763753E-2</v>
      </c>
      <c r="N83" s="35">
        <v>6</v>
      </c>
      <c r="O83" s="34" t="s">
        <v>31</v>
      </c>
      <c r="P83" s="75">
        <f t="shared" si="106"/>
        <v>63776</v>
      </c>
      <c r="Q83" s="76">
        <f t="shared" si="106"/>
        <v>3</v>
      </c>
      <c r="R83" s="76">
        <f t="shared" si="106"/>
        <v>59857</v>
      </c>
      <c r="S83" s="76">
        <f t="shared" si="106"/>
        <v>113</v>
      </c>
      <c r="T83" s="76">
        <f t="shared" si="106"/>
        <v>639</v>
      </c>
      <c r="U83" s="76">
        <f t="shared" si="106"/>
        <v>2541</v>
      </c>
      <c r="V83" s="76">
        <f t="shared" si="106"/>
        <v>623</v>
      </c>
      <c r="W83" s="113">
        <f t="shared" si="113"/>
        <v>63776</v>
      </c>
      <c r="X83" s="18">
        <f t="shared" si="114"/>
        <v>0.94785679223473152</v>
      </c>
      <c r="Y83" s="18">
        <f t="shared" si="115"/>
        <v>4.7503681535318987E-5</v>
      </c>
      <c r="Z83" s="58">
        <f t="shared" si="116"/>
        <v>4.0235618260415183E-2</v>
      </c>
      <c r="AA83" s="35">
        <v>6</v>
      </c>
      <c r="AB83" s="27" t="s">
        <v>31</v>
      </c>
      <c r="AC83" s="76">
        <f t="shared" si="117"/>
        <v>22689</v>
      </c>
      <c r="AD83" s="76">
        <f t="shared" si="117"/>
        <v>69</v>
      </c>
      <c r="AE83" s="76">
        <f t="shared" si="117"/>
        <v>21486</v>
      </c>
      <c r="AF83" s="76">
        <f t="shared" si="117"/>
        <v>24</v>
      </c>
      <c r="AG83" s="76">
        <f t="shared" si="117"/>
        <v>107</v>
      </c>
      <c r="AH83" s="76">
        <f t="shared" si="117"/>
        <v>744</v>
      </c>
      <c r="AI83" s="76">
        <f t="shared" si="117"/>
        <v>259</v>
      </c>
      <c r="AJ83" s="114">
        <f t="shared" si="118"/>
        <v>22689</v>
      </c>
      <c r="AK83" s="18">
        <f t="shared" si="119"/>
        <v>0.9609897458760589</v>
      </c>
      <c r="AL83" s="18">
        <f t="shared" si="120"/>
        <v>3.0762371823450734E-3</v>
      </c>
      <c r="AM83" s="19">
        <f t="shared" si="121"/>
        <v>3.316986179224253E-2</v>
      </c>
      <c r="AN83" s="16">
        <v>6</v>
      </c>
      <c r="AO83" s="34" t="s">
        <v>31</v>
      </c>
      <c r="AP83" s="74">
        <f t="shared" si="108"/>
        <v>1982</v>
      </c>
      <c r="AQ83" s="75">
        <f t="shared" ref="AQ83:AV83" si="130">AQ66+AQ47+AQ30+AQ9</f>
        <v>648</v>
      </c>
      <c r="AR83" s="76">
        <f t="shared" si="130"/>
        <v>1025</v>
      </c>
      <c r="AS83" s="76">
        <f t="shared" si="130"/>
        <v>48</v>
      </c>
      <c r="AT83" s="76">
        <f t="shared" si="130"/>
        <v>65</v>
      </c>
      <c r="AU83" s="76">
        <f t="shared" si="130"/>
        <v>93</v>
      </c>
      <c r="AV83" s="76">
        <f t="shared" si="130"/>
        <v>103</v>
      </c>
      <c r="AW83" s="134">
        <f t="shared" si="123"/>
        <v>1982</v>
      </c>
      <c r="AX83" s="57">
        <f t="shared" si="124"/>
        <v>0.89036721660457685</v>
      </c>
      <c r="AY83" s="18">
        <f t="shared" si="125"/>
        <v>0.34486428951569986</v>
      </c>
      <c r="AZ83" s="58">
        <f t="shared" si="126"/>
        <v>4.9494411921234702E-2</v>
      </c>
      <c r="BQ83" s="1"/>
      <c r="BR83" s="1"/>
      <c r="BS83" s="1"/>
    </row>
    <row r="84" spans="1:71" s="125" customFormat="1" ht="42" customHeight="1" x14ac:dyDescent="0.25">
      <c r="A84" s="16">
        <v>7</v>
      </c>
      <c r="B84" s="34" t="s">
        <v>32</v>
      </c>
      <c r="C84" s="96">
        <f t="shared" si="105"/>
        <v>21226</v>
      </c>
      <c r="D84" s="133">
        <f t="shared" si="105"/>
        <v>13198</v>
      </c>
      <c r="E84" s="77">
        <f t="shared" si="105"/>
        <v>5057</v>
      </c>
      <c r="F84" s="77">
        <f t="shared" si="105"/>
        <v>543</v>
      </c>
      <c r="G84" s="77">
        <f t="shared" si="105"/>
        <v>541</v>
      </c>
      <c r="H84" s="77">
        <f t="shared" si="105"/>
        <v>1356</v>
      </c>
      <c r="I84" s="77">
        <f t="shared" si="105"/>
        <v>527</v>
      </c>
      <c r="J84" s="138">
        <f t="shared" si="109"/>
        <v>21222</v>
      </c>
      <c r="K84" s="191">
        <f t="shared" si="110"/>
        <v>0.8819266631238224</v>
      </c>
      <c r="L84" s="192">
        <f t="shared" si="111"/>
        <v>0.63761534373641238</v>
      </c>
      <c r="M84" s="193">
        <f t="shared" si="112"/>
        <v>6.5510411130972515E-2</v>
      </c>
      <c r="N84" s="35">
        <v>7</v>
      </c>
      <c r="O84" s="34" t="s">
        <v>32</v>
      </c>
      <c r="P84" s="75">
        <f t="shared" si="106"/>
        <v>14330</v>
      </c>
      <c r="Q84" s="76">
        <f t="shared" si="106"/>
        <v>1</v>
      </c>
      <c r="R84" s="76">
        <f t="shared" si="106"/>
        <v>13161</v>
      </c>
      <c r="S84" s="76">
        <f t="shared" si="106"/>
        <v>44</v>
      </c>
      <c r="T84" s="76">
        <f t="shared" si="106"/>
        <v>238</v>
      </c>
      <c r="U84" s="76">
        <f t="shared" si="106"/>
        <v>699</v>
      </c>
      <c r="V84" s="76">
        <f t="shared" si="106"/>
        <v>187</v>
      </c>
      <c r="W84" s="113">
        <f t="shared" si="113"/>
        <v>14330</v>
      </c>
      <c r="X84" s="18">
        <f t="shared" si="114"/>
        <v>0.93063706427207804</v>
      </c>
      <c r="Y84" s="18">
        <f t="shared" si="115"/>
        <v>7.0706356501449479E-5</v>
      </c>
      <c r="Z84" s="58">
        <f t="shared" si="116"/>
        <v>4.9423743194513189E-2</v>
      </c>
      <c r="AA84" s="35">
        <v>7</v>
      </c>
      <c r="AB84" s="27" t="s">
        <v>32</v>
      </c>
      <c r="AC84" s="76">
        <f t="shared" si="117"/>
        <v>7458</v>
      </c>
      <c r="AD84" s="76">
        <f t="shared" si="117"/>
        <v>1</v>
      </c>
      <c r="AE84" s="76">
        <f t="shared" si="117"/>
        <v>6853</v>
      </c>
      <c r="AF84" s="76">
        <f t="shared" si="117"/>
        <v>10</v>
      </c>
      <c r="AG84" s="76">
        <f t="shared" si="117"/>
        <v>74</v>
      </c>
      <c r="AH84" s="76">
        <f t="shared" si="117"/>
        <v>401</v>
      </c>
      <c r="AI84" s="76">
        <f t="shared" si="117"/>
        <v>119</v>
      </c>
      <c r="AJ84" s="114">
        <f t="shared" si="118"/>
        <v>7458</v>
      </c>
      <c r="AK84" s="18">
        <f t="shared" si="119"/>
        <v>0.93391470227551443</v>
      </c>
      <c r="AL84" s="18">
        <f t="shared" si="120"/>
        <v>1.362583458236817E-4</v>
      </c>
      <c r="AM84" s="19">
        <f t="shared" si="121"/>
        <v>5.4639596675296359E-2</v>
      </c>
      <c r="AN84" s="16">
        <v>7</v>
      </c>
      <c r="AO84" s="34" t="s">
        <v>32</v>
      </c>
      <c r="AP84" s="74">
        <f t="shared" si="108"/>
        <v>3150</v>
      </c>
      <c r="AQ84" s="75">
        <f t="shared" ref="AQ84:AV84" si="131">AQ67+AQ48+AQ31+AQ10</f>
        <v>1086</v>
      </c>
      <c r="AR84" s="76">
        <f t="shared" si="131"/>
        <v>1341</v>
      </c>
      <c r="AS84" s="76">
        <f t="shared" si="131"/>
        <v>127</v>
      </c>
      <c r="AT84" s="76">
        <f t="shared" si="131"/>
        <v>99</v>
      </c>
      <c r="AU84" s="76">
        <f t="shared" si="131"/>
        <v>341</v>
      </c>
      <c r="AV84" s="76">
        <f t="shared" si="131"/>
        <v>154</v>
      </c>
      <c r="AW84" s="134">
        <f t="shared" si="123"/>
        <v>3148</v>
      </c>
      <c r="AX84" s="57">
        <f t="shared" si="124"/>
        <v>0.81008010680907883</v>
      </c>
      <c r="AY84" s="18">
        <f t="shared" si="125"/>
        <v>0.36248331108144194</v>
      </c>
      <c r="AZ84" s="58">
        <f t="shared" si="126"/>
        <v>0.11381842456608812</v>
      </c>
      <c r="BQ84" s="1"/>
      <c r="BR84" s="1"/>
      <c r="BS84" s="1"/>
    </row>
    <row r="85" spans="1:71" s="125" customFormat="1" ht="42" customHeight="1" thickBot="1" x14ac:dyDescent="0.3">
      <c r="A85" s="36">
        <v>8</v>
      </c>
      <c r="B85" s="37" t="s">
        <v>33</v>
      </c>
      <c r="C85" s="100">
        <f t="shared" si="105"/>
        <v>296</v>
      </c>
      <c r="D85" s="135">
        <f t="shared" si="105"/>
        <v>221</v>
      </c>
      <c r="E85" s="81">
        <f t="shared" si="105"/>
        <v>51</v>
      </c>
      <c r="F85" s="81">
        <f t="shared" si="105"/>
        <v>2</v>
      </c>
      <c r="G85" s="81">
        <f t="shared" si="105"/>
        <v>3</v>
      </c>
      <c r="H85" s="81">
        <f t="shared" si="105"/>
        <v>16</v>
      </c>
      <c r="I85" s="81">
        <f t="shared" si="105"/>
        <v>3</v>
      </c>
      <c r="J85" s="139">
        <f t="shared" si="109"/>
        <v>296</v>
      </c>
      <c r="K85" s="194">
        <f t="shared" si="110"/>
        <v>0.92832764505119458</v>
      </c>
      <c r="L85" s="195">
        <f t="shared" si="111"/>
        <v>0.75426621160409557</v>
      </c>
      <c r="M85" s="196">
        <f t="shared" si="112"/>
        <v>5.4607508532423209E-2</v>
      </c>
      <c r="N85" s="38">
        <v>8</v>
      </c>
      <c r="O85" s="37" t="s">
        <v>33</v>
      </c>
      <c r="P85" s="79">
        <f t="shared" si="106"/>
        <v>205</v>
      </c>
      <c r="Q85" s="80">
        <f t="shared" si="106"/>
        <v>44</v>
      </c>
      <c r="R85" s="80">
        <f t="shared" si="106"/>
        <v>141</v>
      </c>
      <c r="S85" s="80">
        <f t="shared" si="106"/>
        <v>0</v>
      </c>
      <c r="T85" s="80">
        <f t="shared" si="106"/>
        <v>1</v>
      </c>
      <c r="U85" s="80">
        <f t="shared" si="106"/>
        <v>19</v>
      </c>
      <c r="V85" s="80">
        <f t="shared" si="106"/>
        <v>0</v>
      </c>
      <c r="W85" s="141">
        <f t="shared" si="113"/>
        <v>205</v>
      </c>
      <c r="X85" s="43">
        <f t="shared" si="114"/>
        <v>0.90243902439024393</v>
      </c>
      <c r="Y85" s="43">
        <f t="shared" si="115"/>
        <v>0.21463414634146341</v>
      </c>
      <c r="Z85" s="60">
        <f t="shared" si="116"/>
        <v>9.2682926829268292E-2</v>
      </c>
      <c r="AA85" s="38">
        <v>8</v>
      </c>
      <c r="AB85" s="42" t="s">
        <v>33</v>
      </c>
      <c r="AC85" s="80">
        <f t="shared" si="117"/>
        <v>515</v>
      </c>
      <c r="AD85" s="80">
        <f t="shared" si="117"/>
        <v>2</v>
      </c>
      <c r="AE85" s="80">
        <f t="shared" si="117"/>
        <v>182</v>
      </c>
      <c r="AF85" s="80">
        <f t="shared" si="117"/>
        <v>1</v>
      </c>
      <c r="AG85" s="80">
        <f t="shared" si="117"/>
        <v>4</v>
      </c>
      <c r="AH85" s="80">
        <f t="shared" si="117"/>
        <v>66</v>
      </c>
      <c r="AI85" s="80">
        <f t="shared" si="117"/>
        <v>260</v>
      </c>
      <c r="AJ85" s="141">
        <f t="shared" si="118"/>
        <v>515</v>
      </c>
      <c r="AK85" s="43">
        <f t="shared" si="119"/>
        <v>0.72156862745098038</v>
      </c>
      <c r="AL85" s="43">
        <f t="shared" si="120"/>
        <v>7.8431372549019607E-3</v>
      </c>
      <c r="AM85" s="44">
        <f t="shared" si="121"/>
        <v>0.25882352941176473</v>
      </c>
      <c r="AN85" s="36">
        <v>8</v>
      </c>
      <c r="AO85" s="37" t="s">
        <v>33</v>
      </c>
      <c r="AP85" s="78">
        <f t="shared" si="108"/>
        <v>37</v>
      </c>
      <c r="AQ85" s="107">
        <f t="shared" ref="AQ85:AV85" si="132">AQ68+AQ49+AQ32+AQ11</f>
        <v>3</v>
      </c>
      <c r="AR85" s="108">
        <f t="shared" si="132"/>
        <v>29</v>
      </c>
      <c r="AS85" s="108">
        <f t="shared" si="132"/>
        <v>0</v>
      </c>
      <c r="AT85" s="108">
        <f t="shared" si="132"/>
        <v>0</v>
      </c>
      <c r="AU85" s="108">
        <f t="shared" si="132"/>
        <v>3</v>
      </c>
      <c r="AV85" s="108">
        <f t="shared" si="132"/>
        <v>2</v>
      </c>
      <c r="AW85" s="136">
        <f t="shared" si="123"/>
        <v>37</v>
      </c>
      <c r="AX85" s="59">
        <f t="shared" si="124"/>
        <v>0.91428571428571426</v>
      </c>
      <c r="AY85" s="43">
        <f t="shared" si="125"/>
        <v>8.5714285714285715E-2</v>
      </c>
      <c r="AZ85" s="60">
        <f t="shared" si="126"/>
        <v>8.5714285714285715E-2</v>
      </c>
      <c r="BQ85" s="1"/>
      <c r="BR85" s="1"/>
      <c r="BS85" s="1"/>
    </row>
    <row r="86" spans="1:71" s="125" customFormat="1" ht="42" customHeight="1" thickBot="1" x14ac:dyDescent="0.3">
      <c r="A86" s="312" t="s">
        <v>25</v>
      </c>
      <c r="B86" s="241"/>
      <c r="C86" s="103">
        <f t="shared" ref="C86:I86" si="133">SUM(C78:C85)</f>
        <v>100009</v>
      </c>
      <c r="D86" s="104">
        <f t="shared" si="133"/>
        <v>69509</v>
      </c>
      <c r="E86" s="105">
        <f t="shared" si="133"/>
        <v>22116</v>
      </c>
      <c r="F86" s="105">
        <f t="shared" si="133"/>
        <v>1056</v>
      </c>
      <c r="G86" s="105">
        <f t="shared" si="133"/>
        <v>2050</v>
      </c>
      <c r="H86" s="105">
        <f t="shared" si="133"/>
        <v>3342</v>
      </c>
      <c r="I86" s="105">
        <f t="shared" si="133"/>
        <v>1932</v>
      </c>
      <c r="J86" s="140">
        <f t="shared" si="109"/>
        <v>100005</v>
      </c>
      <c r="K86" s="119">
        <f t="shared" si="110"/>
        <v>0.93421495355689921</v>
      </c>
      <c r="L86" s="120">
        <f>D86/(C86-I86)</f>
        <v>0.70871865982850213</v>
      </c>
      <c r="M86" s="121">
        <f>H86/(C86-I86)</f>
        <v>3.4075267391947141E-2</v>
      </c>
      <c r="N86" s="242" t="s">
        <v>25</v>
      </c>
      <c r="O86" s="242"/>
      <c r="P86" s="53">
        <f>SUM(P78:P85)</f>
        <v>92565</v>
      </c>
      <c r="Q86" s="110">
        <f t="shared" ref="Q86:V86" si="134">SUM(Q77:Q85)</f>
        <v>138</v>
      </c>
      <c r="R86" s="110">
        <f t="shared" si="134"/>
        <v>86760</v>
      </c>
      <c r="S86" s="110">
        <f t="shared" si="134"/>
        <v>190</v>
      </c>
      <c r="T86" s="110">
        <f t="shared" si="134"/>
        <v>1024</v>
      </c>
      <c r="U86" s="110">
        <f t="shared" si="134"/>
        <v>3575</v>
      </c>
      <c r="V86" s="110">
        <f t="shared" si="134"/>
        <v>968</v>
      </c>
      <c r="W86" s="110">
        <f t="shared" si="113"/>
        <v>92655</v>
      </c>
      <c r="X86" s="39">
        <f t="shared" si="114"/>
        <v>0.94869919320501761</v>
      </c>
      <c r="Y86" s="39">
        <f>Q86/(P86-V86)</f>
        <v>1.5065995611209975E-3</v>
      </c>
      <c r="Z86" s="41">
        <f>U86/(P86-V86)</f>
        <v>3.9029662543533086E-2</v>
      </c>
      <c r="AA86" s="242" t="s">
        <v>25</v>
      </c>
      <c r="AB86" s="256"/>
      <c r="AC86" s="45">
        <f t="shared" ref="AC86:AI86" si="135">SUM(AC78:AC85)</f>
        <v>44691</v>
      </c>
      <c r="AD86" s="45">
        <f t="shared" si="135"/>
        <v>72</v>
      </c>
      <c r="AE86" s="45">
        <f t="shared" si="135"/>
        <v>42074</v>
      </c>
      <c r="AF86" s="45">
        <f t="shared" si="135"/>
        <v>38</v>
      </c>
      <c r="AG86" s="45">
        <f t="shared" si="135"/>
        <v>297</v>
      </c>
      <c r="AH86" s="45">
        <f t="shared" si="135"/>
        <v>1473</v>
      </c>
      <c r="AI86" s="45">
        <f t="shared" si="135"/>
        <v>737</v>
      </c>
      <c r="AJ86" s="115">
        <f t="shared" si="118"/>
        <v>44691</v>
      </c>
      <c r="AK86" s="39">
        <f t="shared" si="119"/>
        <v>0.95886608727305822</v>
      </c>
      <c r="AL86" s="39">
        <f t="shared" si="120"/>
        <v>1.6380761705419302E-3</v>
      </c>
      <c r="AM86" s="40">
        <f>AH86/(AC86-AI86)</f>
        <v>3.3512308322336988E-2</v>
      </c>
      <c r="AN86" s="241" t="s">
        <v>25</v>
      </c>
      <c r="AO86" s="242"/>
      <c r="AP86" s="53">
        <f t="shared" ref="AP86" si="136">SUM(AP78:AP85)</f>
        <v>6020</v>
      </c>
      <c r="AQ86" s="45">
        <f t="shared" ref="AQ86" si="137">SUM(AQ78:AQ85)</f>
        <v>1923</v>
      </c>
      <c r="AR86" s="45">
        <f t="shared" ref="AR86" si="138">SUM(AR78:AR85)</f>
        <v>2974</v>
      </c>
      <c r="AS86" s="45">
        <f t="shared" ref="AS86" si="139">SUM(AS78:AS85)</f>
        <v>187</v>
      </c>
      <c r="AT86" s="45">
        <f t="shared" ref="AT86" si="140">SUM(AT78:AT85)</f>
        <v>188</v>
      </c>
      <c r="AU86" s="45">
        <f t="shared" ref="AU86" si="141">SUM(AU78:AU85)</f>
        <v>472</v>
      </c>
      <c r="AV86" s="45">
        <f t="shared" ref="AV86" si="142">SUM(AV78:AV85)</f>
        <v>274</v>
      </c>
      <c r="AW86" s="115">
        <f t="shared" si="123"/>
        <v>6018</v>
      </c>
      <c r="AX86" s="39">
        <f t="shared" si="124"/>
        <v>0.85224504002784551</v>
      </c>
      <c r="AY86" s="39">
        <f>AQ86/(AP86-AV86)</f>
        <v>0.33466759484859032</v>
      </c>
      <c r="AZ86" s="41">
        <f>AU86/(AP86-AV86)</f>
        <v>8.2144100243647752E-2</v>
      </c>
      <c r="BQ86" s="1"/>
      <c r="BR86" s="1"/>
      <c r="BS86" s="1"/>
    </row>
  </sheetData>
  <mergeCells count="191">
    <mergeCell ref="AK76:AK77"/>
    <mergeCell ref="AL76:AL77"/>
    <mergeCell ref="AM76:AM77"/>
    <mergeCell ref="A86:B86"/>
    <mergeCell ref="N86:O86"/>
    <mergeCell ref="AA86:AB86"/>
    <mergeCell ref="AC75:AM75"/>
    <mergeCell ref="A76:B76"/>
    <mergeCell ref="C76:C77"/>
    <mergeCell ref="D76:J76"/>
    <mergeCell ref="K76:K77"/>
    <mergeCell ref="L76:L77"/>
    <mergeCell ref="M76:M77"/>
    <mergeCell ref="N76:O76"/>
    <mergeCell ref="P76:P77"/>
    <mergeCell ref="Q76:W76"/>
    <mergeCell ref="X76:X77"/>
    <mergeCell ref="Y76:Y77"/>
    <mergeCell ref="Z76:Z77"/>
    <mergeCell ref="AA76:AB76"/>
    <mergeCell ref="AC76:AC77"/>
    <mergeCell ref="AD76:AJ76"/>
    <mergeCell ref="A75:B75"/>
    <mergeCell ref="C75:M75"/>
    <mergeCell ref="N75:O75"/>
    <mergeCell ref="P75:Z75"/>
    <mergeCell ref="AA75:AB75"/>
    <mergeCell ref="AK59:AK60"/>
    <mergeCell ref="AL59:AL60"/>
    <mergeCell ref="AM59:AM60"/>
    <mergeCell ref="A69:B69"/>
    <mergeCell ref="N69:O69"/>
    <mergeCell ref="AA69:AB69"/>
    <mergeCell ref="A72:D73"/>
    <mergeCell ref="AC58:AM58"/>
    <mergeCell ref="A59:B59"/>
    <mergeCell ref="C59:C60"/>
    <mergeCell ref="D59:J59"/>
    <mergeCell ref="K59:K60"/>
    <mergeCell ref="L59:L60"/>
    <mergeCell ref="M59:M60"/>
    <mergeCell ref="N59:O59"/>
    <mergeCell ref="P59:P60"/>
    <mergeCell ref="Q59:W59"/>
    <mergeCell ref="X59:X60"/>
    <mergeCell ref="Y59:Y60"/>
    <mergeCell ref="Z59:Z60"/>
    <mergeCell ref="AA59:AB59"/>
    <mergeCell ref="AC59:AC60"/>
    <mergeCell ref="AD59:AJ59"/>
    <mergeCell ref="A58:B58"/>
    <mergeCell ref="C58:M58"/>
    <mergeCell ref="N58:O58"/>
    <mergeCell ref="P58:Z58"/>
    <mergeCell ref="AA58:AB58"/>
    <mergeCell ref="AK40:AK41"/>
    <mergeCell ref="AL40:AL41"/>
    <mergeCell ref="AM40:AM41"/>
    <mergeCell ref="A50:B50"/>
    <mergeCell ref="N50:O50"/>
    <mergeCell ref="AA50:AB50"/>
    <mergeCell ref="AC39:AM39"/>
    <mergeCell ref="A40:B40"/>
    <mergeCell ref="C40:C41"/>
    <mergeCell ref="D40:J40"/>
    <mergeCell ref="K40:K41"/>
    <mergeCell ref="L40:L41"/>
    <mergeCell ref="M40:M41"/>
    <mergeCell ref="N40:O40"/>
    <mergeCell ref="P40:P41"/>
    <mergeCell ref="Q40:W40"/>
    <mergeCell ref="X40:X41"/>
    <mergeCell ref="Y40:Y41"/>
    <mergeCell ref="Z40:Z41"/>
    <mergeCell ref="AA40:AB40"/>
    <mergeCell ref="AC40:AC41"/>
    <mergeCell ref="AD40:AJ40"/>
    <mergeCell ref="A33:B33"/>
    <mergeCell ref="N33:O33"/>
    <mergeCell ref="AA33:AB33"/>
    <mergeCell ref="A39:B39"/>
    <mergeCell ref="C39:M39"/>
    <mergeCell ref="N39:O39"/>
    <mergeCell ref="P39:Z39"/>
    <mergeCell ref="AA39:AB39"/>
    <mergeCell ref="AK2:AK3"/>
    <mergeCell ref="A23:B23"/>
    <mergeCell ref="C23:C24"/>
    <mergeCell ref="D23:J23"/>
    <mergeCell ref="K23:K24"/>
    <mergeCell ref="L23:L24"/>
    <mergeCell ref="M23:M24"/>
    <mergeCell ref="N23:O23"/>
    <mergeCell ref="A22:B22"/>
    <mergeCell ref="C22:M22"/>
    <mergeCell ref="N22:O22"/>
    <mergeCell ref="A12:B12"/>
    <mergeCell ref="A2:B2"/>
    <mergeCell ref="P23:P24"/>
    <mergeCell ref="X23:X24"/>
    <mergeCell ref="Y23:Y24"/>
    <mergeCell ref="Z23:Z24"/>
    <mergeCell ref="AC23:AC24"/>
    <mergeCell ref="AK23:AK24"/>
    <mergeCell ref="AL23:AL24"/>
    <mergeCell ref="AM23:AM24"/>
    <mergeCell ref="X2:X3"/>
    <mergeCell ref="Y2:Y3"/>
    <mergeCell ref="Z2:Z3"/>
    <mergeCell ref="P2:P3"/>
    <mergeCell ref="AC22:AM22"/>
    <mergeCell ref="Q23:W23"/>
    <mergeCell ref="AA23:AB23"/>
    <mergeCell ref="AD23:AJ23"/>
    <mergeCell ref="P22:Z22"/>
    <mergeCell ref="AA22:AB22"/>
    <mergeCell ref="BO12:BP12"/>
    <mergeCell ref="BA1:BB1"/>
    <mergeCell ref="BC1:BN1"/>
    <mergeCell ref="BA2:BC2"/>
    <mergeCell ref="BD2:BK2"/>
    <mergeCell ref="AA12:AB12"/>
    <mergeCell ref="N1:O1"/>
    <mergeCell ref="P1:Z1"/>
    <mergeCell ref="BQ2:BS2"/>
    <mergeCell ref="BL2:BN2"/>
    <mergeCell ref="Q2:W2"/>
    <mergeCell ref="N2:O2"/>
    <mergeCell ref="AA2:AB2"/>
    <mergeCell ref="BA12:BB12"/>
    <mergeCell ref="N12:O12"/>
    <mergeCell ref="AL2:AL3"/>
    <mergeCell ref="AM2:AM3"/>
    <mergeCell ref="AN12:AO12"/>
    <mergeCell ref="A1:B1"/>
    <mergeCell ref="C1:M1"/>
    <mergeCell ref="C2:C3"/>
    <mergeCell ref="AA1:AB1"/>
    <mergeCell ref="AC1:AM1"/>
    <mergeCell ref="AD2:AJ2"/>
    <mergeCell ref="AC2:AC3"/>
    <mergeCell ref="BO1:BP1"/>
    <mergeCell ref="BO2:BP2"/>
    <mergeCell ref="D2:J2"/>
    <mergeCell ref="K2:K3"/>
    <mergeCell ref="L2:L3"/>
    <mergeCell ref="M2:M3"/>
    <mergeCell ref="AN1:AO1"/>
    <mergeCell ref="AP1:AZ1"/>
    <mergeCell ref="AN2:AO2"/>
    <mergeCell ref="AP2:AP3"/>
    <mergeCell ref="AQ2:AW2"/>
    <mergeCell ref="AX2:AX3"/>
    <mergeCell ref="AY2:AY3"/>
    <mergeCell ref="AZ2:AZ3"/>
    <mergeCell ref="AN22:AO22"/>
    <mergeCell ref="AP22:AZ22"/>
    <mergeCell ref="AN23:AO23"/>
    <mergeCell ref="AP23:AP24"/>
    <mergeCell ref="AQ23:AW23"/>
    <mergeCell ref="AX23:AX24"/>
    <mergeCell ref="AY23:AY24"/>
    <mergeCell ref="AZ23:AZ24"/>
    <mergeCell ref="AN33:AO33"/>
    <mergeCell ref="AN39:AO39"/>
    <mergeCell ref="AP39:AZ39"/>
    <mergeCell ref="AN40:AO40"/>
    <mergeCell ref="AP40:AP41"/>
    <mergeCell ref="AQ40:AW40"/>
    <mergeCell ref="AX40:AX41"/>
    <mergeCell ref="AY40:AY41"/>
    <mergeCell ref="AZ40:AZ41"/>
    <mergeCell ref="AN50:AO50"/>
    <mergeCell ref="AN58:AO58"/>
    <mergeCell ref="AP58:AZ58"/>
    <mergeCell ref="AN59:AO59"/>
    <mergeCell ref="AP59:AP60"/>
    <mergeCell ref="AQ59:AW59"/>
    <mergeCell ref="AX59:AX60"/>
    <mergeCell ref="AY59:AY60"/>
    <mergeCell ref="AZ59:AZ60"/>
    <mergeCell ref="AN69:AO69"/>
    <mergeCell ref="AN75:AO75"/>
    <mergeCell ref="AP75:AZ75"/>
    <mergeCell ref="AN76:AO76"/>
    <mergeCell ref="AP76:AP77"/>
    <mergeCell ref="AQ76:AW76"/>
    <mergeCell ref="AX76:AX77"/>
    <mergeCell ref="AY76:AY77"/>
    <mergeCell ref="AZ76:AZ77"/>
    <mergeCell ref="AN86:AO86"/>
  </mergeCells>
  <conditionalFormatting sqref="AJ78:AJ86 W78:W86 AJ61:AJ69 J61:J69 W61:W69 W42:W50 AJ25:AJ33 W25:W33 BK4:BK12 J4:J12 W4:W12 J25:J33 AJ42:AJ50 AJ4:AJ12 J42:J50">
    <cfRule type="cellIs" dxfId="1" priority="12" stopIfTrue="1" operator="notEqual">
      <formula>$C$4</formula>
    </cfRule>
  </conditionalFormatting>
  <conditionalFormatting sqref="AW78:AW86 AW4:AW12 AW61:AW69 AW25:AW33 AW42:AW50">
    <cfRule type="cellIs" dxfId="0" priority="1" stopIfTrue="1" operator="notEqual">
      <formula>$C$4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TB-09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Basharat Javed</cp:lastModifiedBy>
  <dcterms:created xsi:type="dcterms:W3CDTF">2014-01-15T04:54:34Z</dcterms:created>
  <dcterms:modified xsi:type="dcterms:W3CDTF">2015-12-16T08:50:36Z</dcterms:modified>
</cp:coreProperties>
</file>