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D USB ZIA\MY LAPTOP DATA\MY DESKTOP DATA FILES\MY DEXKTOP\DOTS DATA 2015\TB-07 AND TB-09 2015\2015\2015\TB-09-2015\"/>
    </mc:Choice>
  </mc:AlternateContent>
  <bookViews>
    <workbookView xWindow="240" yWindow="60" windowWidth="15480" windowHeight="7950"/>
  </bookViews>
  <sheets>
    <sheet name="Revised TB-09" sheetId="2" r:id="rId1"/>
    <sheet name="Sheet3" sheetId="3" r:id="rId2"/>
  </sheets>
  <definedNames>
    <definedName name="_xlnm._FilterDatabase" localSheetId="0" hidden="1">'Revised TB-09'!$A$4:$BH$4</definedName>
  </definedNames>
  <calcPr calcId="152511"/>
</workbook>
</file>

<file path=xl/calcChain.xml><?xml version="1.0" encoding="utf-8"?>
<calcChain xmlns="http://schemas.openxmlformats.org/spreadsheetml/2006/main">
  <c r="R40" i="2" l="1"/>
  <c r="W31" i="2"/>
  <c r="W32" i="2"/>
  <c r="W33" i="2"/>
  <c r="W34" i="2"/>
  <c r="W35" i="2"/>
  <c r="W36" i="2"/>
  <c r="W37" i="2"/>
  <c r="W38" i="2"/>
  <c r="W39" i="2"/>
  <c r="AW31" i="2" l="1"/>
  <c r="AW32" i="2"/>
  <c r="AW33" i="2"/>
  <c r="AW34" i="2"/>
  <c r="AW35" i="2"/>
  <c r="AW36" i="2"/>
  <c r="AW37" i="2"/>
  <c r="AW38" i="2"/>
  <c r="AW39" i="2"/>
  <c r="AW30" i="2"/>
  <c r="AQ17" i="2"/>
  <c r="AR17" i="2"/>
  <c r="AS17" i="2"/>
  <c r="AT17" i="2"/>
  <c r="AU17" i="2"/>
  <c r="AV17" i="2"/>
  <c r="AP17" i="2"/>
  <c r="AW8" i="2"/>
  <c r="AW9" i="2"/>
  <c r="AW10" i="2"/>
  <c r="AW11" i="2"/>
  <c r="AW12" i="2"/>
  <c r="AW13" i="2"/>
  <c r="AW14" i="2"/>
  <c r="AW15" i="2"/>
  <c r="AW16" i="2"/>
  <c r="AW7" i="2"/>
  <c r="AZ79" i="2"/>
  <c r="AY79" i="2"/>
  <c r="AX79" i="2"/>
  <c r="AZ78" i="2"/>
  <c r="AY78" i="2"/>
  <c r="AX78" i="2"/>
  <c r="AZ77" i="2"/>
  <c r="AY77" i="2"/>
  <c r="AX77" i="2"/>
  <c r="AZ76" i="2"/>
  <c r="AY76" i="2"/>
  <c r="AX76" i="2"/>
  <c r="AZ75" i="2"/>
  <c r="AY75" i="2"/>
  <c r="AX75" i="2"/>
  <c r="AZ74" i="2"/>
  <c r="AY74" i="2"/>
  <c r="AX74" i="2"/>
  <c r="AZ73" i="2"/>
  <c r="AY73" i="2"/>
  <c r="AX73" i="2"/>
  <c r="AZ72" i="2"/>
  <c r="AY72" i="2"/>
  <c r="AX72" i="2"/>
  <c r="AZ71" i="2"/>
  <c r="AY71" i="2"/>
  <c r="AX71" i="2"/>
  <c r="AZ70" i="2"/>
  <c r="AY70" i="2"/>
  <c r="AX70" i="2"/>
  <c r="AZ58" i="2"/>
  <c r="AY58" i="2"/>
  <c r="AX58" i="2"/>
  <c r="AZ57" i="2"/>
  <c r="AY57" i="2"/>
  <c r="AX57" i="2"/>
  <c r="AZ56" i="2"/>
  <c r="AY56" i="2"/>
  <c r="AX56" i="2"/>
  <c r="AZ55" i="2"/>
  <c r="AY55" i="2"/>
  <c r="AX55" i="2"/>
  <c r="AZ54" i="2"/>
  <c r="AY54" i="2"/>
  <c r="AX54" i="2"/>
  <c r="AZ53" i="2"/>
  <c r="AY53" i="2"/>
  <c r="AX53" i="2"/>
  <c r="AZ52" i="2"/>
  <c r="AY52" i="2"/>
  <c r="AX52" i="2"/>
  <c r="AZ51" i="2"/>
  <c r="AY51" i="2"/>
  <c r="AX51" i="2"/>
  <c r="AZ50" i="2"/>
  <c r="AY50" i="2"/>
  <c r="AX50" i="2"/>
  <c r="AZ49" i="2"/>
  <c r="AY49" i="2"/>
  <c r="AX49" i="2"/>
  <c r="AZ39" i="2"/>
  <c r="AY39" i="2"/>
  <c r="AX39" i="2"/>
  <c r="AZ38" i="2"/>
  <c r="AY38" i="2"/>
  <c r="AX38" i="2"/>
  <c r="AZ37" i="2"/>
  <c r="AY37" i="2"/>
  <c r="AX37" i="2"/>
  <c r="AZ36" i="2"/>
  <c r="AY36" i="2"/>
  <c r="AX36" i="2"/>
  <c r="AZ35" i="2"/>
  <c r="AY35" i="2"/>
  <c r="AX35" i="2"/>
  <c r="AZ34" i="2"/>
  <c r="AY34" i="2"/>
  <c r="AX34" i="2"/>
  <c r="AZ33" i="2"/>
  <c r="AY33" i="2"/>
  <c r="AX33" i="2"/>
  <c r="AZ32" i="2"/>
  <c r="AY32" i="2"/>
  <c r="AX32" i="2"/>
  <c r="AZ31" i="2"/>
  <c r="AY31" i="2"/>
  <c r="AX31" i="2"/>
  <c r="AZ30" i="2"/>
  <c r="AY30" i="2"/>
  <c r="AX30" i="2"/>
  <c r="AZ16" i="2"/>
  <c r="AY16" i="2"/>
  <c r="AX16" i="2"/>
  <c r="AZ15" i="2"/>
  <c r="AY15" i="2"/>
  <c r="AX15" i="2"/>
  <c r="AZ14" i="2"/>
  <c r="AY14" i="2"/>
  <c r="AX14" i="2"/>
  <c r="AZ13" i="2"/>
  <c r="AY13" i="2"/>
  <c r="AX13" i="2"/>
  <c r="AZ12" i="2"/>
  <c r="AY12" i="2"/>
  <c r="AX12" i="2"/>
  <c r="AZ11" i="2"/>
  <c r="AY11" i="2"/>
  <c r="AX11" i="2"/>
  <c r="AZ10" i="2"/>
  <c r="AY10" i="2"/>
  <c r="AX10" i="2"/>
  <c r="AZ9" i="2"/>
  <c r="AY9" i="2"/>
  <c r="AX9" i="2"/>
  <c r="AZ8" i="2"/>
  <c r="AY8" i="2"/>
  <c r="AX8" i="2"/>
  <c r="AM16" i="2"/>
  <c r="AL16" i="2"/>
  <c r="AK16" i="2"/>
  <c r="AM15" i="2"/>
  <c r="AL15" i="2"/>
  <c r="AK15" i="2"/>
  <c r="AM14" i="2"/>
  <c r="AL14" i="2"/>
  <c r="AK14" i="2"/>
  <c r="AM13" i="2"/>
  <c r="AL13" i="2"/>
  <c r="AK13" i="2"/>
  <c r="AM12" i="2"/>
  <c r="AL12" i="2"/>
  <c r="AK12" i="2"/>
  <c r="AM11" i="2"/>
  <c r="AL11" i="2"/>
  <c r="AK11" i="2"/>
  <c r="AM10" i="2"/>
  <c r="AL10" i="2"/>
  <c r="AK10" i="2"/>
  <c r="AM9" i="2"/>
  <c r="AL9" i="2"/>
  <c r="AK9" i="2"/>
  <c r="AM8" i="2"/>
  <c r="AL8" i="2"/>
  <c r="AK8" i="2"/>
  <c r="AM7" i="2"/>
  <c r="AL7" i="2"/>
  <c r="AK7" i="2"/>
  <c r="AM39" i="2"/>
  <c r="AL39" i="2"/>
  <c r="AK39" i="2"/>
  <c r="AM38" i="2"/>
  <c r="AL38" i="2"/>
  <c r="AK38" i="2"/>
  <c r="AM37" i="2"/>
  <c r="AL37" i="2"/>
  <c r="AK37" i="2"/>
  <c r="AM36" i="2"/>
  <c r="AL36" i="2"/>
  <c r="AK36" i="2"/>
  <c r="AM35" i="2"/>
  <c r="AL35" i="2"/>
  <c r="AK35" i="2"/>
  <c r="AM34" i="2"/>
  <c r="AL34" i="2"/>
  <c r="AK34" i="2"/>
  <c r="AM33" i="2"/>
  <c r="AL33" i="2"/>
  <c r="AK33" i="2"/>
  <c r="AM32" i="2"/>
  <c r="AL32" i="2"/>
  <c r="AK32" i="2"/>
  <c r="AM31" i="2"/>
  <c r="AL31" i="2"/>
  <c r="AK31" i="2"/>
  <c r="AM30" i="2"/>
  <c r="AL30" i="2"/>
  <c r="AK30" i="2"/>
  <c r="AM58" i="2"/>
  <c r="AL58" i="2"/>
  <c r="AK58" i="2"/>
  <c r="AM57" i="2"/>
  <c r="AL57" i="2"/>
  <c r="AK57" i="2"/>
  <c r="AM56" i="2"/>
  <c r="AL56" i="2"/>
  <c r="AK56" i="2"/>
  <c r="AM55" i="2"/>
  <c r="AL55" i="2"/>
  <c r="AK55" i="2"/>
  <c r="AM54" i="2"/>
  <c r="AL54" i="2"/>
  <c r="AK54" i="2"/>
  <c r="AM53" i="2"/>
  <c r="AL53" i="2"/>
  <c r="AK53" i="2"/>
  <c r="AM52" i="2"/>
  <c r="AL52" i="2"/>
  <c r="AK52" i="2"/>
  <c r="AM51" i="2"/>
  <c r="AL51" i="2"/>
  <c r="AK51" i="2"/>
  <c r="AM50" i="2"/>
  <c r="AL50" i="2"/>
  <c r="AK50" i="2"/>
  <c r="AM49" i="2"/>
  <c r="AL49" i="2"/>
  <c r="AK49" i="2"/>
  <c r="AM79" i="2"/>
  <c r="AL79" i="2"/>
  <c r="AK79" i="2"/>
  <c r="AM78" i="2"/>
  <c r="AL78" i="2"/>
  <c r="AK78" i="2"/>
  <c r="AM77" i="2"/>
  <c r="AL77" i="2"/>
  <c r="AK77" i="2"/>
  <c r="AM76" i="2"/>
  <c r="AL76" i="2"/>
  <c r="AK76" i="2"/>
  <c r="AM75" i="2"/>
  <c r="AL75" i="2"/>
  <c r="AK75" i="2"/>
  <c r="AM74" i="2"/>
  <c r="AL74" i="2"/>
  <c r="AK74" i="2"/>
  <c r="AM73" i="2"/>
  <c r="AL73" i="2"/>
  <c r="AK73" i="2"/>
  <c r="AM72" i="2"/>
  <c r="AL72" i="2"/>
  <c r="AK72" i="2"/>
  <c r="AM71" i="2"/>
  <c r="AL71" i="2"/>
  <c r="AK71" i="2"/>
  <c r="AM70" i="2"/>
  <c r="AL70" i="2"/>
  <c r="AK70" i="2"/>
  <c r="Z79" i="2"/>
  <c r="Y79" i="2"/>
  <c r="X79" i="2"/>
  <c r="Z78" i="2"/>
  <c r="Y78" i="2"/>
  <c r="X78" i="2"/>
  <c r="Z77" i="2"/>
  <c r="Y77" i="2"/>
  <c r="X77" i="2"/>
  <c r="Z76" i="2"/>
  <c r="Y76" i="2"/>
  <c r="X76" i="2"/>
  <c r="Z75" i="2"/>
  <c r="Y75" i="2"/>
  <c r="X75" i="2"/>
  <c r="Z74" i="2"/>
  <c r="Y74" i="2"/>
  <c r="X74" i="2"/>
  <c r="Z73" i="2"/>
  <c r="Y73" i="2"/>
  <c r="X73" i="2"/>
  <c r="Z72" i="2"/>
  <c r="Y72" i="2"/>
  <c r="X72" i="2"/>
  <c r="Z71" i="2"/>
  <c r="Y71" i="2"/>
  <c r="X71" i="2"/>
  <c r="Z70" i="2"/>
  <c r="Y70" i="2"/>
  <c r="X70" i="2"/>
  <c r="Z58" i="2"/>
  <c r="Y58" i="2"/>
  <c r="X58" i="2"/>
  <c r="Z57" i="2"/>
  <c r="Y57" i="2"/>
  <c r="X57" i="2"/>
  <c r="Z56" i="2"/>
  <c r="Y56" i="2"/>
  <c r="X56" i="2"/>
  <c r="Z55" i="2"/>
  <c r="Y55" i="2"/>
  <c r="X55" i="2"/>
  <c r="Z54" i="2"/>
  <c r="Y54" i="2"/>
  <c r="X54" i="2"/>
  <c r="Z53" i="2"/>
  <c r="Y53" i="2"/>
  <c r="X53" i="2"/>
  <c r="Z52" i="2"/>
  <c r="Y52" i="2"/>
  <c r="X52" i="2"/>
  <c r="Z51" i="2"/>
  <c r="Y51" i="2"/>
  <c r="X51" i="2"/>
  <c r="Z50" i="2"/>
  <c r="Y50" i="2"/>
  <c r="X50" i="2"/>
  <c r="Z49" i="2"/>
  <c r="Y49" i="2"/>
  <c r="X49" i="2"/>
  <c r="Z39" i="2"/>
  <c r="Y39" i="2"/>
  <c r="X39" i="2"/>
  <c r="Z38" i="2"/>
  <c r="Y38" i="2"/>
  <c r="X38" i="2"/>
  <c r="Z37" i="2"/>
  <c r="Y37" i="2"/>
  <c r="X37" i="2"/>
  <c r="Z36" i="2"/>
  <c r="Y36" i="2"/>
  <c r="X36" i="2"/>
  <c r="Z35" i="2"/>
  <c r="Y35" i="2"/>
  <c r="X35" i="2"/>
  <c r="Z34" i="2"/>
  <c r="Y34" i="2"/>
  <c r="X34" i="2"/>
  <c r="Z33" i="2"/>
  <c r="Y33" i="2"/>
  <c r="X33" i="2"/>
  <c r="Z32" i="2"/>
  <c r="Y32" i="2"/>
  <c r="X32" i="2"/>
  <c r="Z31" i="2"/>
  <c r="Y31" i="2"/>
  <c r="X31" i="2"/>
  <c r="Z30" i="2"/>
  <c r="Y30" i="2"/>
  <c r="X30" i="2"/>
  <c r="Z16" i="2"/>
  <c r="Y16" i="2"/>
  <c r="X16" i="2"/>
  <c r="Z15" i="2"/>
  <c r="Y15" i="2"/>
  <c r="X15" i="2"/>
  <c r="Z14" i="2"/>
  <c r="Y14" i="2"/>
  <c r="X14" i="2"/>
  <c r="Z13" i="2"/>
  <c r="Y13" i="2"/>
  <c r="X13" i="2"/>
  <c r="Z12" i="2"/>
  <c r="Y12" i="2"/>
  <c r="X12" i="2"/>
  <c r="Z11" i="2"/>
  <c r="Y11" i="2"/>
  <c r="X11" i="2"/>
  <c r="Z10" i="2"/>
  <c r="Y10" i="2"/>
  <c r="X10" i="2"/>
  <c r="Z9" i="2"/>
  <c r="Y9" i="2"/>
  <c r="X9" i="2"/>
  <c r="Z8" i="2"/>
  <c r="Y8" i="2"/>
  <c r="X8" i="2"/>
  <c r="Z7" i="2"/>
  <c r="Y7" i="2"/>
  <c r="X7" i="2"/>
  <c r="M79" i="2"/>
  <c r="L79" i="2"/>
  <c r="K79" i="2"/>
  <c r="M78" i="2"/>
  <c r="L78" i="2"/>
  <c r="K78" i="2"/>
  <c r="M77" i="2"/>
  <c r="L77" i="2"/>
  <c r="K77" i="2"/>
  <c r="M76" i="2"/>
  <c r="L76" i="2"/>
  <c r="K76" i="2"/>
  <c r="M75" i="2"/>
  <c r="L75" i="2"/>
  <c r="K75" i="2"/>
  <c r="M74" i="2"/>
  <c r="L74" i="2"/>
  <c r="K74" i="2"/>
  <c r="M73" i="2"/>
  <c r="L73" i="2"/>
  <c r="K73" i="2"/>
  <c r="M72" i="2"/>
  <c r="L72" i="2"/>
  <c r="K72" i="2"/>
  <c r="M71" i="2"/>
  <c r="L71" i="2"/>
  <c r="K71" i="2"/>
  <c r="M70" i="2"/>
  <c r="L70" i="2"/>
  <c r="K70" i="2"/>
  <c r="M58" i="2"/>
  <c r="L58" i="2"/>
  <c r="K58" i="2"/>
  <c r="M57" i="2"/>
  <c r="L57" i="2"/>
  <c r="K57" i="2"/>
  <c r="M56" i="2"/>
  <c r="L56" i="2"/>
  <c r="K56" i="2"/>
  <c r="M55" i="2"/>
  <c r="L55" i="2"/>
  <c r="K55" i="2"/>
  <c r="M54" i="2"/>
  <c r="L54" i="2"/>
  <c r="K54" i="2"/>
  <c r="M53" i="2"/>
  <c r="L53" i="2"/>
  <c r="K53" i="2"/>
  <c r="M52" i="2"/>
  <c r="L52" i="2"/>
  <c r="K52" i="2"/>
  <c r="M51" i="2"/>
  <c r="L51" i="2"/>
  <c r="K51" i="2"/>
  <c r="M50" i="2"/>
  <c r="L50" i="2"/>
  <c r="K50" i="2"/>
  <c r="M49" i="2"/>
  <c r="L49" i="2"/>
  <c r="K49" i="2"/>
  <c r="M39" i="2"/>
  <c r="L39" i="2"/>
  <c r="K39" i="2"/>
  <c r="M38" i="2"/>
  <c r="L38" i="2"/>
  <c r="K38" i="2"/>
  <c r="M37" i="2"/>
  <c r="L37" i="2"/>
  <c r="K37" i="2"/>
  <c r="M36" i="2"/>
  <c r="L36" i="2"/>
  <c r="K36" i="2"/>
  <c r="M35" i="2"/>
  <c r="L35" i="2"/>
  <c r="K35" i="2"/>
  <c r="M34" i="2"/>
  <c r="L34" i="2"/>
  <c r="K34" i="2"/>
  <c r="M33" i="2"/>
  <c r="L33" i="2"/>
  <c r="K33" i="2"/>
  <c r="M32" i="2"/>
  <c r="L32" i="2"/>
  <c r="K32" i="2"/>
  <c r="M31" i="2"/>
  <c r="L31" i="2"/>
  <c r="K31" i="2"/>
  <c r="M30" i="2"/>
  <c r="L30" i="2"/>
  <c r="K30" i="2"/>
  <c r="M8" i="2"/>
  <c r="M9" i="2"/>
  <c r="M10" i="2"/>
  <c r="M11" i="2"/>
  <c r="M12" i="2"/>
  <c r="M13" i="2"/>
  <c r="M14" i="2"/>
  <c r="M15" i="2"/>
  <c r="M16" i="2"/>
  <c r="M7" i="2"/>
  <c r="L8" i="2"/>
  <c r="L9" i="2"/>
  <c r="L10" i="2"/>
  <c r="L11" i="2"/>
  <c r="L12" i="2"/>
  <c r="L13" i="2"/>
  <c r="L14" i="2"/>
  <c r="L15" i="2"/>
  <c r="L16" i="2"/>
  <c r="L7" i="2"/>
  <c r="K8" i="2"/>
  <c r="K9" i="2"/>
  <c r="K10" i="2"/>
  <c r="K11" i="2"/>
  <c r="K12" i="2"/>
  <c r="K13" i="2"/>
  <c r="K14" i="2"/>
  <c r="K15" i="2"/>
  <c r="K16" i="2"/>
  <c r="K7" i="2"/>
  <c r="AY17" i="2" l="1"/>
  <c r="AZ17" i="2"/>
  <c r="AX17" i="2"/>
  <c r="AW17" i="2"/>
  <c r="AJ38" i="2"/>
  <c r="AC90" i="2" l="1"/>
  <c r="AD90" i="2"/>
  <c r="AE90" i="2"/>
  <c r="AF90" i="2"/>
  <c r="AG90" i="2"/>
  <c r="AH90" i="2"/>
  <c r="AI90" i="2"/>
  <c r="AC91" i="2"/>
  <c r="AD91" i="2"/>
  <c r="AE91" i="2"/>
  <c r="AF91" i="2"/>
  <c r="AG91" i="2"/>
  <c r="AH91" i="2"/>
  <c r="AI91" i="2"/>
  <c r="AC92" i="2"/>
  <c r="AD92" i="2"/>
  <c r="AE92" i="2"/>
  <c r="AF92" i="2"/>
  <c r="AG92" i="2"/>
  <c r="AH92" i="2"/>
  <c r="AI92" i="2"/>
  <c r="AC93" i="2"/>
  <c r="AD93" i="2"/>
  <c r="AE93" i="2"/>
  <c r="AF93" i="2"/>
  <c r="AG93" i="2"/>
  <c r="AH93" i="2"/>
  <c r="AI93" i="2"/>
  <c r="AC94" i="2"/>
  <c r="AD94" i="2"/>
  <c r="AE94" i="2"/>
  <c r="AF94" i="2"/>
  <c r="AG94" i="2"/>
  <c r="AH94" i="2"/>
  <c r="AI94" i="2"/>
  <c r="AC95" i="2"/>
  <c r="AD95" i="2"/>
  <c r="AE95" i="2"/>
  <c r="AF95" i="2"/>
  <c r="AG95" i="2"/>
  <c r="AH95" i="2"/>
  <c r="AI95" i="2"/>
  <c r="AC96" i="2"/>
  <c r="AD96" i="2"/>
  <c r="AE96" i="2"/>
  <c r="AF96" i="2"/>
  <c r="AG96" i="2"/>
  <c r="AH96" i="2"/>
  <c r="AI96" i="2"/>
  <c r="AC97" i="2"/>
  <c r="AD97" i="2"/>
  <c r="AE97" i="2"/>
  <c r="AF97" i="2"/>
  <c r="AG97" i="2"/>
  <c r="AH97" i="2"/>
  <c r="AI97" i="2"/>
  <c r="AC98" i="2"/>
  <c r="AD98" i="2"/>
  <c r="AE98" i="2"/>
  <c r="AF98" i="2"/>
  <c r="AG98" i="2"/>
  <c r="AH98" i="2"/>
  <c r="AI98" i="2"/>
  <c r="AD89" i="2"/>
  <c r="AE89" i="2"/>
  <c r="AF89" i="2"/>
  <c r="AG89" i="2"/>
  <c r="AH89" i="2"/>
  <c r="AI89" i="2"/>
  <c r="AC89" i="2"/>
  <c r="AM89" i="2" l="1"/>
  <c r="AM96" i="2"/>
  <c r="AM98" i="2"/>
  <c r="AM94" i="2"/>
  <c r="AM90" i="2"/>
  <c r="AK95" i="2"/>
  <c r="AL95" i="2"/>
  <c r="AK91" i="2"/>
  <c r="AL91" i="2"/>
  <c r="AM95" i="2"/>
  <c r="AM91" i="2"/>
  <c r="AK98" i="2"/>
  <c r="AL98" i="2"/>
  <c r="AK94" i="2"/>
  <c r="AL94" i="2"/>
  <c r="AK90" i="2"/>
  <c r="AL90" i="2"/>
  <c r="AL97" i="2"/>
  <c r="AK97" i="2"/>
  <c r="AL93" i="2"/>
  <c r="AK93" i="2"/>
  <c r="AM97" i="2"/>
  <c r="AM93" i="2"/>
  <c r="AL89" i="2"/>
  <c r="AK89" i="2"/>
  <c r="AK96" i="2"/>
  <c r="AL96" i="2"/>
  <c r="AK92" i="2"/>
  <c r="AL92" i="2"/>
  <c r="AM92" i="2"/>
  <c r="AP90" i="2"/>
  <c r="AP91" i="2"/>
  <c r="AP92" i="2"/>
  <c r="AP93" i="2"/>
  <c r="AP94" i="2"/>
  <c r="AP95" i="2"/>
  <c r="AP96" i="2"/>
  <c r="AP97" i="2"/>
  <c r="AP98" i="2"/>
  <c r="AP89" i="2"/>
  <c r="AW79" i="2"/>
  <c r="AW78" i="2"/>
  <c r="AW77" i="2"/>
  <c r="AW76" i="2"/>
  <c r="AW75" i="2"/>
  <c r="AW74" i="2"/>
  <c r="AW73" i="2"/>
  <c r="AW72" i="2"/>
  <c r="AW71" i="2"/>
  <c r="AW70" i="2"/>
  <c r="AQ90" i="2"/>
  <c r="AR90" i="2"/>
  <c r="AS90" i="2"/>
  <c r="AT90" i="2"/>
  <c r="AU90" i="2"/>
  <c r="AV90" i="2"/>
  <c r="AQ91" i="2"/>
  <c r="AR91" i="2"/>
  <c r="AS91" i="2"/>
  <c r="AT91" i="2"/>
  <c r="AU91" i="2"/>
  <c r="AV91" i="2"/>
  <c r="AQ92" i="2"/>
  <c r="AR92" i="2"/>
  <c r="AS92" i="2"/>
  <c r="AT92" i="2"/>
  <c r="AU92" i="2"/>
  <c r="AV92" i="2"/>
  <c r="AQ93" i="2"/>
  <c r="AR93" i="2"/>
  <c r="AS93" i="2"/>
  <c r="AT93" i="2"/>
  <c r="AU93" i="2"/>
  <c r="AV93" i="2"/>
  <c r="AQ94" i="2"/>
  <c r="AR94" i="2"/>
  <c r="AS94" i="2"/>
  <c r="AT94" i="2"/>
  <c r="AU94" i="2"/>
  <c r="AV94" i="2"/>
  <c r="AQ95" i="2"/>
  <c r="AR95" i="2"/>
  <c r="AS95" i="2"/>
  <c r="AT95" i="2"/>
  <c r="AU95" i="2"/>
  <c r="AV95" i="2"/>
  <c r="AQ96" i="2"/>
  <c r="AR96" i="2"/>
  <c r="AS96" i="2"/>
  <c r="AT96" i="2"/>
  <c r="AU96" i="2"/>
  <c r="AV96" i="2"/>
  <c r="AQ97" i="2"/>
  <c r="AR97" i="2"/>
  <c r="AS97" i="2"/>
  <c r="AT97" i="2"/>
  <c r="AU97" i="2"/>
  <c r="AV97" i="2"/>
  <c r="AQ98" i="2"/>
  <c r="AR98" i="2"/>
  <c r="AS98" i="2"/>
  <c r="AT98" i="2"/>
  <c r="AU98" i="2"/>
  <c r="AV98" i="2"/>
  <c r="AR89" i="2"/>
  <c r="AS89" i="2"/>
  <c r="AT89" i="2"/>
  <c r="AQ89" i="2"/>
  <c r="AV80" i="2"/>
  <c r="AU80" i="2"/>
  <c r="AT80" i="2"/>
  <c r="AS80" i="2"/>
  <c r="AR80" i="2"/>
  <c r="AQ80" i="2"/>
  <c r="AP80" i="2"/>
  <c r="AV59" i="2"/>
  <c r="AU59" i="2"/>
  <c r="AT59" i="2"/>
  <c r="AS59" i="2"/>
  <c r="AR59" i="2"/>
  <c r="AQ59" i="2"/>
  <c r="AP59" i="2"/>
  <c r="AW58" i="2"/>
  <c r="AW57" i="2"/>
  <c r="AW56" i="2"/>
  <c r="AW55" i="2"/>
  <c r="AW54" i="2"/>
  <c r="AW53" i="2"/>
  <c r="AW52" i="2"/>
  <c r="AW51" i="2"/>
  <c r="AW50" i="2"/>
  <c r="AW49" i="2"/>
  <c r="AI17" i="2"/>
  <c r="AH17" i="2"/>
  <c r="AG17" i="2"/>
  <c r="AF17" i="2"/>
  <c r="AE17" i="2"/>
  <c r="AD17" i="2"/>
  <c r="AC17" i="2"/>
  <c r="AJ16" i="2"/>
  <c r="AJ12" i="2"/>
  <c r="AJ15" i="2"/>
  <c r="AJ14" i="2"/>
  <c r="AJ13" i="2"/>
  <c r="AJ11" i="2"/>
  <c r="AJ10" i="2"/>
  <c r="AJ9" i="2"/>
  <c r="AJ8" i="2"/>
  <c r="AJ7" i="2"/>
  <c r="AZ59" i="2" l="1"/>
  <c r="AY80" i="2"/>
  <c r="AX80" i="2"/>
  <c r="AZ80" i="2"/>
  <c r="AX59" i="2"/>
  <c r="AY59" i="2"/>
  <c r="AY7" i="2"/>
  <c r="AX7" i="2"/>
  <c r="AV89" i="2"/>
  <c r="AV99" i="2" s="1"/>
  <c r="AU89" i="2"/>
  <c r="AU99" i="2" s="1"/>
  <c r="AZ7" i="2"/>
  <c r="AK17" i="2"/>
  <c r="AL17" i="2"/>
  <c r="AM17" i="2"/>
  <c r="AW93" i="2"/>
  <c r="AR99" i="2"/>
  <c r="AW80" i="2"/>
  <c r="AT99" i="2"/>
  <c r="AW97" i="2"/>
  <c r="AW92" i="2"/>
  <c r="AW96" i="2"/>
  <c r="AS99" i="2"/>
  <c r="AW91" i="2"/>
  <c r="AQ99" i="2"/>
  <c r="AP99" i="2"/>
  <c r="AW90" i="2"/>
  <c r="AW94" i="2"/>
  <c r="AW95" i="2"/>
  <c r="AW98" i="2"/>
  <c r="AW59" i="2"/>
  <c r="AJ17" i="2"/>
  <c r="AW89" i="2" l="1"/>
  <c r="AW99" i="2"/>
  <c r="AV40" i="2"/>
  <c r="AU40" i="2"/>
  <c r="AT40" i="2"/>
  <c r="AS40" i="2"/>
  <c r="AR40" i="2"/>
  <c r="AQ40" i="2"/>
  <c r="AP40" i="2"/>
  <c r="AX40" i="2" l="1"/>
  <c r="AY40" i="2"/>
  <c r="AZ40" i="2"/>
  <c r="AW40" i="2"/>
  <c r="C89" i="2" l="1"/>
  <c r="D89" i="2"/>
  <c r="E89" i="2"/>
  <c r="F89" i="2"/>
  <c r="G89" i="2"/>
  <c r="H89" i="2"/>
  <c r="I89" i="2"/>
  <c r="P89" i="2"/>
  <c r="Q89" i="2"/>
  <c r="R89" i="2"/>
  <c r="S89" i="2"/>
  <c r="T89" i="2"/>
  <c r="U89" i="2"/>
  <c r="V89" i="2"/>
  <c r="AJ89" i="2"/>
  <c r="C90" i="2"/>
  <c r="D90" i="2"/>
  <c r="E90" i="2"/>
  <c r="F90" i="2"/>
  <c r="G90" i="2"/>
  <c r="H90" i="2"/>
  <c r="I90" i="2"/>
  <c r="P90" i="2"/>
  <c r="Q90" i="2"/>
  <c r="R90" i="2"/>
  <c r="S90" i="2"/>
  <c r="T90" i="2"/>
  <c r="U90" i="2"/>
  <c r="V90" i="2"/>
  <c r="AJ90" i="2"/>
  <c r="C91" i="2"/>
  <c r="D91" i="2"/>
  <c r="E91" i="2"/>
  <c r="F91" i="2"/>
  <c r="G91" i="2"/>
  <c r="H91" i="2"/>
  <c r="I91" i="2"/>
  <c r="P91" i="2"/>
  <c r="Q91" i="2"/>
  <c r="R91" i="2"/>
  <c r="S91" i="2"/>
  <c r="T91" i="2"/>
  <c r="U91" i="2"/>
  <c r="V91" i="2"/>
  <c r="AJ91" i="2"/>
  <c r="C92" i="2"/>
  <c r="D92" i="2"/>
  <c r="E92" i="2"/>
  <c r="F92" i="2"/>
  <c r="G92" i="2"/>
  <c r="H92" i="2"/>
  <c r="I92" i="2"/>
  <c r="P92" i="2"/>
  <c r="Q92" i="2"/>
  <c r="R92" i="2"/>
  <c r="S92" i="2"/>
  <c r="T92" i="2"/>
  <c r="U92" i="2"/>
  <c r="V92" i="2"/>
  <c r="AJ92" i="2"/>
  <c r="C93" i="2"/>
  <c r="D93" i="2"/>
  <c r="E93" i="2"/>
  <c r="F93" i="2"/>
  <c r="G93" i="2"/>
  <c r="H93" i="2"/>
  <c r="I93" i="2"/>
  <c r="P93" i="2"/>
  <c r="Q93" i="2"/>
  <c r="R93" i="2"/>
  <c r="S93" i="2"/>
  <c r="T93" i="2"/>
  <c r="U93" i="2"/>
  <c r="V93" i="2"/>
  <c r="AJ93" i="2"/>
  <c r="C94" i="2"/>
  <c r="D94" i="2"/>
  <c r="E94" i="2"/>
  <c r="F94" i="2"/>
  <c r="G94" i="2"/>
  <c r="H94" i="2"/>
  <c r="I94" i="2"/>
  <c r="P94" i="2"/>
  <c r="Q94" i="2"/>
  <c r="R94" i="2"/>
  <c r="S94" i="2"/>
  <c r="T94" i="2"/>
  <c r="U94" i="2"/>
  <c r="V94" i="2"/>
  <c r="AJ94" i="2"/>
  <c r="C95" i="2"/>
  <c r="D95" i="2"/>
  <c r="E95" i="2"/>
  <c r="F95" i="2"/>
  <c r="G95" i="2"/>
  <c r="H95" i="2"/>
  <c r="I95" i="2"/>
  <c r="P95" i="2"/>
  <c r="Q95" i="2"/>
  <c r="R95" i="2"/>
  <c r="S95" i="2"/>
  <c r="T95" i="2"/>
  <c r="U95" i="2"/>
  <c r="V95" i="2"/>
  <c r="AJ95" i="2"/>
  <c r="C96" i="2"/>
  <c r="D96" i="2"/>
  <c r="E96" i="2"/>
  <c r="F96" i="2"/>
  <c r="G96" i="2"/>
  <c r="H96" i="2"/>
  <c r="I96" i="2"/>
  <c r="P96" i="2"/>
  <c r="Q96" i="2"/>
  <c r="R96" i="2"/>
  <c r="S96" i="2"/>
  <c r="T96" i="2"/>
  <c r="U96" i="2"/>
  <c r="V96" i="2"/>
  <c r="AJ96" i="2"/>
  <c r="C97" i="2"/>
  <c r="D97" i="2"/>
  <c r="E97" i="2"/>
  <c r="F97" i="2"/>
  <c r="G97" i="2"/>
  <c r="H97" i="2"/>
  <c r="I97" i="2"/>
  <c r="P97" i="2"/>
  <c r="Q97" i="2"/>
  <c r="R97" i="2"/>
  <c r="S97" i="2"/>
  <c r="T97" i="2"/>
  <c r="U97" i="2"/>
  <c r="V97" i="2"/>
  <c r="AJ97" i="2"/>
  <c r="C98" i="2"/>
  <c r="D98" i="2"/>
  <c r="E98" i="2"/>
  <c r="F98" i="2"/>
  <c r="G98" i="2"/>
  <c r="H98" i="2"/>
  <c r="I98" i="2"/>
  <c r="P98" i="2"/>
  <c r="Q98" i="2"/>
  <c r="R98" i="2"/>
  <c r="S98" i="2"/>
  <c r="T98" i="2"/>
  <c r="U98" i="2"/>
  <c r="V98" i="2"/>
  <c r="AJ98" i="2"/>
  <c r="AD99" i="2"/>
  <c r="AE99" i="2"/>
  <c r="AF99" i="2"/>
  <c r="AG99" i="2"/>
  <c r="AH99" i="2"/>
  <c r="AI99" i="2"/>
  <c r="AI80" i="2"/>
  <c r="AH80" i="2"/>
  <c r="AG80" i="2"/>
  <c r="AF80" i="2"/>
  <c r="AE80" i="2"/>
  <c r="AD80" i="2"/>
  <c r="AC80" i="2"/>
  <c r="V80" i="2"/>
  <c r="U80" i="2"/>
  <c r="T80" i="2"/>
  <c r="S80" i="2"/>
  <c r="R80" i="2"/>
  <c r="Q80" i="2"/>
  <c r="P80" i="2"/>
  <c r="I80" i="2"/>
  <c r="H80" i="2"/>
  <c r="M80" i="2" s="1"/>
  <c r="G80" i="2"/>
  <c r="F80" i="2"/>
  <c r="E80" i="2"/>
  <c r="D80" i="2"/>
  <c r="C80" i="2"/>
  <c r="AJ79" i="2"/>
  <c r="W79" i="2"/>
  <c r="J79" i="2"/>
  <c r="AJ78" i="2"/>
  <c r="W78" i="2"/>
  <c r="J78" i="2"/>
  <c r="AJ77" i="2"/>
  <c r="W77" i="2"/>
  <c r="J77" i="2"/>
  <c r="AJ76" i="2"/>
  <c r="W76" i="2"/>
  <c r="J76" i="2"/>
  <c r="AJ75" i="2"/>
  <c r="W75" i="2"/>
  <c r="J75" i="2"/>
  <c r="AJ74" i="2"/>
  <c r="W74" i="2"/>
  <c r="J74" i="2"/>
  <c r="AJ73" i="2"/>
  <c r="W73" i="2"/>
  <c r="J73" i="2"/>
  <c r="AJ72" i="2"/>
  <c r="W72" i="2"/>
  <c r="J72" i="2"/>
  <c r="AJ71" i="2"/>
  <c r="W71" i="2"/>
  <c r="J71" i="2"/>
  <c r="AJ70" i="2"/>
  <c r="W70" i="2"/>
  <c r="J70" i="2"/>
  <c r="AI59" i="2"/>
  <c r="AH59" i="2"/>
  <c r="AG59" i="2"/>
  <c r="AF59" i="2"/>
  <c r="AE59" i="2"/>
  <c r="AD59" i="2"/>
  <c r="AC59" i="2"/>
  <c r="V59" i="2"/>
  <c r="U59" i="2"/>
  <c r="T59" i="2"/>
  <c r="S59" i="2"/>
  <c r="R59" i="2"/>
  <c r="Q59" i="2"/>
  <c r="P59" i="2"/>
  <c r="I59" i="2"/>
  <c r="H59" i="2"/>
  <c r="G59" i="2"/>
  <c r="F59" i="2"/>
  <c r="E59" i="2"/>
  <c r="D59" i="2"/>
  <c r="C59" i="2"/>
  <c r="AJ58" i="2"/>
  <c r="W58" i="2"/>
  <c r="J58" i="2"/>
  <c r="AJ57" i="2"/>
  <c r="W57" i="2"/>
  <c r="J57" i="2"/>
  <c r="AJ56" i="2"/>
  <c r="W56" i="2"/>
  <c r="J56" i="2"/>
  <c r="AJ55" i="2"/>
  <c r="W55" i="2"/>
  <c r="J55" i="2"/>
  <c r="AJ54" i="2"/>
  <c r="W54" i="2"/>
  <c r="J54" i="2"/>
  <c r="AJ53" i="2"/>
  <c r="W53" i="2"/>
  <c r="J53" i="2"/>
  <c r="AJ52" i="2"/>
  <c r="W52" i="2"/>
  <c r="J52" i="2"/>
  <c r="AJ51" i="2"/>
  <c r="W51" i="2"/>
  <c r="J51" i="2"/>
  <c r="AJ50" i="2"/>
  <c r="W50" i="2"/>
  <c r="J50" i="2"/>
  <c r="AJ49" i="2"/>
  <c r="W49" i="2"/>
  <c r="J49" i="2"/>
  <c r="AI40" i="2"/>
  <c r="AH40" i="2"/>
  <c r="AG40" i="2"/>
  <c r="AF40" i="2"/>
  <c r="AE40" i="2"/>
  <c r="AD40" i="2"/>
  <c r="AC40" i="2"/>
  <c r="V40" i="2"/>
  <c r="U40" i="2"/>
  <c r="T40" i="2"/>
  <c r="S40" i="2"/>
  <c r="Q40" i="2"/>
  <c r="P40" i="2"/>
  <c r="I40" i="2"/>
  <c r="H40" i="2"/>
  <c r="G40" i="2"/>
  <c r="F40" i="2"/>
  <c r="E40" i="2"/>
  <c r="D40" i="2"/>
  <c r="C40" i="2"/>
  <c r="AJ39" i="2"/>
  <c r="J39" i="2"/>
  <c r="J38" i="2"/>
  <c r="AJ37" i="2"/>
  <c r="J37" i="2"/>
  <c r="AJ36" i="2"/>
  <c r="J36" i="2"/>
  <c r="AJ35" i="2"/>
  <c r="J35" i="2"/>
  <c r="AJ34" i="2"/>
  <c r="J34" i="2"/>
  <c r="AJ33" i="2"/>
  <c r="J33" i="2"/>
  <c r="AJ32" i="2"/>
  <c r="J32" i="2"/>
  <c r="AJ31" i="2"/>
  <c r="J31" i="2"/>
  <c r="AJ30" i="2"/>
  <c r="W30" i="2"/>
  <c r="J30" i="2"/>
  <c r="W8" i="2"/>
  <c r="W9" i="2"/>
  <c r="W10" i="2"/>
  <c r="W11" i="2"/>
  <c r="W13" i="2"/>
  <c r="W14" i="2"/>
  <c r="W15" i="2"/>
  <c r="W12" i="2"/>
  <c r="W16" i="2"/>
  <c r="P17" i="2"/>
  <c r="J8" i="2"/>
  <c r="J9" i="2"/>
  <c r="J10" i="2"/>
  <c r="J11" i="2"/>
  <c r="J13" i="2"/>
  <c r="J14" i="2"/>
  <c r="J15" i="2"/>
  <c r="J12" i="2"/>
  <c r="J16" i="2"/>
  <c r="J7" i="2"/>
  <c r="D17" i="2"/>
  <c r="E17" i="2"/>
  <c r="F17" i="2"/>
  <c r="G17" i="2"/>
  <c r="H17" i="2"/>
  <c r="I17" i="2"/>
  <c r="C17" i="2"/>
  <c r="Z59" i="2" l="1"/>
  <c r="W40" i="2"/>
  <c r="AM80" i="2"/>
  <c r="Z92" i="2"/>
  <c r="M95" i="2"/>
  <c r="M91" i="2"/>
  <c r="M97" i="2"/>
  <c r="M93" i="2"/>
  <c r="M89" i="2"/>
  <c r="M40" i="2"/>
  <c r="Z96" i="2"/>
  <c r="M17" i="2"/>
  <c r="AL80" i="2"/>
  <c r="AK80" i="2"/>
  <c r="AK59" i="2"/>
  <c r="AL59" i="2"/>
  <c r="AM59" i="2"/>
  <c r="AL40" i="2"/>
  <c r="AK40" i="2"/>
  <c r="AM40" i="2"/>
  <c r="X80" i="2"/>
  <c r="Y80" i="2"/>
  <c r="Z80" i="2"/>
  <c r="Y59" i="2"/>
  <c r="X59" i="2"/>
  <c r="X40" i="2"/>
  <c r="Y40" i="2"/>
  <c r="Z40" i="2"/>
  <c r="X97" i="2"/>
  <c r="Y97" i="2"/>
  <c r="X93" i="2"/>
  <c r="Y93" i="2"/>
  <c r="X89" i="2"/>
  <c r="Y89" i="2"/>
  <c r="Z97" i="2"/>
  <c r="Z93" i="2"/>
  <c r="Z89" i="2"/>
  <c r="Y96" i="2"/>
  <c r="X96" i="2"/>
  <c r="Y92" i="2"/>
  <c r="X92" i="2"/>
  <c r="X95" i="2"/>
  <c r="Y95" i="2"/>
  <c r="X91" i="2"/>
  <c r="Y91" i="2"/>
  <c r="Z95" i="2"/>
  <c r="Z91" i="2"/>
  <c r="X98" i="2"/>
  <c r="Y98" i="2"/>
  <c r="X94" i="2"/>
  <c r="Y94" i="2"/>
  <c r="X90" i="2"/>
  <c r="Y90" i="2"/>
  <c r="Z98" i="2"/>
  <c r="Z94" i="2"/>
  <c r="Z90" i="2"/>
  <c r="L80" i="2"/>
  <c r="K80" i="2"/>
  <c r="K59" i="2"/>
  <c r="L59" i="2"/>
  <c r="M59" i="2"/>
  <c r="K40" i="2"/>
  <c r="L40" i="2"/>
  <c r="L17" i="2"/>
  <c r="K17" i="2"/>
  <c r="K98" i="2"/>
  <c r="L98" i="2"/>
  <c r="K94" i="2"/>
  <c r="L94" i="2"/>
  <c r="K90" i="2"/>
  <c r="L90" i="2"/>
  <c r="M98" i="2"/>
  <c r="M94" i="2"/>
  <c r="M90" i="2"/>
  <c r="K97" i="2"/>
  <c r="L97" i="2"/>
  <c r="K93" i="2"/>
  <c r="L93" i="2"/>
  <c r="K89" i="2"/>
  <c r="L89" i="2"/>
  <c r="K96" i="2"/>
  <c r="L96" i="2"/>
  <c r="K92" i="2"/>
  <c r="L92" i="2"/>
  <c r="M96" i="2"/>
  <c r="M92" i="2"/>
  <c r="L95" i="2"/>
  <c r="K95" i="2"/>
  <c r="L91" i="2"/>
  <c r="K91" i="2"/>
  <c r="T99" i="2"/>
  <c r="P99" i="2"/>
  <c r="J89" i="2"/>
  <c r="V99" i="2"/>
  <c r="W90" i="2"/>
  <c r="W89" i="2"/>
  <c r="J91" i="2"/>
  <c r="AJ99" i="2"/>
  <c r="R99" i="2"/>
  <c r="W98" i="2"/>
  <c r="W94" i="2"/>
  <c r="W96" i="2"/>
  <c r="W92" i="2"/>
  <c r="W97" i="2"/>
  <c r="W93" i="2"/>
  <c r="W95" i="2"/>
  <c r="S99" i="2"/>
  <c r="W91" i="2"/>
  <c r="J95" i="2"/>
  <c r="J93" i="2"/>
  <c r="F99" i="2"/>
  <c r="J97" i="2"/>
  <c r="H99" i="2"/>
  <c r="J98" i="2"/>
  <c r="J96" i="2"/>
  <c r="I99" i="2"/>
  <c r="G99" i="2"/>
  <c r="J94" i="2"/>
  <c r="J92" i="2"/>
  <c r="J90" i="2"/>
  <c r="D99" i="2"/>
  <c r="AC99" i="2"/>
  <c r="AM99" i="2" s="1"/>
  <c r="U99" i="2"/>
  <c r="Q99" i="2"/>
  <c r="E99" i="2"/>
  <c r="C99" i="2"/>
  <c r="W80" i="2"/>
  <c r="J80" i="2"/>
  <c r="AJ80" i="2"/>
  <c r="W59" i="2"/>
  <c r="J59" i="2"/>
  <c r="AJ59" i="2"/>
  <c r="J40" i="2"/>
  <c r="AJ40" i="2"/>
  <c r="J17" i="2"/>
  <c r="AK99" i="2" l="1"/>
  <c r="AL99" i="2"/>
  <c r="X99" i="2"/>
  <c r="Y99" i="2"/>
  <c r="Z99" i="2"/>
  <c r="M99" i="2"/>
  <c r="L99" i="2"/>
  <c r="K99" i="2"/>
  <c r="J99" i="2"/>
  <c r="W99" i="2"/>
  <c r="V17" i="2" l="1"/>
  <c r="U17" i="2"/>
  <c r="T17" i="2"/>
  <c r="S17" i="2"/>
  <c r="R17" i="2"/>
  <c r="Q17" i="2"/>
  <c r="W7" i="2"/>
  <c r="Z17" i="2" l="1"/>
  <c r="Y17" i="2"/>
  <c r="X17" i="2"/>
  <c r="W17" i="2"/>
</calcChain>
</file>

<file path=xl/sharedStrings.xml><?xml version="1.0" encoding="utf-8"?>
<sst xmlns="http://schemas.openxmlformats.org/spreadsheetml/2006/main" count="561" uniqueCount="43">
  <si>
    <t>S No.</t>
  </si>
  <si>
    <t>TOTAL</t>
  </si>
  <si>
    <t>PROVINCE</t>
  </si>
  <si>
    <t>CODE</t>
  </si>
  <si>
    <t>Q1-2014</t>
  </si>
  <si>
    <t>BACTERIOLOGICALLY CONFIRMED B+ (N+R)</t>
  </si>
  <si>
    <t>NUMBER OF CASES NOTIFIED</t>
  </si>
  <si>
    <t>TREATMENT OUTCOMES</t>
  </si>
  <si>
    <t>CURED</t>
  </si>
  <si>
    <t>TREATMENT COMPLETED</t>
  </si>
  <si>
    <t>TREATMENT FAILED</t>
  </si>
  <si>
    <t>DIED</t>
  </si>
  <si>
    <t>LOST TO FOLLOW UP</t>
  </si>
  <si>
    <t>NOT EVALUATED</t>
  </si>
  <si>
    <t>TREATMENT SUCCESS RATE</t>
  </si>
  <si>
    <t>CURE RATE</t>
  </si>
  <si>
    <t>DEFAULT RATE</t>
  </si>
  <si>
    <t>CLINICALLY DIAGNOSED (NEW &amp; RELAPSE)</t>
  </si>
  <si>
    <t>RE-TREATMENT (EXCLUDING RELAPSE)</t>
  </si>
  <si>
    <t>CONSOLIDATED REPORT-2014</t>
  </si>
  <si>
    <t>TB-09 CONSOLIDATED REPORT-2014</t>
  </si>
  <si>
    <t>Muzaffarabad</t>
  </si>
  <si>
    <t>Neelum</t>
  </si>
  <si>
    <t>Hattianbala</t>
  </si>
  <si>
    <t>Bagh</t>
  </si>
  <si>
    <t>Havilli</t>
  </si>
  <si>
    <t>Pallundry</t>
  </si>
  <si>
    <t>Kotli</t>
  </si>
  <si>
    <t>Mirpur</t>
  </si>
  <si>
    <t>Poonch/Rawalakot</t>
  </si>
  <si>
    <t>Bhimber</t>
  </si>
  <si>
    <t>AJK</t>
  </si>
  <si>
    <t>DISTRICT</t>
  </si>
  <si>
    <t>DISTRCT</t>
  </si>
  <si>
    <t>EXTRA-PULMONARY</t>
  </si>
  <si>
    <t>BACTRIOLOGICALLY CONFIRMED AND/OR  CLINICALLY DIAGNOSED</t>
  </si>
  <si>
    <t>TB-09 Q1-2014</t>
  </si>
  <si>
    <t>TB-09 Q2-2014</t>
  </si>
  <si>
    <t>TB-09 Q3-2014</t>
  </si>
  <si>
    <t>TB-09 Q4-2014</t>
  </si>
  <si>
    <t>Q4-2014</t>
  </si>
  <si>
    <t>Q2-2014</t>
  </si>
  <si>
    <t>Q3-2014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</si>
</sst>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368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9" fontId="3" fillId="0" borderId="0" xfId="2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2" fillId="0" borderId="0" xfId="1" applyFont="1" applyFill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left" vertical="center" wrapText="1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center"/>
      <protection locked="0"/>
    </xf>
    <xf numFmtId="9" fontId="8" fillId="2" borderId="1" xfId="2" applyFont="1" applyFill="1" applyBorder="1" applyAlignment="1" applyProtection="1">
      <alignment horizontal="center"/>
    </xf>
    <xf numFmtId="0" fontId="7" fillId="2" borderId="1" xfId="0" applyFont="1" applyFill="1" applyBorder="1" applyAlignment="1" applyProtection="1">
      <alignment horizontal="center" vertical="center"/>
    </xf>
    <xf numFmtId="9" fontId="8" fillId="2" borderId="3" xfId="2" applyFont="1" applyFill="1" applyBorder="1" applyAlignment="1" applyProtection="1">
      <alignment horizontal="center"/>
    </xf>
    <xf numFmtId="0" fontId="8" fillId="0" borderId="8" xfId="0" applyFont="1" applyFill="1" applyBorder="1" applyAlignment="1" applyProtection="1">
      <alignment horizontal="center"/>
      <protection locked="0"/>
    </xf>
    <xf numFmtId="0" fontId="8" fillId="0" borderId="11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0" fontId="5" fillId="0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0" fillId="0" borderId="1" xfId="0" applyBorder="1" applyAlignment="1">
      <alignment horizontal="center" vertical="center"/>
    </xf>
    <xf numFmtId="9" fontId="0" fillId="0" borderId="1" xfId="3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 applyProtection="1">
      <alignment horizontal="center" vertical="center" wrapText="1"/>
    </xf>
    <xf numFmtId="0" fontId="7" fillId="3" borderId="1" xfId="0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 applyProtection="1">
      <alignment horizontal="center" vertical="center" wrapText="1"/>
    </xf>
    <xf numFmtId="0" fontId="7" fillId="0" borderId="16" xfId="0" applyFont="1" applyFill="1" applyBorder="1" applyAlignment="1" applyProtection="1">
      <alignment horizontal="center" vertical="center" wrapText="1"/>
    </xf>
    <xf numFmtId="0" fontId="7" fillId="0" borderId="4" xfId="0" applyFont="1" applyFill="1" applyBorder="1" applyAlignment="1" applyProtection="1">
      <alignment horizontal="center" vertical="center" wrapText="1"/>
    </xf>
    <xf numFmtId="9" fontId="8" fillId="0" borderId="3" xfId="2" applyFont="1" applyFill="1" applyBorder="1" applyAlignment="1" applyProtection="1">
      <alignment horizontal="center"/>
    </xf>
    <xf numFmtId="9" fontId="8" fillId="0" borderId="1" xfId="2" applyFont="1" applyFill="1" applyBorder="1" applyAlignment="1" applyProtection="1">
      <alignment horizontal="center"/>
    </xf>
    <xf numFmtId="0" fontId="0" fillId="0" borderId="0" xfId="0" applyFill="1"/>
    <xf numFmtId="0" fontId="7" fillId="6" borderId="8" xfId="0" applyFont="1" applyFill="1" applyBorder="1" applyAlignment="1" applyProtection="1">
      <alignment horizontal="center" vertical="center" wrapText="1"/>
    </xf>
    <xf numFmtId="0" fontId="7" fillId="6" borderId="1" xfId="0" applyFont="1" applyFill="1" applyBorder="1" applyAlignment="1" applyProtection="1">
      <alignment horizontal="center" vertical="center" wrapText="1"/>
    </xf>
    <xf numFmtId="0" fontId="7" fillId="6" borderId="1" xfId="0" applyFont="1" applyFill="1" applyBorder="1" applyAlignment="1" applyProtection="1">
      <alignment horizontal="center" vertical="center"/>
    </xf>
    <xf numFmtId="0" fontId="7" fillId="6" borderId="11" xfId="0" applyFont="1" applyFill="1" applyBorder="1" applyAlignment="1" applyProtection="1">
      <alignment horizontal="center" vertical="center" wrapText="1"/>
    </xf>
    <xf numFmtId="0" fontId="7" fillId="0" borderId="2" xfId="0" applyFont="1" applyFill="1" applyBorder="1" applyAlignment="1" applyProtection="1">
      <alignment horizontal="center" vertical="center"/>
    </xf>
    <xf numFmtId="0" fontId="2" fillId="0" borderId="2" xfId="0" applyFont="1" applyFill="1" applyBorder="1" applyAlignment="1" applyProtection="1">
      <alignment horizontal="left" vertical="center"/>
      <protection locked="0"/>
    </xf>
    <xf numFmtId="0" fontId="5" fillId="0" borderId="2" xfId="0" applyFont="1" applyFill="1" applyBorder="1" applyAlignment="1" applyProtection="1">
      <alignment horizontal="left" vertical="center"/>
      <protection locked="0"/>
    </xf>
    <xf numFmtId="0" fontId="7" fillId="0" borderId="3" xfId="0" applyFont="1" applyFill="1" applyBorder="1" applyAlignment="1" applyProtection="1">
      <alignment horizontal="center" vertical="center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8" fillId="0" borderId="25" xfId="0" applyFont="1" applyFill="1" applyBorder="1" applyAlignment="1" applyProtection="1">
      <alignment horizontal="center"/>
    </xf>
    <xf numFmtId="9" fontId="8" fillId="0" borderId="11" xfId="2" applyFont="1" applyFill="1" applyBorder="1" applyAlignment="1" applyProtection="1">
      <alignment horizontal="center"/>
    </xf>
    <xf numFmtId="0" fontId="8" fillId="0" borderId="26" xfId="0" applyFont="1" applyFill="1" applyBorder="1" applyAlignment="1" applyProtection="1">
      <alignment horizontal="center"/>
    </xf>
    <xf numFmtId="0" fontId="8" fillId="0" borderId="15" xfId="0" applyFont="1" applyFill="1" applyBorder="1" applyAlignment="1" applyProtection="1">
      <alignment horizontal="center"/>
      <protection locked="0"/>
    </xf>
    <xf numFmtId="0" fontId="8" fillId="0" borderId="12" xfId="0" applyFont="1" applyFill="1" applyBorder="1" applyAlignment="1" applyProtection="1">
      <alignment horizontal="center"/>
      <protection locked="0"/>
    </xf>
    <xf numFmtId="9" fontId="8" fillId="0" borderId="27" xfId="2" applyFont="1" applyFill="1" applyBorder="1" applyAlignment="1" applyProtection="1">
      <alignment horizontal="center"/>
    </xf>
    <xf numFmtId="9" fontId="8" fillId="0" borderId="12" xfId="2" applyFont="1" applyFill="1" applyBorder="1" applyAlignment="1" applyProtection="1">
      <alignment horizontal="center"/>
    </xf>
    <xf numFmtId="9" fontId="8" fillId="0" borderId="13" xfId="2" applyFont="1" applyFill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center" vertical="center"/>
      <protection locked="0"/>
    </xf>
    <xf numFmtId="0" fontId="5" fillId="0" borderId="6" xfId="0" applyFont="1" applyFill="1" applyBorder="1" applyAlignment="1" applyProtection="1">
      <alignment horizontal="left" vertical="center"/>
      <protection locked="0"/>
    </xf>
    <xf numFmtId="0" fontId="8" fillId="0" borderId="28" xfId="0" applyFont="1" applyFill="1" applyBorder="1" applyAlignment="1" applyProtection="1">
      <alignment horizontal="center"/>
    </xf>
    <xf numFmtId="0" fontId="8" fillId="0" borderId="16" xfId="0" applyFont="1" applyFill="1" applyBorder="1" applyAlignment="1" applyProtection="1">
      <alignment horizontal="center"/>
      <protection locked="0"/>
    </xf>
    <xf numFmtId="0" fontId="8" fillId="0" borderId="4" xfId="0" applyFont="1" applyFill="1" applyBorder="1" applyAlignment="1" applyProtection="1">
      <alignment horizontal="center"/>
      <protection locked="0"/>
    </xf>
    <xf numFmtId="0" fontId="8" fillId="0" borderId="21" xfId="0" applyFont="1" applyFill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 vertical="center"/>
      <protection locked="0"/>
    </xf>
    <xf numFmtId="0" fontId="5" fillId="0" borderId="4" xfId="0" applyFont="1" applyFill="1" applyBorder="1" applyAlignment="1" applyProtection="1">
      <alignment horizontal="left" vertical="center"/>
      <protection locked="0"/>
    </xf>
    <xf numFmtId="0" fontId="7" fillId="0" borderId="4" xfId="0" applyFont="1" applyFill="1" applyBorder="1" applyAlignment="1" applyProtection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center" vertical="center"/>
    </xf>
    <xf numFmtId="0" fontId="0" fillId="0" borderId="30" xfId="0" applyBorder="1" applyAlignment="1">
      <alignment horizontal="center" vertical="center"/>
    </xf>
    <xf numFmtId="0" fontId="7" fillId="2" borderId="30" xfId="0" applyFont="1" applyFill="1" applyBorder="1" applyAlignment="1" applyProtection="1">
      <alignment horizontal="center" vertical="center" wrapText="1"/>
    </xf>
    <xf numFmtId="0" fontId="7" fillId="7" borderId="16" xfId="0" applyFont="1" applyFill="1" applyBorder="1" applyAlignment="1" applyProtection="1">
      <alignment horizontal="center" vertical="center" wrapText="1"/>
    </xf>
    <xf numFmtId="0" fontId="7" fillId="7" borderId="4" xfId="0" applyFont="1" applyFill="1" applyBorder="1" applyAlignment="1" applyProtection="1">
      <alignment horizontal="center" vertical="center" wrapText="1"/>
    </xf>
    <xf numFmtId="0" fontId="7" fillId="7" borderId="1" xfId="0" applyFont="1" applyFill="1" applyBorder="1" applyAlignment="1" applyProtection="1">
      <alignment horizontal="center" vertical="center"/>
    </xf>
    <xf numFmtId="0" fontId="7" fillId="7" borderId="1" xfId="0" applyFont="1" applyFill="1" applyBorder="1" applyAlignment="1" applyProtection="1">
      <alignment horizontal="center" vertical="center" wrapText="1"/>
    </xf>
    <xf numFmtId="0" fontId="7" fillId="7" borderId="11" xfId="0" applyFont="1" applyFill="1" applyBorder="1" applyAlignment="1" applyProtection="1">
      <alignment horizontal="center" vertical="center" wrapText="1"/>
    </xf>
    <xf numFmtId="0" fontId="7" fillId="0" borderId="25" xfId="0" applyFont="1" applyFill="1" applyBorder="1" applyAlignment="1" applyProtection="1">
      <alignment horizontal="center" vertical="center" wrapText="1"/>
    </xf>
    <xf numFmtId="0" fontId="7" fillId="0" borderId="40" xfId="0" applyFont="1" applyFill="1" applyBorder="1" applyAlignment="1" applyProtection="1">
      <alignment horizontal="center" vertical="center" wrapText="1"/>
    </xf>
    <xf numFmtId="0" fontId="7" fillId="0" borderId="5" xfId="0" applyFont="1" applyFill="1" applyBorder="1" applyAlignment="1" applyProtection="1">
      <alignment horizontal="center" vertical="center"/>
    </xf>
    <xf numFmtId="0" fontId="7" fillId="0" borderId="39" xfId="0" applyFont="1" applyFill="1" applyBorder="1" applyAlignment="1" applyProtection="1">
      <alignment horizontal="center" vertical="center" wrapText="1"/>
    </xf>
    <xf numFmtId="0" fontId="7" fillId="0" borderId="28" xfId="0" applyFont="1" applyFill="1" applyBorder="1" applyAlignment="1" applyProtection="1">
      <alignment horizontal="center" vertical="center" wrapText="1"/>
    </xf>
    <xf numFmtId="0" fontId="7" fillId="3" borderId="16" xfId="0" applyFont="1" applyFill="1" applyBorder="1" applyAlignment="1" applyProtection="1">
      <alignment horizontal="center" vertical="center" wrapText="1"/>
    </xf>
    <xf numFmtId="0" fontId="0" fillId="0" borderId="8" xfId="0" applyBorder="1" applyAlignment="1">
      <alignment horizontal="center" vertical="center"/>
    </xf>
    <xf numFmtId="9" fontId="0" fillId="0" borderId="11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/>
    </xf>
    <xf numFmtId="0" fontId="7" fillId="0" borderId="30" xfId="0" applyFont="1" applyFill="1" applyBorder="1" applyAlignment="1" applyProtection="1">
      <alignment horizontal="center" vertical="center" wrapText="1"/>
    </xf>
    <xf numFmtId="0" fontId="7" fillId="7" borderId="15" xfId="0" applyFont="1" applyFill="1" applyBorder="1" applyAlignment="1" applyProtection="1">
      <alignment horizontal="center" vertical="center" wrapText="1"/>
    </xf>
    <xf numFmtId="0" fontId="7" fillId="7" borderId="12" xfId="0" applyFont="1" applyFill="1" applyBorder="1" applyAlignment="1" applyProtection="1">
      <alignment horizontal="center" vertical="center" wrapText="1"/>
    </xf>
    <xf numFmtId="0" fontId="7" fillId="7" borderId="12" xfId="0" applyFont="1" applyFill="1" applyBorder="1" applyAlignment="1" applyProtection="1">
      <alignment horizontal="center" vertical="center"/>
    </xf>
    <xf numFmtId="0" fontId="7" fillId="7" borderId="13" xfId="0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 applyProtection="1">
      <alignment horizontal="center" vertical="center"/>
    </xf>
    <xf numFmtId="0" fontId="7" fillId="0" borderId="4" xfId="0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 applyProtection="1">
      <alignment horizontal="center" vertical="center" wrapText="1"/>
    </xf>
    <xf numFmtId="0" fontId="12" fillId="0" borderId="30" xfId="0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0" fontId="12" fillId="0" borderId="0" xfId="0" applyFont="1"/>
    <xf numFmtId="0" fontId="7" fillId="0" borderId="29" xfId="0" applyFont="1" applyFill="1" applyBorder="1" applyAlignment="1" applyProtection="1">
      <alignment horizontal="center" vertical="center"/>
    </xf>
    <xf numFmtId="0" fontId="7" fillId="0" borderId="30" xfId="0" applyFont="1" applyFill="1" applyBorder="1" applyAlignment="1" applyProtection="1">
      <alignment horizontal="center" vertical="center"/>
    </xf>
    <xf numFmtId="0" fontId="7" fillId="0" borderId="11" xfId="0" applyFont="1" applyFill="1" applyBorder="1" applyAlignment="1" applyProtection="1">
      <alignment horizontal="center"/>
    </xf>
    <xf numFmtId="0" fontId="7" fillId="0" borderId="13" xfId="0" applyFont="1" applyFill="1" applyBorder="1" applyAlignment="1" applyProtection="1">
      <alignment horizontal="center"/>
    </xf>
    <xf numFmtId="0" fontId="8" fillId="0" borderId="25" xfId="0" applyFont="1" applyFill="1" applyBorder="1" applyAlignment="1" applyProtection="1">
      <alignment horizontal="center" vertical="center" wrapText="1"/>
    </xf>
    <xf numFmtId="0" fontId="8" fillId="0" borderId="8" xfId="0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 vertical="center"/>
    </xf>
    <xf numFmtId="0" fontId="19" fillId="0" borderId="11" xfId="0" applyFont="1" applyFill="1" applyBorder="1" applyAlignment="1" applyProtection="1">
      <alignment horizontal="center"/>
    </xf>
    <xf numFmtId="0" fontId="8" fillId="2" borderId="1" xfId="0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 applyProtection="1">
      <alignment horizontal="center" vertical="center"/>
    </xf>
    <xf numFmtId="0" fontId="7" fillId="0" borderId="1" xfId="0" applyFont="1" applyFill="1" applyBorder="1" applyAlignment="1" applyProtection="1">
      <alignment horizontal="center"/>
    </xf>
    <xf numFmtId="0" fontId="7" fillId="0" borderId="4" xfId="0" applyFont="1" applyFill="1" applyBorder="1" applyAlignment="1" applyProtection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8" fillId="0" borderId="28" xfId="0" applyFont="1" applyFill="1" applyBorder="1" applyAlignment="1" applyProtection="1">
      <alignment horizontal="center" vertical="center" wrapText="1"/>
    </xf>
    <xf numFmtId="0" fontId="8" fillId="0" borderId="16" xfId="0" applyFont="1" applyFill="1" applyBorder="1" applyAlignment="1" applyProtection="1">
      <alignment horizontal="center" vertical="center" wrapText="1"/>
    </xf>
    <xf numFmtId="0" fontId="8" fillId="0" borderId="4" xfId="0" applyFont="1" applyFill="1" applyBorder="1" applyAlignment="1" applyProtection="1">
      <alignment horizontal="center" vertical="center" wrapText="1"/>
    </xf>
    <xf numFmtId="0" fontId="8" fillId="0" borderId="4" xfId="0" applyFont="1" applyFill="1" applyBorder="1" applyAlignment="1" applyProtection="1">
      <alignment horizontal="center" vertical="center"/>
    </xf>
    <xf numFmtId="0" fontId="8" fillId="2" borderId="4" xfId="0" applyFont="1" applyFill="1" applyBorder="1" applyAlignment="1" applyProtection="1">
      <alignment horizontal="center" vertical="center" wrapText="1"/>
    </xf>
    <xf numFmtId="0" fontId="8" fillId="2" borderId="4" xfId="0" applyFont="1" applyFill="1" applyBorder="1" applyAlignment="1" applyProtection="1">
      <alignment horizontal="center" vertical="center"/>
    </xf>
    <xf numFmtId="0" fontId="8" fillId="0" borderId="31" xfId="0" applyFont="1" applyFill="1" applyBorder="1" applyAlignment="1" applyProtection="1">
      <alignment horizontal="center" vertical="center"/>
    </xf>
    <xf numFmtId="0" fontId="8" fillId="0" borderId="29" xfId="0" applyFont="1" applyFill="1" applyBorder="1" applyAlignment="1" applyProtection="1">
      <alignment horizontal="center" vertical="center"/>
    </xf>
    <xf numFmtId="0" fontId="8" fillId="0" borderId="30" xfId="0" applyFont="1" applyFill="1" applyBorder="1" applyAlignment="1" applyProtection="1">
      <alignment horizontal="center" vertical="center"/>
    </xf>
    <xf numFmtId="0" fontId="7" fillId="0" borderId="32" xfId="0" applyFont="1" applyFill="1" applyBorder="1" applyAlignment="1" applyProtection="1">
      <alignment horizontal="center" vertical="center"/>
    </xf>
    <xf numFmtId="9" fontId="8" fillId="0" borderId="33" xfId="2" applyFont="1" applyFill="1" applyBorder="1" applyAlignment="1" applyProtection="1">
      <alignment horizontal="center" vertical="center"/>
    </xf>
    <xf numFmtId="9" fontId="8" fillId="0" borderId="30" xfId="2" applyFont="1" applyFill="1" applyBorder="1" applyAlignment="1" applyProtection="1">
      <alignment horizontal="center" vertical="center"/>
    </xf>
    <xf numFmtId="0" fontId="8" fillId="0" borderId="42" xfId="0" applyFont="1" applyFill="1" applyBorder="1" applyAlignment="1" applyProtection="1">
      <alignment horizontal="center" vertical="center"/>
    </xf>
    <xf numFmtId="0" fontId="19" fillId="0" borderId="32" xfId="0" applyFont="1" applyFill="1" applyBorder="1" applyAlignment="1" applyProtection="1">
      <alignment horizontal="center" vertical="center"/>
    </xf>
    <xf numFmtId="9" fontId="8" fillId="0" borderId="3" xfId="2" applyFont="1" applyFill="1" applyBorder="1" applyAlignment="1" applyProtection="1">
      <alignment horizontal="center" vertical="center"/>
    </xf>
    <xf numFmtId="9" fontId="8" fillId="0" borderId="1" xfId="2" applyFont="1" applyFill="1" applyBorder="1" applyAlignment="1" applyProtection="1">
      <alignment horizontal="center" vertical="center"/>
    </xf>
    <xf numFmtId="9" fontId="8" fillId="0" borderId="11" xfId="2" applyFont="1" applyFill="1" applyBorder="1" applyAlignment="1" applyProtection="1">
      <alignment horizontal="center" vertical="center"/>
    </xf>
    <xf numFmtId="9" fontId="8" fillId="2" borderId="3" xfId="2" applyFont="1" applyFill="1" applyBorder="1" applyAlignment="1" applyProtection="1">
      <alignment horizontal="center" vertical="center"/>
    </xf>
    <xf numFmtId="9" fontId="8" fillId="2" borderId="1" xfId="2" applyFont="1" applyFill="1" applyBorder="1" applyAlignment="1" applyProtection="1">
      <alignment horizontal="center" vertical="center"/>
    </xf>
    <xf numFmtId="0" fontId="0" fillId="0" borderId="0" xfId="0" applyAlignment="1">
      <alignment vertical="center"/>
    </xf>
    <xf numFmtId="0" fontId="7" fillId="0" borderId="30" xfId="0" applyFont="1" applyFill="1" applyBorder="1" applyAlignment="1" applyProtection="1">
      <alignment horizontal="center" vertical="center"/>
    </xf>
    <xf numFmtId="0" fontId="7" fillId="0" borderId="1" xfId="0" applyFont="1" applyFill="1" applyBorder="1" applyAlignment="1" applyProtection="1">
      <alignment horizontal="center" vertical="center"/>
    </xf>
    <xf numFmtId="0" fontId="7" fillId="0" borderId="30" xfId="0" applyFont="1" applyFill="1" applyBorder="1" applyAlignment="1" applyProtection="1">
      <alignment horizontal="center" vertical="center"/>
    </xf>
    <xf numFmtId="0" fontId="7" fillId="0" borderId="29" xfId="0" applyFont="1" applyFill="1" applyBorder="1" applyAlignment="1" applyProtection="1">
      <alignment horizontal="center" vertical="center"/>
    </xf>
    <xf numFmtId="0" fontId="7" fillId="0" borderId="31" xfId="0" applyFont="1" applyFill="1" applyBorder="1" applyAlignment="1" applyProtection="1">
      <alignment horizontal="center" vertical="center"/>
    </xf>
    <xf numFmtId="0" fontId="7" fillId="0" borderId="4" xfId="0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 applyProtection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7" fillId="6" borderId="44" xfId="0" applyFont="1" applyFill="1" applyBorder="1" applyAlignment="1" applyProtection="1">
      <alignment horizontal="center" vertical="center" wrapText="1"/>
    </xf>
    <xf numFmtId="0" fontId="7" fillId="6" borderId="45" xfId="0" applyFont="1" applyFill="1" applyBorder="1" applyAlignment="1" applyProtection="1">
      <alignment horizontal="center" vertical="center" wrapText="1"/>
    </xf>
    <xf numFmtId="0" fontId="7" fillId="6" borderId="45" xfId="0" applyFont="1" applyFill="1" applyBorder="1" applyAlignment="1" applyProtection="1">
      <alignment horizontal="center" vertical="center"/>
    </xf>
    <xf numFmtId="0" fontId="7" fillId="6" borderId="48" xfId="0" applyFont="1" applyFill="1" applyBorder="1" applyAlignment="1" applyProtection="1">
      <alignment horizontal="center" vertical="center" wrapText="1"/>
    </xf>
    <xf numFmtId="0" fontId="7" fillId="6" borderId="43" xfId="0" applyFont="1" applyFill="1" applyBorder="1" applyAlignment="1" applyProtection="1">
      <alignment horizontal="center" vertical="center" wrapText="1"/>
    </xf>
    <xf numFmtId="0" fontId="17" fillId="0" borderId="11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7" fillId="3" borderId="2" xfId="0" applyFont="1" applyFill="1" applyBorder="1" applyAlignment="1" applyProtection="1">
      <alignment horizontal="center" vertical="center" wrapText="1"/>
    </xf>
    <xf numFmtId="0" fontId="7" fillId="3" borderId="46" xfId="0" applyFont="1" applyFill="1" applyBorder="1" applyAlignment="1" applyProtection="1">
      <alignment horizontal="center" vertical="center" wrapText="1"/>
    </xf>
    <xf numFmtId="9" fontId="8" fillId="0" borderId="23" xfId="2" applyFont="1" applyFill="1" applyBorder="1" applyAlignment="1" applyProtection="1">
      <alignment horizontal="center" vertical="center"/>
    </xf>
    <xf numFmtId="9" fontId="8" fillId="0" borderId="5" xfId="2" applyFont="1" applyFill="1" applyBorder="1" applyAlignment="1" applyProtection="1">
      <alignment horizontal="center" vertical="center"/>
    </xf>
    <xf numFmtId="9" fontId="8" fillId="0" borderId="22" xfId="2" applyFont="1" applyFill="1" applyBorder="1" applyAlignment="1" applyProtection="1">
      <alignment horizontal="center" vertical="center"/>
    </xf>
    <xf numFmtId="9" fontId="8" fillId="2" borderId="11" xfId="2" applyFont="1" applyFill="1" applyBorder="1" applyAlignment="1" applyProtection="1">
      <alignment horizontal="center" vertical="center"/>
    </xf>
    <xf numFmtId="9" fontId="3" fillId="0" borderId="0" xfId="2" applyFont="1" applyFill="1" applyBorder="1" applyAlignment="1" applyProtection="1">
      <alignment horizontal="center" vertical="center"/>
    </xf>
    <xf numFmtId="9" fontId="2" fillId="0" borderId="0" xfId="2" applyFont="1" applyFill="1" applyBorder="1" applyAlignment="1" applyProtection="1">
      <alignment horizontal="center" vertical="center"/>
    </xf>
    <xf numFmtId="0" fontId="7" fillId="0" borderId="42" xfId="0" applyFont="1" applyFill="1" applyBorder="1" applyAlignment="1" applyProtection="1">
      <alignment horizontal="center" vertical="center"/>
    </xf>
    <xf numFmtId="0" fontId="7" fillId="0" borderId="43" xfId="0" applyFont="1" applyFill="1" applyBorder="1" applyAlignment="1" applyProtection="1">
      <alignment horizontal="center" vertical="center"/>
    </xf>
    <xf numFmtId="9" fontId="7" fillId="0" borderId="23" xfId="2" applyFont="1" applyFill="1" applyBorder="1" applyAlignment="1" applyProtection="1">
      <alignment horizontal="center" vertical="center"/>
    </xf>
    <xf numFmtId="9" fontId="7" fillId="0" borderId="5" xfId="2" applyFont="1" applyFill="1" applyBorder="1" applyAlignment="1" applyProtection="1">
      <alignment horizontal="center" vertical="center"/>
    </xf>
    <xf numFmtId="9" fontId="7" fillId="0" borderId="22" xfId="2" applyFont="1" applyFill="1" applyBorder="1" applyAlignment="1" applyProtection="1">
      <alignment horizontal="center" vertical="center"/>
    </xf>
    <xf numFmtId="9" fontId="7" fillId="0" borderId="3" xfId="2" applyFont="1" applyFill="1" applyBorder="1" applyAlignment="1" applyProtection="1">
      <alignment horizontal="center" vertical="center"/>
    </xf>
    <xf numFmtId="9" fontId="7" fillId="0" borderId="1" xfId="2" applyFont="1" applyFill="1" applyBorder="1" applyAlignment="1" applyProtection="1">
      <alignment horizontal="center" vertical="center"/>
    </xf>
    <xf numFmtId="9" fontId="7" fillId="0" borderId="11" xfId="2" applyFont="1" applyFill="1" applyBorder="1" applyAlignment="1" applyProtection="1">
      <alignment horizontal="center" vertical="center"/>
    </xf>
    <xf numFmtId="9" fontId="12" fillId="0" borderId="3" xfId="0" applyNumberFormat="1" applyFont="1" applyBorder="1" applyAlignment="1">
      <alignment horizontal="center" vertical="center"/>
    </xf>
    <xf numFmtId="9" fontId="12" fillId="0" borderId="1" xfId="0" applyNumberFormat="1" applyFont="1" applyBorder="1" applyAlignment="1">
      <alignment horizontal="center" vertical="center"/>
    </xf>
    <xf numFmtId="9" fontId="12" fillId="0" borderId="11" xfId="0" applyNumberFormat="1" applyFont="1" applyBorder="1" applyAlignment="1">
      <alignment horizontal="center" vertical="center"/>
    </xf>
    <xf numFmtId="9" fontId="7" fillId="2" borderId="3" xfId="2" applyFont="1" applyFill="1" applyBorder="1" applyAlignment="1" applyProtection="1">
      <alignment horizontal="center" vertical="center"/>
    </xf>
    <xf numFmtId="9" fontId="7" fillId="2" borderId="30" xfId="2" applyFont="1" applyFill="1" applyBorder="1" applyAlignment="1" applyProtection="1">
      <alignment horizontal="center" vertical="center"/>
    </xf>
    <xf numFmtId="9" fontId="7" fillId="2" borderId="11" xfId="2" applyFont="1" applyFill="1" applyBorder="1" applyAlignment="1" applyProtection="1">
      <alignment horizontal="center" vertical="center"/>
    </xf>
    <xf numFmtId="0" fontId="12" fillId="0" borderId="0" xfId="0" applyFont="1" applyAlignment="1">
      <alignment vertical="center"/>
    </xf>
    <xf numFmtId="0" fontId="19" fillId="0" borderId="38" xfId="0" applyFont="1" applyFill="1" applyBorder="1" applyAlignment="1" applyProtection="1">
      <alignment horizontal="center" vertical="center"/>
    </xf>
    <xf numFmtId="0" fontId="7" fillId="0" borderId="50" xfId="0" applyFont="1" applyFill="1" applyBorder="1" applyAlignment="1" applyProtection="1">
      <alignment horizontal="center" vertical="center"/>
    </xf>
    <xf numFmtId="0" fontId="7" fillId="0" borderId="37" xfId="0" applyFont="1" applyFill="1" applyBorder="1" applyAlignment="1" applyProtection="1">
      <alignment horizontal="center" vertical="center"/>
    </xf>
    <xf numFmtId="0" fontId="8" fillId="0" borderId="25" xfId="0" applyFont="1" applyFill="1" applyBorder="1" applyAlignment="1" applyProtection="1">
      <alignment horizontal="center" vertical="center"/>
    </xf>
    <xf numFmtId="0" fontId="8" fillId="0" borderId="8" xfId="0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 applyProtection="1">
      <alignment horizontal="center" vertical="center"/>
      <protection locked="0"/>
    </xf>
    <xf numFmtId="0" fontId="8" fillId="0" borderId="2" xfId="0" applyFont="1" applyFill="1" applyBorder="1" applyAlignment="1" applyProtection="1">
      <alignment horizontal="center" vertical="center"/>
      <protection locked="0"/>
    </xf>
    <xf numFmtId="0" fontId="12" fillId="0" borderId="0" xfId="0" applyFont="1" applyFill="1" applyAlignment="1">
      <alignment vertical="center"/>
    </xf>
    <xf numFmtId="0" fontId="7" fillId="0" borderId="11" xfId="0" applyFont="1" applyFill="1" applyBorder="1" applyAlignment="1" applyProtection="1">
      <alignment horizontal="center" vertical="center"/>
    </xf>
    <xf numFmtId="0" fontId="7" fillId="0" borderId="13" xfId="0" applyFont="1" applyFill="1" applyBorder="1" applyAlignment="1" applyProtection="1">
      <alignment horizontal="center" vertical="center"/>
    </xf>
    <xf numFmtId="0" fontId="7" fillId="0" borderId="22" xfId="0" applyFont="1" applyFill="1" applyBorder="1" applyAlignment="1" applyProtection="1">
      <alignment horizontal="center" vertical="center"/>
    </xf>
    <xf numFmtId="0" fontId="7" fillId="0" borderId="21" xfId="0" applyFont="1" applyFill="1" applyBorder="1" applyAlignment="1" applyProtection="1">
      <alignment horizontal="center" vertical="center"/>
    </xf>
    <xf numFmtId="0" fontId="19" fillId="0" borderId="11" xfId="0" applyFont="1" applyFill="1" applyBorder="1" applyAlignment="1" applyProtection="1">
      <alignment horizontal="center" vertical="center"/>
    </xf>
    <xf numFmtId="0" fontId="19" fillId="0" borderId="21" xfId="0" applyFont="1" applyFill="1" applyBorder="1" applyAlignment="1" applyProtection="1">
      <alignment horizontal="center" vertical="center"/>
    </xf>
    <xf numFmtId="0" fontId="8" fillId="0" borderId="11" xfId="0" applyFont="1" applyFill="1" applyBorder="1" applyAlignment="1" applyProtection="1">
      <alignment horizontal="center" vertical="center"/>
    </xf>
    <xf numFmtId="0" fontId="8" fillId="0" borderId="21" xfId="0" applyFont="1" applyFill="1" applyBorder="1" applyAlignment="1" applyProtection="1">
      <alignment horizontal="center" vertical="center"/>
    </xf>
    <xf numFmtId="0" fontId="8" fillId="2" borderId="25" xfId="0" applyFont="1" applyFill="1" applyBorder="1" applyAlignment="1" applyProtection="1">
      <alignment horizontal="center" vertical="center" wrapText="1"/>
    </xf>
    <xf numFmtId="0" fontId="8" fillId="2" borderId="8" xfId="0" applyFont="1" applyFill="1" applyBorder="1" applyAlignment="1" applyProtection="1">
      <alignment horizontal="center" vertical="center" wrapText="1"/>
    </xf>
    <xf numFmtId="0" fontId="8" fillId="2" borderId="2" xfId="0" applyFont="1" applyFill="1" applyBorder="1" applyAlignment="1" applyProtection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8" fillId="0" borderId="40" xfId="0" applyFont="1" applyFill="1" applyBorder="1" applyAlignment="1" applyProtection="1">
      <alignment horizontal="center" vertical="center"/>
      <protection locked="0"/>
    </xf>
    <xf numFmtId="0" fontId="8" fillId="0" borderId="5" xfId="0" applyFont="1" applyFill="1" applyBorder="1" applyAlignment="1" applyProtection="1">
      <alignment horizontal="center" vertical="center"/>
      <protection locked="0"/>
    </xf>
    <xf numFmtId="0" fontId="8" fillId="0" borderId="49" xfId="0" applyFont="1" applyFill="1" applyBorder="1" applyAlignment="1" applyProtection="1">
      <alignment horizontal="center" vertical="center"/>
      <protection locked="0"/>
    </xf>
    <xf numFmtId="0" fontId="8" fillId="0" borderId="28" xfId="0" applyFont="1" applyFill="1" applyBorder="1" applyAlignment="1" applyProtection="1">
      <alignment horizontal="center" vertical="center"/>
    </xf>
    <xf numFmtId="0" fontId="8" fillId="0" borderId="16" xfId="0" applyFont="1" applyFill="1" applyBorder="1" applyAlignment="1" applyProtection="1">
      <alignment horizontal="center" vertical="center"/>
      <protection locked="0"/>
    </xf>
    <xf numFmtId="0" fontId="8" fillId="0" borderId="4" xfId="0" applyFont="1" applyFill="1" applyBorder="1" applyAlignment="1" applyProtection="1">
      <alignment horizontal="center" vertical="center"/>
      <protection locked="0"/>
    </xf>
    <xf numFmtId="0" fontId="8" fillId="0" borderId="6" xfId="0" applyFont="1" applyFill="1" applyBorder="1" applyAlignment="1" applyProtection="1">
      <alignment horizontal="center" vertical="center"/>
      <protection locked="0"/>
    </xf>
    <xf numFmtId="0" fontId="8" fillId="0" borderId="26" xfId="0" applyFont="1" applyFill="1" applyBorder="1" applyAlignment="1" applyProtection="1">
      <alignment horizontal="center" vertical="center" wrapText="1"/>
    </xf>
    <xf numFmtId="0" fontId="8" fillId="0" borderId="15" xfId="0" applyFont="1" applyFill="1" applyBorder="1" applyAlignment="1" applyProtection="1">
      <alignment horizontal="center" vertical="center" wrapText="1"/>
    </xf>
    <xf numFmtId="0" fontId="8" fillId="0" borderId="12" xfId="0" applyFont="1" applyFill="1" applyBorder="1" applyAlignment="1" applyProtection="1">
      <alignment horizontal="center" vertical="center" wrapText="1"/>
    </xf>
    <xf numFmtId="0" fontId="8" fillId="0" borderId="12" xfId="0" applyFont="1" applyFill="1" applyBorder="1" applyAlignment="1" applyProtection="1">
      <alignment horizontal="center" vertical="center"/>
    </xf>
    <xf numFmtId="0" fontId="8" fillId="0" borderId="8" xfId="0" applyFont="1" applyFill="1" applyBorder="1" applyAlignment="1" applyProtection="1">
      <alignment horizontal="center" vertical="center"/>
    </xf>
    <xf numFmtId="0" fontId="8" fillId="0" borderId="16" xfId="0" applyFont="1" applyFill="1" applyBorder="1" applyAlignment="1" applyProtection="1">
      <alignment horizontal="center" vertical="center"/>
    </xf>
    <xf numFmtId="9" fontId="8" fillId="0" borderId="7" xfId="2" applyFont="1" applyFill="1" applyBorder="1" applyAlignment="1" applyProtection="1">
      <alignment horizontal="center" vertical="center"/>
    </xf>
    <xf numFmtId="9" fontId="8" fillId="0" borderId="4" xfId="2" applyFont="1" applyFill="1" applyBorder="1" applyAlignment="1" applyProtection="1">
      <alignment horizontal="center" vertical="center"/>
    </xf>
    <xf numFmtId="9" fontId="8" fillId="0" borderId="21" xfId="2" applyFont="1" applyFill="1" applyBorder="1" applyAlignment="1" applyProtection="1">
      <alignment horizontal="center" vertical="center"/>
    </xf>
    <xf numFmtId="9" fontId="7" fillId="0" borderId="33" xfId="2" applyFont="1" applyFill="1" applyBorder="1" applyAlignment="1" applyProtection="1">
      <alignment horizontal="center" vertical="center"/>
    </xf>
    <xf numFmtId="9" fontId="7" fillId="0" borderId="30" xfId="2" applyFont="1" applyFill="1" applyBorder="1" applyAlignment="1" applyProtection="1">
      <alignment horizontal="center" vertical="center"/>
    </xf>
    <xf numFmtId="9" fontId="7" fillId="2" borderId="1" xfId="2" applyFont="1" applyFill="1" applyBorder="1" applyAlignment="1" applyProtection="1">
      <alignment horizontal="center" vertical="center"/>
    </xf>
    <xf numFmtId="9" fontId="12" fillId="0" borderId="1" xfId="3" applyFont="1" applyBorder="1" applyAlignment="1">
      <alignment horizontal="center" vertical="center"/>
    </xf>
    <xf numFmtId="9" fontId="8" fillId="2" borderId="12" xfId="2" applyFont="1" applyFill="1" applyBorder="1" applyAlignment="1" applyProtection="1">
      <alignment horizontal="center" vertical="center"/>
    </xf>
    <xf numFmtId="0" fontId="7" fillId="0" borderId="29" xfId="0" applyFont="1" applyFill="1" applyBorder="1" applyAlignment="1" applyProtection="1">
      <alignment horizontal="center" vertical="center"/>
    </xf>
    <xf numFmtId="0" fontId="7" fillId="0" borderId="30" xfId="0" applyFont="1" applyFill="1" applyBorder="1" applyAlignment="1" applyProtection="1">
      <alignment horizontal="center" vertical="center"/>
    </xf>
    <xf numFmtId="0" fontId="8" fillId="0" borderId="39" xfId="0" applyFont="1" applyFill="1" applyBorder="1" applyAlignment="1" applyProtection="1">
      <alignment horizontal="center" vertical="center"/>
    </xf>
    <xf numFmtId="0" fontId="7" fillId="2" borderId="28" xfId="0" applyFont="1" applyFill="1" applyBorder="1" applyAlignment="1" applyProtection="1">
      <alignment horizontal="center" vertical="center" wrapText="1"/>
    </xf>
    <xf numFmtId="0" fontId="7" fillId="2" borderId="16" xfId="0" applyFont="1" applyFill="1" applyBorder="1" applyAlignment="1" applyProtection="1">
      <alignment horizontal="center" vertical="center" wrapText="1"/>
    </xf>
    <xf numFmtId="0" fontId="7" fillId="2" borderId="6" xfId="0" applyFont="1" applyFill="1" applyBorder="1" applyAlignment="1" applyProtection="1">
      <alignment horizontal="center" vertical="center" wrapText="1"/>
    </xf>
    <xf numFmtId="0" fontId="7" fillId="0" borderId="31" xfId="0" applyFont="1" applyFill="1" applyBorder="1" applyAlignment="1" applyProtection="1">
      <alignment horizontal="center" vertical="center"/>
    </xf>
    <xf numFmtId="0" fontId="7" fillId="0" borderId="29" xfId="0" applyFont="1" applyFill="1" applyBorder="1" applyAlignment="1" applyProtection="1">
      <alignment horizontal="center" vertical="center"/>
    </xf>
    <xf numFmtId="0" fontId="7" fillId="0" borderId="30" xfId="0" applyFont="1" applyFill="1" applyBorder="1" applyAlignment="1" applyProtection="1">
      <alignment horizontal="center" vertical="center"/>
    </xf>
    <xf numFmtId="0" fontId="7" fillId="0" borderId="1" xfId="0" applyFont="1" applyFill="1" applyBorder="1" applyAlignment="1" applyProtection="1">
      <alignment horizontal="center" vertical="center"/>
    </xf>
    <xf numFmtId="0" fontId="7" fillId="0" borderId="31" xfId="0" applyFont="1" applyFill="1" applyBorder="1" applyAlignment="1" applyProtection="1">
      <alignment horizontal="center" vertical="center"/>
    </xf>
    <xf numFmtId="0" fontId="7" fillId="0" borderId="4" xfId="0" applyFont="1" applyFill="1" applyBorder="1" applyAlignment="1" applyProtection="1">
      <alignment horizontal="center" vertical="center" wrapText="1"/>
    </xf>
    <xf numFmtId="0" fontId="7" fillId="0" borderId="5" xfId="0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 applyProtection="1">
      <alignment horizontal="center" vertical="center" wrapText="1"/>
    </xf>
    <xf numFmtId="0" fontId="7" fillId="6" borderId="46" xfId="0" applyFont="1" applyFill="1" applyBorder="1" applyAlignment="1" applyProtection="1">
      <alignment horizontal="center" vertical="center" wrapText="1"/>
    </xf>
    <xf numFmtId="0" fontId="7" fillId="6" borderId="2" xfId="0" applyFont="1" applyFill="1" applyBorder="1" applyAlignment="1" applyProtection="1">
      <alignment horizontal="center" vertical="center" wrapText="1"/>
    </xf>
    <xf numFmtId="0" fontId="8" fillId="0" borderId="50" xfId="0" applyFont="1" applyFill="1" applyBorder="1" applyAlignment="1" applyProtection="1">
      <alignment horizontal="center" vertical="center"/>
    </xf>
    <xf numFmtId="0" fontId="8" fillId="0" borderId="37" xfId="0" applyFont="1" applyFill="1" applyBorder="1" applyAlignment="1" applyProtection="1">
      <alignment horizontal="center" vertical="center"/>
    </xf>
    <xf numFmtId="0" fontId="7" fillId="0" borderId="30" xfId="0" applyFont="1" applyFill="1" applyBorder="1" applyAlignment="1" applyProtection="1">
      <alignment horizontal="center" vertical="center"/>
    </xf>
    <xf numFmtId="0" fontId="7" fillId="0" borderId="29" xfId="0" applyFont="1" applyFill="1" applyBorder="1" applyAlignment="1" applyProtection="1">
      <alignment horizontal="center" vertical="center"/>
    </xf>
    <xf numFmtId="0" fontId="7" fillId="0" borderId="31" xfId="0" applyFont="1" applyFill="1" applyBorder="1" applyAlignment="1" applyProtection="1">
      <alignment horizontal="center" vertical="center"/>
    </xf>
    <xf numFmtId="0" fontId="18" fillId="0" borderId="30" xfId="0" applyFont="1" applyFill="1" applyBorder="1" applyAlignment="1" applyProtection="1">
      <alignment horizontal="center" vertical="center"/>
    </xf>
    <xf numFmtId="0" fontId="13" fillId="3" borderId="4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 wrapText="1"/>
    </xf>
    <xf numFmtId="0" fontId="15" fillId="3" borderId="17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4" fillId="0" borderId="0" xfId="1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9" fontId="9" fillId="5" borderId="4" xfId="0" applyNumberFormat="1" applyFont="1" applyFill="1" applyBorder="1" applyAlignment="1">
      <alignment horizontal="center" vertical="center" wrapText="1"/>
    </xf>
    <xf numFmtId="9" fontId="9" fillId="5" borderId="5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center" vertical="center"/>
    </xf>
    <xf numFmtId="0" fontId="7" fillId="0" borderId="30" xfId="0" applyFont="1" applyFill="1" applyBorder="1" applyAlignment="1" applyProtection="1">
      <alignment horizontal="center" vertical="center"/>
    </xf>
    <xf numFmtId="0" fontId="7" fillId="0" borderId="3" xfId="0" applyFont="1" applyFill="1" applyBorder="1" applyAlignment="1" applyProtection="1">
      <alignment horizontal="center" vertical="center"/>
    </xf>
    <xf numFmtId="0" fontId="7" fillId="0" borderId="2" xfId="0" applyFont="1" applyFill="1" applyBorder="1" applyAlignment="1" applyProtection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7" fillId="0" borderId="29" xfId="0" applyFont="1" applyFill="1" applyBorder="1" applyAlignment="1" applyProtection="1">
      <alignment horizontal="center" vertical="center"/>
    </xf>
    <xf numFmtId="0" fontId="7" fillId="0" borderId="31" xfId="0" applyFont="1" applyFill="1" applyBorder="1" applyAlignment="1" applyProtection="1">
      <alignment horizontal="center" vertical="center"/>
    </xf>
    <xf numFmtId="0" fontId="7" fillId="0" borderId="33" xfId="0" applyFont="1" applyFill="1" applyBorder="1" applyAlignment="1" applyProtection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0" fontId="16" fillId="5" borderId="3" xfId="0" applyFont="1" applyFill="1" applyBorder="1" applyAlignment="1">
      <alignment horizontal="center" vertical="center"/>
    </xf>
    <xf numFmtId="0" fontId="7" fillId="6" borderId="37" xfId="0" applyFont="1" applyFill="1" applyBorder="1" applyAlignment="1" applyProtection="1">
      <alignment horizontal="center" vertical="center" wrapText="1"/>
    </xf>
    <xf numFmtId="0" fontId="7" fillId="6" borderId="38" xfId="0" applyFont="1" applyFill="1" applyBorder="1" applyAlignment="1" applyProtection="1">
      <alignment horizontal="center" vertical="center" wrapText="1"/>
    </xf>
    <xf numFmtId="0" fontId="7" fillId="6" borderId="18" xfId="0" applyFont="1" applyFill="1" applyBorder="1" applyAlignment="1" applyProtection="1">
      <alignment horizontal="center" vertical="center"/>
      <protection locked="0"/>
    </xf>
    <xf numFmtId="0" fontId="7" fillId="6" borderId="19" xfId="0" applyFont="1" applyFill="1" applyBorder="1" applyAlignment="1" applyProtection="1">
      <alignment horizontal="center" vertical="center"/>
      <protection locked="0"/>
    </xf>
    <xf numFmtId="0" fontId="7" fillId="6" borderId="20" xfId="0" applyFont="1" applyFill="1" applyBorder="1" applyAlignment="1" applyProtection="1">
      <alignment horizontal="center" vertical="center"/>
      <protection locked="0"/>
    </xf>
    <xf numFmtId="0" fontId="7" fillId="6" borderId="3" xfId="0" applyFont="1" applyFill="1" applyBorder="1" applyAlignment="1" applyProtection="1">
      <alignment horizontal="center" vertical="center" wrapText="1"/>
    </xf>
    <xf numFmtId="0" fontId="7" fillId="6" borderId="1" xfId="0" applyFont="1" applyFill="1" applyBorder="1" applyAlignment="1" applyProtection="1">
      <alignment horizontal="center" vertical="center" wrapText="1"/>
    </xf>
    <xf numFmtId="9" fontId="7" fillId="6" borderId="11" xfId="2" applyFont="1" applyFill="1" applyBorder="1" applyAlignment="1" applyProtection="1">
      <alignment horizontal="center" vertical="center" wrapText="1"/>
    </xf>
    <xf numFmtId="0" fontId="7" fillId="0" borderId="17" xfId="0" applyFont="1" applyFill="1" applyBorder="1" applyAlignment="1" applyProtection="1">
      <alignment horizontal="center" vertical="center"/>
    </xf>
    <xf numFmtId="0" fontId="7" fillId="0" borderId="4" xfId="0" applyFont="1" applyFill="1" applyBorder="1" applyAlignment="1" applyProtection="1">
      <alignment horizontal="center" vertical="center" wrapText="1"/>
    </xf>
    <xf numFmtId="0" fontId="7" fillId="0" borderId="5" xfId="0" applyFont="1" applyFill="1" applyBorder="1" applyAlignment="1" applyProtection="1">
      <alignment horizontal="center" vertical="center" wrapText="1"/>
    </xf>
    <xf numFmtId="0" fontId="7" fillId="0" borderId="2" xfId="0" applyFont="1" applyFill="1" applyBorder="1" applyAlignment="1" applyProtection="1">
      <alignment horizontal="center" vertical="center"/>
      <protection locked="0"/>
    </xf>
    <xf numFmtId="0" fontId="7" fillId="0" borderId="17" xfId="0" applyFont="1" applyFill="1" applyBorder="1" applyAlignment="1" applyProtection="1">
      <alignment horizontal="center" vertical="center"/>
      <protection locked="0"/>
    </xf>
    <xf numFmtId="0" fontId="7" fillId="0" borderId="3" xfId="0" applyFont="1" applyFill="1" applyBorder="1" applyAlignment="1" applyProtection="1">
      <alignment horizontal="center" vertical="center"/>
      <protection locked="0"/>
    </xf>
    <xf numFmtId="0" fontId="7" fillId="0" borderId="3" xfId="0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 applyProtection="1">
      <alignment horizontal="center" vertical="center" wrapText="1"/>
    </xf>
    <xf numFmtId="9" fontId="7" fillId="0" borderId="1" xfId="2" applyFont="1" applyFill="1" applyBorder="1" applyAlignment="1" applyProtection="1">
      <alignment horizontal="center" vertical="center" wrapText="1"/>
    </xf>
    <xf numFmtId="0" fontId="9" fillId="5" borderId="2" xfId="0" applyFont="1" applyFill="1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3" fillId="6" borderId="34" xfId="0" applyFont="1" applyFill="1" applyBorder="1" applyAlignment="1" applyProtection="1">
      <alignment horizontal="center" vertical="center"/>
      <protection locked="0"/>
    </xf>
    <xf numFmtId="0" fontId="3" fillId="6" borderId="35" xfId="0" applyFont="1" applyFill="1" applyBorder="1" applyAlignment="1" applyProtection="1">
      <alignment horizontal="center" vertical="center"/>
      <protection locked="0"/>
    </xf>
    <xf numFmtId="0" fontId="3" fillId="6" borderId="36" xfId="0" applyFont="1" applyFill="1" applyBorder="1" applyAlignment="1" applyProtection="1">
      <alignment horizontal="center" vertical="center"/>
      <protection locked="0"/>
    </xf>
    <xf numFmtId="0" fontId="9" fillId="0" borderId="17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3" fillId="0" borderId="17" xfId="0" applyFont="1" applyFill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 applyProtection="1">
      <alignment horizontal="center" vertical="center"/>
      <protection locked="0"/>
    </xf>
    <xf numFmtId="0" fontId="10" fillId="6" borderId="0" xfId="0" applyFont="1" applyFill="1" applyBorder="1" applyAlignment="1" applyProtection="1">
      <alignment horizontal="center" vertical="center"/>
    </xf>
    <xf numFmtId="0" fontId="7" fillId="6" borderId="25" xfId="0" applyFont="1" applyFill="1" applyBorder="1" applyAlignment="1" applyProtection="1">
      <alignment horizontal="center" vertical="center" wrapText="1"/>
    </xf>
    <xf numFmtId="0" fontId="7" fillId="6" borderId="9" xfId="0" applyFont="1" applyFill="1" applyBorder="1" applyAlignment="1" applyProtection="1">
      <alignment horizontal="center" vertical="center"/>
      <protection locked="0"/>
    </xf>
    <xf numFmtId="0" fontId="7" fillId="6" borderId="10" xfId="0" applyFont="1" applyFill="1" applyBorder="1" applyAlignment="1" applyProtection="1">
      <alignment horizontal="center" vertical="center"/>
      <protection locked="0"/>
    </xf>
    <xf numFmtId="0" fontId="7" fillId="6" borderId="14" xfId="0" applyFont="1" applyFill="1" applyBorder="1" applyAlignment="1" applyProtection="1">
      <alignment horizontal="center" vertical="center"/>
      <protection locked="0"/>
    </xf>
    <xf numFmtId="0" fontId="7" fillId="7" borderId="28" xfId="0" applyFont="1" applyFill="1" applyBorder="1" applyAlignment="1" applyProtection="1">
      <alignment horizontal="center" vertical="center" wrapText="1"/>
    </xf>
    <xf numFmtId="0" fontId="7" fillId="7" borderId="39" xfId="0" applyFont="1" applyFill="1" applyBorder="1" applyAlignment="1" applyProtection="1">
      <alignment horizontal="center" vertical="center" wrapText="1"/>
    </xf>
    <xf numFmtId="0" fontId="7" fillId="7" borderId="9" xfId="0" applyFont="1" applyFill="1" applyBorder="1" applyAlignment="1" applyProtection="1">
      <alignment horizontal="center" vertical="center"/>
      <protection locked="0"/>
    </xf>
    <xf numFmtId="0" fontId="7" fillId="7" borderId="10" xfId="0" applyFont="1" applyFill="1" applyBorder="1" applyAlignment="1" applyProtection="1">
      <alignment horizontal="center" vertical="center"/>
      <protection locked="0"/>
    </xf>
    <xf numFmtId="0" fontId="7" fillId="7" borderId="14" xfId="0" applyFont="1" applyFill="1" applyBorder="1" applyAlignment="1" applyProtection="1">
      <alignment horizontal="center" vertical="center"/>
      <protection locked="0"/>
    </xf>
    <xf numFmtId="0" fontId="7" fillId="7" borderId="3" xfId="0" applyFont="1" applyFill="1" applyBorder="1" applyAlignment="1" applyProtection="1">
      <alignment horizontal="center" vertical="center" wrapText="1"/>
    </xf>
    <xf numFmtId="0" fontId="7" fillId="7" borderId="1" xfId="0" applyFont="1" applyFill="1" applyBorder="1" applyAlignment="1" applyProtection="1">
      <alignment horizontal="center" vertical="center" wrapText="1"/>
    </xf>
    <xf numFmtId="9" fontId="7" fillId="7" borderId="11" xfId="2" applyFont="1" applyFill="1" applyBorder="1" applyAlignment="1" applyProtection="1">
      <alignment horizontal="center" vertical="center" wrapText="1"/>
    </xf>
    <xf numFmtId="0" fontId="3" fillId="6" borderId="9" xfId="0" applyFont="1" applyFill="1" applyBorder="1" applyAlignment="1" applyProtection="1">
      <alignment horizontal="center" vertical="center"/>
      <protection locked="0"/>
    </xf>
    <xf numFmtId="0" fontId="3" fillId="6" borderId="24" xfId="0" applyFont="1" applyFill="1" applyBorder="1" applyAlignment="1" applyProtection="1">
      <alignment horizontal="center" vertical="center"/>
      <protection locked="0"/>
    </xf>
    <xf numFmtId="0" fontId="3" fillId="6" borderId="10" xfId="0" applyFont="1" applyFill="1" applyBorder="1" applyAlignment="1" applyProtection="1">
      <alignment horizontal="center" vertical="center"/>
      <protection locked="0"/>
    </xf>
    <xf numFmtId="0" fontId="3" fillId="6" borderId="14" xfId="0" applyFont="1" applyFill="1" applyBorder="1" applyAlignment="1" applyProtection="1">
      <alignment horizontal="center" vertical="center"/>
      <protection locked="0"/>
    </xf>
    <xf numFmtId="0" fontId="3" fillId="7" borderId="9" xfId="0" applyFont="1" applyFill="1" applyBorder="1" applyAlignment="1" applyProtection="1">
      <alignment horizontal="center" vertical="center"/>
      <protection locked="0"/>
    </xf>
    <xf numFmtId="0" fontId="3" fillId="7" borderId="24" xfId="0" applyFont="1" applyFill="1" applyBorder="1" applyAlignment="1" applyProtection="1">
      <alignment horizontal="center" vertical="center"/>
      <protection locked="0"/>
    </xf>
    <xf numFmtId="0" fontId="3" fillId="7" borderId="10" xfId="0" applyFont="1" applyFill="1" applyBorder="1" applyAlignment="1" applyProtection="1">
      <alignment horizontal="center" vertical="center"/>
      <protection locked="0"/>
    </xf>
    <xf numFmtId="0" fontId="3" fillId="7" borderId="14" xfId="0" applyFont="1" applyFill="1" applyBorder="1" applyAlignment="1" applyProtection="1">
      <alignment horizontal="center" vertical="center"/>
      <protection locked="0"/>
    </xf>
    <xf numFmtId="0" fontId="7" fillId="3" borderId="3" xfId="0" applyFont="1" applyFill="1" applyBorder="1" applyAlignment="1" applyProtection="1">
      <alignment horizontal="center" vertical="center" wrapText="1"/>
    </xf>
    <xf numFmtId="0" fontId="7" fillId="6" borderId="51" xfId="0" applyFont="1" applyFill="1" applyBorder="1" applyAlignment="1" applyProtection="1">
      <alignment horizontal="center" vertical="center"/>
      <protection locked="0"/>
    </xf>
    <xf numFmtId="0" fontId="7" fillId="7" borderId="41" xfId="0" applyFont="1" applyFill="1" applyBorder="1" applyAlignment="1" applyProtection="1">
      <alignment horizontal="center" vertical="center" wrapText="1"/>
    </xf>
    <xf numFmtId="0" fontId="7" fillId="7" borderId="27" xfId="0" applyFont="1" applyFill="1" applyBorder="1" applyAlignment="1" applyProtection="1">
      <alignment horizontal="center" vertical="center" wrapText="1"/>
    </xf>
    <xf numFmtId="0" fontId="7" fillId="7" borderId="12" xfId="0" applyFont="1" applyFill="1" applyBorder="1" applyAlignment="1" applyProtection="1">
      <alignment horizontal="center" vertical="center" wrapText="1"/>
    </xf>
    <xf numFmtId="0" fontId="7" fillId="6" borderId="29" xfId="0" applyFont="1" applyFill="1" applyBorder="1" applyAlignment="1" applyProtection="1">
      <alignment horizontal="center" vertical="center"/>
      <protection locked="0"/>
    </xf>
    <xf numFmtId="0" fontId="7" fillId="6" borderId="30" xfId="0" applyFont="1" applyFill="1" applyBorder="1" applyAlignment="1" applyProtection="1">
      <alignment horizontal="center" vertical="center"/>
      <protection locked="0"/>
    </xf>
    <xf numFmtId="0" fontId="7" fillId="6" borderId="32" xfId="0" applyFont="1" applyFill="1" applyBorder="1" applyAlignment="1" applyProtection="1">
      <alignment horizontal="center" vertical="center"/>
      <protection locked="0"/>
    </xf>
    <xf numFmtId="0" fontId="6" fillId="0" borderId="0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center" vertical="center" wrapText="1"/>
    </xf>
    <xf numFmtId="9" fontId="7" fillId="3" borderId="11" xfId="2" applyFont="1" applyFill="1" applyBorder="1" applyAlignment="1" applyProtection="1">
      <alignment horizontal="center" vertical="center" wrapText="1"/>
    </xf>
    <xf numFmtId="0" fontId="16" fillId="5" borderId="18" xfId="0" applyFont="1" applyFill="1" applyBorder="1" applyAlignment="1">
      <alignment horizontal="center" vertical="center"/>
    </xf>
    <xf numFmtId="0" fontId="16" fillId="5" borderId="35" xfId="0" applyFont="1" applyFill="1" applyBorder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6" fillId="5" borderId="20" xfId="0" applyFont="1" applyFill="1" applyBorder="1" applyAlignment="1">
      <alignment horizontal="center" vertical="center"/>
    </xf>
    <xf numFmtId="0" fontId="9" fillId="5" borderId="28" xfId="0" applyFont="1" applyFill="1" applyBorder="1" applyAlignment="1">
      <alignment horizontal="center" vertical="center" wrapText="1"/>
    </xf>
    <xf numFmtId="0" fontId="9" fillId="5" borderId="39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9" fillId="5" borderId="23" xfId="0" applyFont="1" applyFill="1" applyBorder="1" applyAlignment="1">
      <alignment horizontal="center" vertical="center" wrapText="1"/>
    </xf>
    <xf numFmtId="9" fontId="9" fillId="5" borderId="21" xfId="0" applyNumberFormat="1" applyFont="1" applyFill="1" applyBorder="1" applyAlignment="1">
      <alignment horizontal="center" vertical="center" wrapText="1"/>
    </xf>
    <xf numFmtId="9" fontId="9" fillId="5" borderId="22" xfId="0" applyNumberFormat="1" applyFont="1" applyFill="1" applyBorder="1" applyAlignment="1">
      <alignment horizontal="center" vertical="center" wrapText="1"/>
    </xf>
    <xf numFmtId="0" fontId="9" fillId="5" borderId="18" xfId="0" applyFont="1" applyFill="1" applyBorder="1" applyAlignment="1">
      <alignment horizontal="center" vertical="center"/>
    </xf>
    <xf numFmtId="0" fontId="9" fillId="5" borderId="19" xfId="0" applyFont="1" applyFill="1" applyBorder="1" applyAlignment="1">
      <alignment horizontal="center" vertical="center"/>
    </xf>
    <xf numFmtId="0" fontId="9" fillId="5" borderId="20" xfId="0" applyFont="1" applyFill="1" applyBorder="1" applyAlignment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/>
    </xf>
    <xf numFmtId="0" fontId="7" fillId="6" borderId="9" xfId="0" applyFont="1" applyFill="1" applyBorder="1" applyAlignment="1" applyProtection="1">
      <alignment horizontal="center" vertical="center" wrapText="1"/>
    </xf>
    <xf numFmtId="0" fontId="7" fillId="6" borderId="15" xfId="0" applyFont="1" applyFill="1" applyBorder="1" applyAlignment="1" applyProtection="1">
      <alignment horizontal="center" vertical="center" wrapText="1"/>
    </xf>
    <xf numFmtId="0" fontId="7" fillId="6" borderId="10" xfId="0" applyFont="1" applyFill="1" applyBorder="1" applyAlignment="1" applyProtection="1">
      <alignment horizontal="center" vertical="center" wrapText="1"/>
    </xf>
    <xf numFmtId="0" fontId="7" fillId="6" borderId="12" xfId="0" applyFont="1" applyFill="1" applyBorder="1" applyAlignment="1" applyProtection="1">
      <alignment horizontal="center" vertical="center" wrapText="1"/>
    </xf>
    <xf numFmtId="9" fontId="7" fillId="6" borderId="14" xfId="2" applyFont="1" applyFill="1" applyBorder="1" applyAlignment="1" applyProtection="1">
      <alignment horizontal="center" vertical="center" wrapText="1"/>
    </xf>
    <xf numFmtId="9" fontId="7" fillId="6" borderId="13" xfId="2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left" vertical="center"/>
    </xf>
    <xf numFmtId="0" fontId="3" fillId="6" borderId="29" xfId="0" applyFont="1" applyFill="1" applyBorder="1" applyAlignment="1" applyProtection="1">
      <alignment horizontal="center" vertical="center"/>
      <protection locked="0"/>
    </xf>
    <xf numFmtId="0" fontId="3" fillId="6" borderId="30" xfId="0" applyFont="1" applyFill="1" applyBorder="1" applyAlignment="1" applyProtection="1">
      <alignment horizontal="center" vertical="center"/>
      <protection locked="0"/>
    </xf>
    <xf numFmtId="0" fontId="3" fillId="6" borderId="32" xfId="0" applyFont="1" applyFill="1" applyBorder="1" applyAlignment="1" applyProtection="1">
      <alignment horizontal="center" vertical="center"/>
      <protection locked="0"/>
    </xf>
    <xf numFmtId="0" fontId="7" fillId="6" borderId="46" xfId="0" applyFont="1" applyFill="1" applyBorder="1" applyAlignment="1" applyProtection="1">
      <alignment horizontal="center" vertical="center" wrapText="1"/>
    </xf>
    <xf numFmtId="0" fontId="7" fillId="6" borderId="47" xfId="0" applyFont="1" applyFill="1" applyBorder="1" applyAlignment="1" applyProtection="1">
      <alignment horizontal="center" vertical="center" wrapText="1"/>
    </xf>
    <xf numFmtId="0" fontId="3" fillId="3" borderId="9" xfId="0" applyFont="1" applyFill="1" applyBorder="1" applyAlignment="1" applyProtection="1">
      <alignment horizontal="center" vertical="center"/>
      <protection locked="0"/>
    </xf>
    <xf numFmtId="0" fontId="3" fillId="3" borderId="24" xfId="0" applyFont="1" applyFill="1" applyBorder="1" applyAlignment="1" applyProtection="1">
      <alignment horizontal="center" vertical="center"/>
      <protection locked="0"/>
    </xf>
    <xf numFmtId="0" fontId="3" fillId="3" borderId="10" xfId="0" applyFont="1" applyFill="1" applyBorder="1" applyAlignment="1" applyProtection="1">
      <alignment horizontal="center" vertical="center"/>
      <protection locked="0"/>
    </xf>
    <xf numFmtId="0" fontId="3" fillId="3" borderId="14" xfId="0" applyFont="1" applyFill="1" applyBorder="1" applyAlignment="1" applyProtection="1">
      <alignment horizontal="center" vertical="center"/>
      <protection locked="0"/>
    </xf>
    <xf numFmtId="0" fontId="7" fillId="3" borderId="9" xfId="0" applyFont="1" applyFill="1" applyBorder="1" applyAlignment="1" applyProtection="1">
      <alignment horizontal="center" vertical="center"/>
      <protection locked="0"/>
    </xf>
    <xf numFmtId="0" fontId="7" fillId="3" borderId="10" xfId="0" applyFont="1" applyFill="1" applyBorder="1" applyAlignment="1" applyProtection="1">
      <alignment horizontal="center" vertical="center"/>
      <protection locked="0"/>
    </xf>
    <xf numFmtId="0" fontId="7" fillId="3" borderId="51" xfId="0" applyFont="1" applyFill="1" applyBorder="1" applyAlignment="1" applyProtection="1">
      <alignment horizontal="center" vertical="center"/>
      <protection locked="0"/>
    </xf>
    <xf numFmtId="0" fontId="7" fillId="3" borderId="28" xfId="0" applyFont="1" applyFill="1" applyBorder="1" applyAlignment="1" applyProtection="1">
      <alignment horizontal="center" vertical="center" wrapText="1"/>
    </xf>
    <xf numFmtId="0" fontId="7" fillId="3" borderId="39" xfId="0" applyFont="1" applyFill="1" applyBorder="1" applyAlignment="1" applyProtection="1">
      <alignment horizontal="center" vertical="center" wrapText="1"/>
    </xf>
    <xf numFmtId="9" fontId="7" fillId="7" borderId="13" xfId="2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center"/>
    </xf>
  </cellXfs>
  <cellStyles count="4">
    <cellStyle name="Normal" xfId="0" builtinId="0"/>
    <cellStyle name="Normal 2" xfId="1"/>
    <cellStyle name="Percent" xfId="3" builtinId="5"/>
    <cellStyle name="Percent 2" xfId="2"/>
  </cellStyles>
  <dxfs count="2"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3:BH100"/>
  <sheetViews>
    <sheetView tabSelected="1" topLeftCell="A43" zoomScale="90" zoomScaleNormal="90" workbookViewId="0">
      <selection activeCell="A59" sqref="A59:B59"/>
    </sheetView>
  </sheetViews>
  <sheetFormatPr defaultRowHeight="15" x14ac:dyDescent="0.25"/>
  <cols>
    <col min="1" max="1" width="6.7109375" style="41" customWidth="1"/>
    <col min="2" max="2" width="20.42578125" style="41" customWidth="1"/>
    <col min="3" max="3" width="13.28515625" style="41" customWidth="1"/>
    <col min="4" max="4" width="9.140625" style="41"/>
    <col min="5" max="5" width="16.28515625" style="41" customWidth="1"/>
    <col min="6" max="6" width="14" style="41" customWidth="1"/>
    <col min="7" max="7" width="9.140625" style="41"/>
    <col min="8" max="8" width="10.28515625" style="41" customWidth="1"/>
    <col min="9" max="9" width="13.7109375" style="41" customWidth="1"/>
    <col min="10" max="10" width="11.42578125" style="41" customWidth="1"/>
    <col min="11" max="11" width="12.28515625" style="41" customWidth="1"/>
    <col min="12" max="13" width="9.140625" style="41"/>
    <col min="14" max="14" width="7.28515625" style="41" customWidth="1"/>
    <col min="15" max="15" width="20.140625" style="41" bestFit="1" customWidth="1"/>
    <col min="16" max="16" width="13.28515625" style="41" customWidth="1"/>
    <col min="17" max="17" width="9.140625" style="41"/>
    <col min="18" max="18" width="10.140625" style="41" customWidth="1"/>
    <col min="19" max="19" width="10.5703125" style="41" customWidth="1"/>
    <col min="20" max="20" width="9.140625" style="41"/>
    <col min="21" max="21" width="10.28515625" style="41" customWidth="1"/>
    <col min="22" max="22" width="10.7109375" style="41" customWidth="1"/>
    <col min="23" max="23" width="9.140625" style="183"/>
    <col min="24" max="24" width="11.140625" style="41" customWidth="1"/>
    <col min="25" max="26" width="9.140625" style="41"/>
    <col min="27" max="27" width="7.7109375" style="41" customWidth="1"/>
    <col min="28" max="28" width="20.140625" style="41" bestFit="1" customWidth="1"/>
    <col min="29" max="29" width="13.42578125" customWidth="1"/>
    <col min="31" max="31" width="10.140625" customWidth="1"/>
    <col min="32" max="32" width="10.28515625" customWidth="1"/>
    <col min="34" max="34" width="12.28515625" customWidth="1"/>
    <col min="35" max="35" width="9.85546875" customWidth="1"/>
    <col min="36" max="36" width="9.140625" style="102"/>
    <col min="37" max="37" width="10.5703125" customWidth="1"/>
    <col min="40" max="40" width="7.7109375" style="41" customWidth="1"/>
    <col min="41" max="41" width="20.140625" style="41" bestFit="1" customWidth="1"/>
    <col min="42" max="42" width="13.140625" customWidth="1"/>
    <col min="44" max="44" width="14.140625" customWidth="1"/>
    <col min="49" max="49" width="9.140625" style="175"/>
    <col min="50" max="50" width="10.5703125" customWidth="1"/>
    <col min="57" max="57" width="16.28515625" customWidth="1"/>
    <col min="58" max="60" width="20.42578125" style="1" customWidth="1"/>
  </cols>
  <sheetData>
    <row r="3" spans="1:60" ht="15.75" thickBot="1" x14ac:dyDescent="0.3"/>
    <row r="4" spans="1:60" ht="21.75" customHeight="1" thickBot="1" x14ac:dyDescent="0.3">
      <c r="A4" s="258" t="s">
        <v>31</v>
      </c>
      <c r="B4" s="263"/>
      <c r="C4" s="352" t="s">
        <v>5</v>
      </c>
      <c r="D4" s="353"/>
      <c r="E4" s="353"/>
      <c r="F4" s="353"/>
      <c r="G4" s="353"/>
      <c r="H4" s="353"/>
      <c r="I4" s="353"/>
      <c r="J4" s="353"/>
      <c r="K4" s="353"/>
      <c r="L4" s="353"/>
      <c r="M4" s="354"/>
      <c r="N4" s="264" t="s">
        <v>31</v>
      </c>
      <c r="O4" s="263"/>
      <c r="P4" s="315" t="s">
        <v>17</v>
      </c>
      <c r="Q4" s="316"/>
      <c r="R4" s="316"/>
      <c r="S4" s="316"/>
      <c r="T4" s="316"/>
      <c r="U4" s="316"/>
      <c r="V4" s="316"/>
      <c r="W4" s="316"/>
      <c r="X4" s="317"/>
      <c r="Y4" s="317"/>
      <c r="Z4" s="318"/>
      <c r="AA4" s="264" t="s">
        <v>2</v>
      </c>
      <c r="AB4" s="263"/>
      <c r="AC4" s="330" t="s">
        <v>34</v>
      </c>
      <c r="AD4" s="331"/>
      <c r="AE4" s="331"/>
      <c r="AF4" s="331"/>
      <c r="AG4" s="331"/>
      <c r="AH4" s="331"/>
      <c r="AI4" s="331"/>
      <c r="AJ4" s="331"/>
      <c r="AK4" s="332"/>
      <c r="AL4" s="332"/>
      <c r="AM4" s="333"/>
      <c r="AN4" s="264" t="s">
        <v>2</v>
      </c>
      <c r="AO4" s="263"/>
      <c r="AP4" s="357" t="s">
        <v>18</v>
      </c>
      <c r="AQ4" s="358"/>
      <c r="AR4" s="358"/>
      <c r="AS4" s="358"/>
      <c r="AT4" s="358"/>
      <c r="AU4" s="358"/>
      <c r="AV4" s="358"/>
      <c r="AW4" s="358"/>
      <c r="AX4" s="359"/>
      <c r="AY4" s="359"/>
      <c r="AZ4" s="360"/>
      <c r="BA4" s="23"/>
      <c r="BB4" s="23"/>
      <c r="BC4" s="23"/>
      <c r="BD4" s="343"/>
      <c r="BE4" s="343"/>
      <c r="BF4" s="2"/>
      <c r="BG4" s="2"/>
      <c r="BH4" s="2"/>
    </row>
    <row r="5" spans="1:60" ht="20.25" customHeight="1" thickBot="1" x14ac:dyDescent="0.3">
      <c r="A5" s="259" t="s">
        <v>36</v>
      </c>
      <c r="B5" s="262"/>
      <c r="C5" s="355" t="s">
        <v>6</v>
      </c>
      <c r="D5" s="324" t="s">
        <v>7</v>
      </c>
      <c r="E5" s="325"/>
      <c r="F5" s="325"/>
      <c r="G5" s="325"/>
      <c r="H5" s="325"/>
      <c r="I5" s="325"/>
      <c r="J5" s="326"/>
      <c r="K5" s="345" t="s">
        <v>14</v>
      </c>
      <c r="L5" s="347" t="s">
        <v>15</v>
      </c>
      <c r="M5" s="349" t="s">
        <v>16</v>
      </c>
      <c r="N5" s="261" t="s">
        <v>4</v>
      </c>
      <c r="O5" s="262"/>
      <c r="P5" s="303" t="s">
        <v>6</v>
      </c>
      <c r="Q5" s="305" t="s">
        <v>7</v>
      </c>
      <c r="R5" s="306"/>
      <c r="S5" s="306"/>
      <c r="T5" s="306"/>
      <c r="U5" s="306"/>
      <c r="V5" s="306"/>
      <c r="W5" s="307"/>
      <c r="X5" s="308" t="s">
        <v>14</v>
      </c>
      <c r="Y5" s="309" t="s">
        <v>15</v>
      </c>
      <c r="Z5" s="310" t="s">
        <v>16</v>
      </c>
      <c r="AA5" s="261" t="s">
        <v>4</v>
      </c>
      <c r="AB5" s="262"/>
      <c r="AC5" s="334" t="s">
        <v>6</v>
      </c>
      <c r="AD5" s="340" t="s">
        <v>35</v>
      </c>
      <c r="AE5" s="341"/>
      <c r="AF5" s="341"/>
      <c r="AG5" s="341"/>
      <c r="AH5" s="341"/>
      <c r="AI5" s="341"/>
      <c r="AJ5" s="342"/>
      <c r="AK5" s="336" t="s">
        <v>14</v>
      </c>
      <c r="AL5" s="254" t="s">
        <v>15</v>
      </c>
      <c r="AM5" s="338" t="s">
        <v>16</v>
      </c>
      <c r="AN5" s="261" t="s">
        <v>4</v>
      </c>
      <c r="AO5" s="262"/>
      <c r="AP5" s="364" t="s">
        <v>6</v>
      </c>
      <c r="AQ5" s="361" t="s">
        <v>7</v>
      </c>
      <c r="AR5" s="362"/>
      <c r="AS5" s="362"/>
      <c r="AT5" s="362"/>
      <c r="AU5" s="362"/>
      <c r="AV5" s="362"/>
      <c r="AW5" s="363"/>
      <c r="AX5" s="319" t="s">
        <v>14</v>
      </c>
      <c r="AY5" s="328" t="s">
        <v>15</v>
      </c>
      <c r="AZ5" s="329" t="s">
        <v>16</v>
      </c>
      <c r="BA5" s="24"/>
      <c r="BB5" s="24"/>
      <c r="BC5" s="24"/>
      <c r="BD5" s="344"/>
      <c r="BE5" s="344"/>
      <c r="BF5" s="327"/>
      <c r="BG5" s="327"/>
      <c r="BH5" s="327"/>
    </row>
    <row r="6" spans="1:60" ht="45" customHeight="1" thickBot="1" x14ac:dyDescent="0.3">
      <c r="A6" s="34" t="s">
        <v>3</v>
      </c>
      <c r="B6" s="46" t="s">
        <v>32</v>
      </c>
      <c r="C6" s="356"/>
      <c r="D6" s="146" t="s">
        <v>8</v>
      </c>
      <c r="E6" s="147" t="s">
        <v>9</v>
      </c>
      <c r="F6" s="147" t="s">
        <v>10</v>
      </c>
      <c r="G6" s="148" t="s">
        <v>11</v>
      </c>
      <c r="H6" s="147" t="s">
        <v>12</v>
      </c>
      <c r="I6" s="149" t="s">
        <v>13</v>
      </c>
      <c r="J6" s="150" t="s">
        <v>1</v>
      </c>
      <c r="K6" s="346"/>
      <c r="L6" s="348"/>
      <c r="M6" s="350"/>
      <c r="N6" s="49" t="s">
        <v>0</v>
      </c>
      <c r="O6" s="46" t="s">
        <v>32</v>
      </c>
      <c r="P6" s="304"/>
      <c r="Q6" s="72" t="s">
        <v>8</v>
      </c>
      <c r="R6" s="73" t="s">
        <v>9</v>
      </c>
      <c r="S6" s="73" t="s">
        <v>10</v>
      </c>
      <c r="T6" s="74" t="s">
        <v>11</v>
      </c>
      <c r="U6" s="75" t="s">
        <v>12</v>
      </c>
      <c r="V6" s="75" t="s">
        <v>13</v>
      </c>
      <c r="W6" s="76" t="s">
        <v>1</v>
      </c>
      <c r="X6" s="308"/>
      <c r="Y6" s="309"/>
      <c r="Z6" s="310"/>
      <c r="AA6" s="49" t="s">
        <v>0</v>
      </c>
      <c r="AB6" s="46" t="s">
        <v>32</v>
      </c>
      <c r="AC6" s="335"/>
      <c r="AD6" s="90" t="s">
        <v>8</v>
      </c>
      <c r="AE6" s="28" t="s">
        <v>9</v>
      </c>
      <c r="AF6" s="28" t="s">
        <v>10</v>
      </c>
      <c r="AG6" s="28" t="s">
        <v>11</v>
      </c>
      <c r="AH6" s="28" t="s">
        <v>12</v>
      </c>
      <c r="AI6" s="28" t="s">
        <v>13</v>
      </c>
      <c r="AJ6" s="91" t="s">
        <v>1</v>
      </c>
      <c r="AK6" s="337"/>
      <c r="AL6" s="255"/>
      <c r="AM6" s="339"/>
      <c r="AN6" s="49" t="s">
        <v>0</v>
      </c>
      <c r="AO6" s="46" t="s">
        <v>32</v>
      </c>
      <c r="AP6" s="365"/>
      <c r="AQ6" s="82" t="s">
        <v>8</v>
      </c>
      <c r="AR6" s="33" t="s">
        <v>9</v>
      </c>
      <c r="AS6" s="33" t="s">
        <v>10</v>
      </c>
      <c r="AT6" s="30" t="s">
        <v>11</v>
      </c>
      <c r="AU6" s="33" t="s">
        <v>12</v>
      </c>
      <c r="AV6" s="153" t="s">
        <v>13</v>
      </c>
      <c r="AW6" s="154" t="s">
        <v>1</v>
      </c>
      <c r="AX6" s="319"/>
      <c r="AY6" s="328"/>
      <c r="AZ6" s="329"/>
      <c r="BA6" s="3"/>
      <c r="BB6" s="3"/>
      <c r="BC6" s="4"/>
      <c r="BD6" s="5"/>
      <c r="BE6" s="5"/>
      <c r="BF6" s="6"/>
      <c r="BG6" s="6"/>
      <c r="BH6" s="7"/>
    </row>
    <row r="7" spans="1:60" s="137" customFormat="1" ht="31.5" customHeight="1" x14ac:dyDescent="0.25">
      <c r="A7" s="18">
        <v>1</v>
      </c>
      <c r="B7" s="47" t="s">
        <v>21</v>
      </c>
      <c r="C7" s="222">
        <v>89</v>
      </c>
      <c r="D7" s="199">
        <v>72</v>
      </c>
      <c r="E7" s="200">
        <v>8</v>
      </c>
      <c r="F7" s="200">
        <v>1</v>
      </c>
      <c r="G7" s="200">
        <v>6</v>
      </c>
      <c r="H7" s="200">
        <v>2</v>
      </c>
      <c r="I7" s="201">
        <v>0</v>
      </c>
      <c r="J7" s="176">
        <f>SUM(D7:I7)</f>
        <v>89</v>
      </c>
      <c r="K7" s="155">
        <f>(D7+E7)/(C7-I7)</f>
        <v>0.898876404494382</v>
      </c>
      <c r="L7" s="156">
        <f>D7/(C7-I7)</f>
        <v>0.8089887640449438</v>
      </c>
      <c r="M7" s="157">
        <f>H7/(C7-I7)</f>
        <v>2.247191011235955E-2</v>
      </c>
      <c r="N7" s="50">
        <v>1</v>
      </c>
      <c r="O7" s="47" t="s">
        <v>21</v>
      </c>
      <c r="P7" s="107">
        <v>76</v>
      </c>
      <c r="Q7" s="108">
        <v>0</v>
      </c>
      <c r="R7" s="109">
        <v>72</v>
      </c>
      <c r="S7" s="109">
        <v>0</v>
      </c>
      <c r="T7" s="110">
        <v>0</v>
      </c>
      <c r="U7" s="109">
        <v>4</v>
      </c>
      <c r="V7" s="109">
        <v>0</v>
      </c>
      <c r="W7" s="184">
        <f t="shared" ref="W7:W17" si="0">SUM(Q7:V7)</f>
        <v>76</v>
      </c>
      <c r="X7" s="132">
        <f>(Q7+R7)/(P7-V7)</f>
        <v>0.94736842105263153</v>
      </c>
      <c r="Y7" s="133">
        <f>Q7/(P7-V7)</f>
        <v>0</v>
      </c>
      <c r="Z7" s="134">
        <f>U7/(P7-V7)</f>
        <v>5.2631578947368418E-2</v>
      </c>
      <c r="AA7" s="50">
        <v>1</v>
      </c>
      <c r="AB7" s="47" t="s">
        <v>21</v>
      </c>
      <c r="AC7" s="87">
        <v>119</v>
      </c>
      <c r="AD7" s="83">
        <v>0</v>
      </c>
      <c r="AE7" s="25">
        <v>105</v>
      </c>
      <c r="AF7" s="25">
        <v>1</v>
      </c>
      <c r="AG7" s="25">
        <v>5</v>
      </c>
      <c r="AH7" s="25">
        <v>8</v>
      </c>
      <c r="AI7" s="25">
        <v>0</v>
      </c>
      <c r="AJ7" s="151">
        <f>SUM(AD7:AI7)</f>
        <v>119</v>
      </c>
      <c r="AK7" s="89">
        <f>(AD7+AE7)/(AC7-AI7)</f>
        <v>0.88235294117647056</v>
      </c>
      <c r="AL7" s="27">
        <f>AD7/(AC7-AI7)</f>
        <v>0</v>
      </c>
      <c r="AM7" s="84">
        <f>AH7/(AC7-AI7)</f>
        <v>6.7226890756302518E-2</v>
      </c>
      <c r="AN7" s="50">
        <v>1</v>
      </c>
      <c r="AO7" s="47" t="s">
        <v>21</v>
      </c>
      <c r="AP7" s="192">
        <v>12</v>
      </c>
      <c r="AQ7" s="193">
        <v>0</v>
      </c>
      <c r="AR7" s="112">
        <v>12</v>
      </c>
      <c r="AS7" s="112">
        <v>0</v>
      </c>
      <c r="AT7" s="113">
        <v>0</v>
      </c>
      <c r="AU7" s="112">
        <v>0</v>
      </c>
      <c r="AV7" s="194">
        <v>0</v>
      </c>
      <c r="AW7" s="177">
        <f>SUM(AQ7:AV7)</f>
        <v>12</v>
      </c>
      <c r="AX7" s="135">
        <f>(AQ7+AR7)/(AP7-AV7)</f>
        <v>1</v>
      </c>
      <c r="AY7" s="136">
        <f>AQ7/(AP7-AV7)</f>
        <v>0</v>
      </c>
      <c r="AZ7" s="158">
        <f>AU7/(AP7-AV7)</f>
        <v>0</v>
      </c>
      <c r="BA7" s="160"/>
      <c r="BB7" s="160"/>
      <c r="BC7" s="160"/>
      <c r="BD7" s="8"/>
      <c r="BE7" s="9"/>
      <c r="BF7" s="10"/>
      <c r="BG7" s="10"/>
      <c r="BH7" s="11"/>
    </row>
    <row r="8" spans="1:60" s="137" customFormat="1" ht="31.5" customHeight="1" x14ac:dyDescent="0.25">
      <c r="A8" s="18">
        <v>2</v>
      </c>
      <c r="B8" s="48" t="s">
        <v>22</v>
      </c>
      <c r="C8" s="179">
        <v>25</v>
      </c>
      <c r="D8" s="180">
        <v>24</v>
      </c>
      <c r="E8" s="181">
        <v>0</v>
      </c>
      <c r="F8" s="181">
        <v>0</v>
      </c>
      <c r="G8" s="181">
        <v>1</v>
      </c>
      <c r="H8" s="181">
        <v>0</v>
      </c>
      <c r="I8" s="182">
        <v>0</v>
      </c>
      <c r="J8" s="177">
        <f t="shared" ref="J8:J17" si="1">SUM(D8:I8)</f>
        <v>25</v>
      </c>
      <c r="K8" s="155">
        <f t="shared" ref="K8:K17" si="2">(D8+E8)/(C8-I8)</f>
        <v>0.96</v>
      </c>
      <c r="L8" s="156">
        <f t="shared" ref="L8:L17" si="3">D8/(C8-I8)</f>
        <v>0.96</v>
      </c>
      <c r="M8" s="157">
        <f t="shared" ref="M8:M17" si="4">H8/(C8-I8)</f>
        <v>0</v>
      </c>
      <c r="N8" s="50">
        <v>2</v>
      </c>
      <c r="O8" s="48" t="s">
        <v>22</v>
      </c>
      <c r="P8" s="107">
        <v>8</v>
      </c>
      <c r="Q8" s="108">
        <v>0</v>
      </c>
      <c r="R8" s="109">
        <v>8</v>
      </c>
      <c r="S8" s="109">
        <v>0</v>
      </c>
      <c r="T8" s="110">
        <v>0</v>
      </c>
      <c r="U8" s="109">
        <v>0</v>
      </c>
      <c r="V8" s="109">
        <v>0</v>
      </c>
      <c r="W8" s="184">
        <f t="shared" si="0"/>
        <v>8</v>
      </c>
      <c r="X8" s="132">
        <f t="shared" ref="X8:X17" si="5">(Q8+R8)/(P8-V8)</f>
        <v>1</v>
      </c>
      <c r="Y8" s="133">
        <f t="shared" ref="Y8:Y17" si="6">Q8/(P8-V8)</f>
        <v>0</v>
      </c>
      <c r="Z8" s="134">
        <f t="shared" ref="Z8:Z17" si="7">U8/(P8-V8)</f>
        <v>0</v>
      </c>
      <c r="AA8" s="50">
        <v>2</v>
      </c>
      <c r="AB8" s="48" t="s">
        <v>22</v>
      </c>
      <c r="AC8" s="87">
        <v>29</v>
      </c>
      <c r="AD8" s="83">
        <v>0</v>
      </c>
      <c r="AE8" s="25">
        <v>27</v>
      </c>
      <c r="AF8" s="25">
        <v>0</v>
      </c>
      <c r="AG8" s="25">
        <v>2</v>
      </c>
      <c r="AH8" s="25">
        <v>0</v>
      </c>
      <c r="AI8" s="25">
        <v>0</v>
      </c>
      <c r="AJ8" s="151">
        <f t="shared" ref="AJ8:AJ17" si="8">SUM(AD8:AI8)</f>
        <v>29</v>
      </c>
      <c r="AK8" s="89">
        <f t="shared" ref="AK8:AK17" si="9">(AD8+AE8)/(AC8-AI8)</f>
        <v>0.93103448275862066</v>
      </c>
      <c r="AL8" s="27">
        <f t="shared" ref="AL8:AL17" si="10">AD8/(AC8-AI8)</f>
        <v>0</v>
      </c>
      <c r="AM8" s="84">
        <f t="shared" ref="AM8:AM17" si="11">AH8/(AC8-AI8)</f>
        <v>0</v>
      </c>
      <c r="AN8" s="50">
        <v>2</v>
      </c>
      <c r="AO8" s="48" t="s">
        <v>22</v>
      </c>
      <c r="AP8" s="192">
        <v>0</v>
      </c>
      <c r="AQ8" s="193">
        <v>0</v>
      </c>
      <c r="AR8" s="112">
        <v>0</v>
      </c>
      <c r="AS8" s="112">
        <v>0</v>
      </c>
      <c r="AT8" s="113">
        <v>0</v>
      </c>
      <c r="AU8" s="112">
        <v>0</v>
      </c>
      <c r="AV8" s="194">
        <v>0</v>
      </c>
      <c r="AW8" s="177">
        <f t="shared" ref="AW8:AW17" si="12">SUM(AQ8:AV8)</f>
        <v>0</v>
      </c>
      <c r="AX8" s="135" t="e">
        <f t="shared" ref="AX8:AX17" si="13">(AQ8+AR8)/(AP8-AV8)</f>
        <v>#DIV/0!</v>
      </c>
      <c r="AY8" s="136" t="e">
        <f t="shared" ref="AY8:AY17" si="14">AQ8/(AP8-AV8)</f>
        <v>#DIV/0!</v>
      </c>
      <c r="AZ8" s="158" t="e">
        <f t="shared" ref="AZ8:AZ17" si="15">AU8/(AP8-AV8)</f>
        <v>#DIV/0!</v>
      </c>
      <c r="BA8" s="160"/>
      <c r="BB8" s="160"/>
      <c r="BC8" s="160"/>
      <c r="BD8" s="8"/>
      <c r="BE8" s="9"/>
      <c r="BF8" s="10"/>
      <c r="BG8" s="10"/>
      <c r="BH8" s="11"/>
    </row>
    <row r="9" spans="1:60" s="137" customFormat="1" ht="31.5" customHeight="1" x14ac:dyDescent="0.25">
      <c r="A9" s="18">
        <v>3</v>
      </c>
      <c r="B9" s="47" t="s">
        <v>23</v>
      </c>
      <c r="C9" s="179">
        <v>37</v>
      </c>
      <c r="D9" s="180">
        <v>29</v>
      </c>
      <c r="E9" s="181">
        <v>5</v>
      </c>
      <c r="F9" s="181">
        <v>0</v>
      </c>
      <c r="G9" s="181">
        <v>1</v>
      </c>
      <c r="H9" s="181">
        <v>1</v>
      </c>
      <c r="I9" s="182">
        <v>1</v>
      </c>
      <c r="J9" s="177">
        <f t="shared" si="1"/>
        <v>37</v>
      </c>
      <c r="K9" s="155">
        <f t="shared" si="2"/>
        <v>0.94444444444444442</v>
      </c>
      <c r="L9" s="156">
        <f t="shared" si="3"/>
        <v>0.80555555555555558</v>
      </c>
      <c r="M9" s="157">
        <f t="shared" si="4"/>
        <v>2.7777777777777776E-2</v>
      </c>
      <c r="N9" s="50">
        <v>3</v>
      </c>
      <c r="O9" s="47" t="s">
        <v>23</v>
      </c>
      <c r="P9" s="107">
        <v>25</v>
      </c>
      <c r="Q9" s="108">
        <v>0</v>
      </c>
      <c r="R9" s="109">
        <v>22</v>
      </c>
      <c r="S9" s="109">
        <v>0</v>
      </c>
      <c r="T9" s="110">
        <v>3</v>
      </c>
      <c r="U9" s="109">
        <v>0</v>
      </c>
      <c r="V9" s="109">
        <v>0</v>
      </c>
      <c r="W9" s="184">
        <f t="shared" si="0"/>
        <v>25</v>
      </c>
      <c r="X9" s="132">
        <f t="shared" si="5"/>
        <v>0.88</v>
      </c>
      <c r="Y9" s="133">
        <f t="shared" si="6"/>
        <v>0</v>
      </c>
      <c r="Z9" s="134">
        <f t="shared" si="7"/>
        <v>0</v>
      </c>
      <c r="AA9" s="50">
        <v>3</v>
      </c>
      <c r="AB9" s="47" t="s">
        <v>23</v>
      </c>
      <c r="AC9" s="87">
        <v>24</v>
      </c>
      <c r="AD9" s="83">
        <v>0</v>
      </c>
      <c r="AE9" s="25">
        <v>24</v>
      </c>
      <c r="AF9" s="25">
        <v>0</v>
      </c>
      <c r="AG9" s="25">
        <v>0</v>
      </c>
      <c r="AH9" s="25">
        <v>0</v>
      </c>
      <c r="AI9" s="25">
        <v>0</v>
      </c>
      <c r="AJ9" s="151">
        <f t="shared" si="8"/>
        <v>24</v>
      </c>
      <c r="AK9" s="89">
        <f t="shared" si="9"/>
        <v>1</v>
      </c>
      <c r="AL9" s="27">
        <f t="shared" si="10"/>
        <v>0</v>
      </c>
      <c r="AM9" s="84">
        <f t="shared" si="11"/>
        <v>0</v>
      </c>
      <c r="AN9" s="50">
        <v>3</v>
      </c>
      <c r="AO9" s="47" t="s">
        <v>23</v>
      </c>
      <c r="AP9" s="192">
        <v>1</v>
      </c>
      <c r="AQ9" s="193">
        <v>1</v>
      </c>
      <c r="AR9" s="112">
        <v>0</v>
      </c>
      <c r="AS9" s="112">
        <v>0</v>
      </c>
      <c r="AT9" s="113">
        <v>0</v>
      </c>
      <c r="AU9" s="112">
        <v>0</v>
      </c>
      <c r="AV9" s="194">
        <v>0</v>
      </c>
      <c r="AW9" s="177">
        <f t="shared" si="12"/>
        <v>1</v>
      </c>
      <c r="AX9" s="135">
        <f t="shared" si="13"/>
        <v>1</v>
      </c>
      <c r="AY9" s="136">
        <f t="shared" si="14"/>
        <v>1</v>
      </c>
      <c r="AZ9" s="158">
        <f t="shared" si="15"/>
        <v>0</v>
      </c>
      <c r="BA9" s="160"/>
      <c r="BB9" s="160"/>
      <c r="BC9" s="160"/>
      <c r="BD9" s="8"/>
      <c r="BE9" s="9"/>
      <c r="BF9" s="10"/>
      <c r="BG9" s="10"/>
      <c r="BH9" s="10"/>
    </row>
    <row r="10" spans="1:60" s="137" customFormat="1" ht="31.5" customHeight="1" x14ac:dyDescent="0.25">
      <c r="A10" s="18">
        <v>4</v>
      </c>
      <c r="B10" s="47" t="s">
        <v>24</v>
      </c>
      <c r="C10" s="179">
        <v>61</v>
      </c>
      <c r="D10" s="180">
        <v>60</v>
      </c>
      <c r="E10" s="181">
        <v>1</v>
      </c>
      <c r="F10" s="181">
        <v>0</v>
      </c>
      <c r="G10" s="181">
        <v>0</v>
      </c>
      <c r="H10" s="181">
        <v>0</v>
      </c>
      <c r="I10" s="182">
        <v>0</v>
      </c>
      <c r="J10" s="177">
        <f t="shared" si="1"/>
        <v>61</v>
      </c>
      <c r="K10" s="155">
        <f t="shared" si="2"/>
        <v>1</v>
      </c>
      <c r="L10" s="156">
        <f t="shared" si="3"/>
        <v>0.98360655737704916</v>
      </c>
      <c r="M10" s="157">
        <f t="shared" si="4"/>
        <v>0</v>
      </c>
      <c r="N10" s="50">
        <v>4</v>
      </c>
      <c r="O10" s="47" t="s">
        <v>24</v>
      </c>
      <c r="P10" s="107">
        <v>65</v>
      </c>
      <c r="Q10" s="108">
        <v>0</v>
      </c>
      <c r="R10" s="109">
        <v>65</v>
      </c>
      <c r="S10" s="109">
        <v>0</v>
      </c>
      <c r="T10" s="110">
        <v>0</v>
      </c>
      <c r="U10" s="109">
        <v>0</v>
      </c>
      <c r="V10" s="109">
        <v>0</v>
      </c>
      <c r="W10" s="184">
        <f t="shared" si="0"/>
        <v>65</v>
      </c>
      <c r="X10" s="132">
        <f t="shared" si="5"/>
        <v>1</v>
      </c>
      <c r="Y10" s="133">
        <f t="shared" si="6"/>
        <v>0</v>
      </c>
      <c r="Z10" s="134">
        <f t="shared" si="7"/>
        <v>0</v>
      </c>
      <c r="AA10" s="50">
        <v>4</v>
      </c>
      <c r="AB10" s="47" t="s">
        <v>24</v>
      </c>
      <c r="AC10" s="87">
        <v>48</v>
      </c>
      <c r="AD10" s="83">
        <v>0</v>
      </c>
      <c r="AE10" s="25">
        <v>48</v>
      </c>
      <c r="AF10" s="25">
        <v>0</v>
      </c>
      <c r="AG10" s="25">
        <v>0</v>
      </c>
      <c r="AH10" s="25">
        <v>0</v>
      </c>
      <c r="AI10" s="25">
        <v>0</v>
      </c>
      <c r="AJ10" s="151">
        <f t="shared" si="8"/>
        <v>48</v>
      </c>
      <c r="AK10" s="89">
        <f t="shared" si="9"/>
        <v>1</v>
      </c>
      <c r="AL10" s="27">
        <f t="shared" si="10"/>
        <v>0</v>
      </c>
      <c r="AM10" s="84">
        <f t="shared" si="11"/>
        <v>0</v>
      </c>
      <c r="AN10" s="50">
        <v>4</v>
      </c>
      <c r="AO10" s="47" t="s">
        <v>24</v>
      </c>
      <c r="AP10" s="192">
        <v>9</v>
      </c>
      <c r="AQ10" s="193">
        <v>2</v>
      </c>
      <c r="AR10" s="112">
        <v>6</v>
      </c>
      <c r="AS10" s="112">
        <v>0</v>
      </c>
      <c r="AT10" s="113">
        <v>1</v>
      </c>
      <c r="AU10" s="112">
        <v>0</v>
      </c>
      <c r="AV10" s="194">
        <v>0</v>
      </c>
      <c r="AW10" s="177">
        <f t="shared" si="12"/>
        <v>9</v>
      </c>
      <c r="AX10" s="135">
        <f t="shared" si="13"/>
        <v>0.88888888888888884</v>
      </c>
      <c r="AY10" s="136">
        <f t="shared" si="14"/>
        <v>0.22222222222222221</v>
      </c>
      <c r="AZ10" s="158">
        <f t="shared" si="15"/>
        <v>0</v>
      </c>
      <c r="BA10" s="160"/>
      <c r="BB10" s="160"/>
      <c r="BC10" s="160"/>
      <c r="BD10" s="8"/>
      <c r="BE10" s="9"/>
      <c r="BF10" s="10"/>
      <c r="BG10" s="10"/>
      <c r="BH10" s="10"/>
    </row>
    <row r="11" spans="1:60" s="137" customFormat="1" ht="31.5" customHeight="1" x14ac:dyDescent="0.25">
      <c r="A11" s="18">
        <v>5</v>
      </c>
      <c r="B11" s="48" t="s">
        <v>25</v>
      </c>
      <c r="C11" s="179">
        <v>24</v>
      </c>
      <c r="D11" s="180">
        <v>23</v>
      </c>
      <c r="E11" s="181">
        <v>0</v>
      </c>
      <c r="F11" s="181">
        <v>0</v>
      </c>
      <c r="G11" s="181">
        <v>1</v>
      </c>
      <c r="H11" s="181">
        <v>0</v>
      </c>
      <c r="I11" s="182">
        <v>0</v>
      </c>
      <c r="J11" s="177">
        <f t="shared" si="1"/>
        <v>24</v>
      </c>
      <c r="K11" s="155">
        <f t="shared" si="2"/>
        <v>0.95833333333333337</v>
      </c>
      <c r="L11" s="156">
        <f t="shared" si="3"/>
        <v>0.95833333333333337</v>
      </c>
      <c r="M11" s="157">
        <f t="shared" si="4"/>
        <v>0</v>
      </c>
      <c r="N11" s="50">
        <v>5</v>
      </c>
      <c r="O11" s="48" t="s">
        <v>25</v>
      </c>
      <c r="P11" s="107">
        <v>14</v>
      </c>
      <c r="Q11" s="108">
        <v>0</v>
      </c>
      <c r="R11" s="109">
        <v>14</v>
      </c>
      <c r="S11" s="109">
        <v>0</v>
      </c>
      <c r="T11" s="110">
        <v>0</v>
      </c>
      <c r="U11" s="109">
        <v>0</v>
      </c>
      <c r="V11" s="109">
        <v>0</v>
      </c>
      <c r="W11" s="184">
        <f t="shared" si="0"/>
        <v>14</v>
      </c>
      <c r="X11" s="132">
        <f t="shared" si="5"/>
        <v>1</v>
      </c>
      <c r="Y11" s="133">
        <f t="shared" si="6"/>
        <v>0</v>
      </c>
      <c r="Z11" s="134">
        <f t="shared" si="7"/>
        <v>0</v>
      </c>
      <c r="AA11" s="50">
        <v>5</v>
      </c>
      <c r="AB11" s="48" t="s">
        <v>25</v>
      </c>
      <c r="AC11" s="87">
        <v>5</v>
      </c>
      <c r="AD11" s="83">
        <v>0</v>
      </c>
      <c r="AE11" s="25">
        <v>5</v>
      </c>
      <c r="AF11" s="25">
        <v>0</v>
      </c>
      <c r="AG11" s="25">
        <v>0</v>
      </c>
      <c r="AH11" s="25">
        <v>0</v>
      </c>
      <c r="AI11" s="25">
        <v>0</v>
      </c>
      <c r="AJ11" s="151">
        <f t="shared" si="8"/>
        <v>5</v>
      </c>
      <c r="AK11" s="89">
        <f t="shared" si="9"/>
        <v>1</v>
      </c>
      <c r="AL11" s="27">
        <f t="shared" si="10"/>
        <v>0</v>
      </c>
      <c r="AM11" s="84">
        <f t="shared" si="11"/>
        <v>0</v>
      </c>
      <c r="AN11" s="50">
        <v>5</v>
      </c>
      <c r="AO11" s="48" t="s">
        <v>25</v>
      </c>
      <c r="AP11" s="192">
        <v>6</v>
      </c>
      <c r="AQ11" s="193">
        <v>1</v>
      </c>
      <c r="AR11" s="112">
        <v>5</v>
      </c>
      <c r="AS11" s="112">
        <v>0</v>
      </c>
      <c r="AT11" s="113">
        <v>0</v>
      </c>
      <c r="AU11" s="112">
        <v>0</v>
      </c>
      <c r="AV11" s="194">
        <v>0</v>
      </c>
      <c r="AW11" s="177">
        <f t="shared" si="12"/>
        <v>6</v>
      </c>
      <c r="AX11" s="135">
        <f t="shared" si="13"/>
        <v>1</v>
      </c>
      <c r="AY11" s="136">
        <f t="shared" si="14"/>
        <v>0.16666666666666666</v>
      </c>
      <c r="AZ11" s="158">
        <f t="shared" si="15"/>
        <v>0</v>
      </c>
      <c r="BA11" s="160"/>
      <c r="BB11" s="160"/>
      <c r="BC11" s="160"/>
      <c r="BD11" s="8"/>
      <c r="BE11" s="9"/>
      <c r="BF11" s="10"/>
      <c r="BG11" s="10"/>
      <c r="BH11" s="10"/>
    </row>
    <row r="12" spans="1:60" s="137" customFormat="1" ht="31.5" customHeight="1" x14ac:dyDescent="0.25">
      <c r="A12" s="18">
        <v>6</v>
      </c>
      <c r="B12" s="47" t="s">
        <v>29</v>
      </c>
      <c r="C12" s="179">
        <v>46</v>
      </c>
      <c r="D12" s="180">
        <v>41</v>
      </c>
      <c r="E12" s="181">
        <v>0</v>
      </c>
      <c r="F12" s="181">
        <v>0</v>
      </c>
      <c r="G12" s="181">
        <v>5</v>
      </c>
      <c r="H12" s="181">
        <v>0</v>
      </c>
      <c r="I12" s="182">
        <v>0</v>
      </c>
      <c r="J12" s="177">
        <f>SUM(D12:I12)</f>
        <v>46</v>
      </c>
      <c r="K12" s="155">
        <f t="shared" si="2"/>
        <v>0.89130434782608692</v>
      </c>
      <c r="L12" s="156">
        <f t="shared" si="3"/>
        <v>0.89130434782608692</v>
      </c>
      <c r="M12" s="157">
        <f t="shared" si="4"/>
        <v>0</v>
      </c>
      <c r="N12" s="50">
        <v>6</v>
      </c>
      <c r="O12" s="47" t="s">
        <v>29</v>
      </c>
      <c r="P12" s="107">
        <v>47</v>
      </c>
      <c r="Q12" s="108">
        <v>0</v>
      </c>
      <c r="R12" s="109">
        <v>40</v>
      </c>
      <c r="S12" s="109">
        <v>0</v>
      </c>
      <c r="T12" s="110">
        <v>3</v>
      </c>
      <c r="U12" s="109">
        <v>1</v>
      </c>
      <c r="V12" s="109">
        <v>3</v>
      </c>
      <c r="W12" s="184">
        <f>SUM(Q12:V12)</f>
        <v>47</v>
      </c>
      <c r="X12" s="132">
        <f t="shared" si="5"/>
        <v>0.90909090909090906</v>
      </c>
      <c r="Y12" s="133">
        <f t="shared" si="6"/>
        <v>0</v>
      </c>
      <c r="Z12" s="134">
        <f t="shared" si="7"/>
        <v>2.2727272727272728E-2</v>
      </c>
      <c r="AA12" s="50">
        <v>6</v>
      </c>
      <c r="AB12" s="47" t="s">
        <v>29</v>
      </c>
      <c r="AC12" s="87">
        <v>35</v>
      </c>
      <c r="AD12" s="83">
        <v>0</v>
      </c>
      <c r="AE12" s="25">
        <v>31</v>
      </c>
      <c r="AF12" s="25">
        <v>0</v>
      </c>
      <c r="AG12" s="25">
        <v>4</v>
      </c>
      <c r="AH12" s="25">
        <v>0</v>
      </c>
      <c r="AI12" s="25">
        <v>0</v>
      </c>
      <c r="AJ12" s="151">
        <f>SUM(AD12:AI12)</f>
        <v>35</v>
      </c>
      <c r="AK12" s="89">
        <f t="shared" si="9"/>
        <v>0.88571428571428568</v>
      </c>
      <c r="AL12" s="27">
        <f t="shared" si="10"/>
        <v>0</v>
      </c>
      <c r="AM12" s="84">
        <f t="shared" si="11"/>
        <v>0</v>
      </c>
      <c r="AN12" s="50">
        <v>6</v>
      </c>
      <c r="AO12" s="47" t="s">
        <v>29</v>
      </c>
      <c r="AP12" s="192">
        <v>16</v>
      </c>
      <c r="AQ12" s="193">
        <v>0</v>
      </c>
      <c r="AR12" s="112">
        <v>15</v>
      </c>
      <c r="AS12" s="112">
        <v>0</v>
      </c>
      <c r="AT12" s="113">
        <v>0</v>
      </c>
      <c r="AU12" s="112">
        <v>0</v>
      </c>
      <c r="AV12" s="194">
        <v>1</v>
      </c>
      <c r="AW12" s="177">
        <f t="shared" si="12"/>
        <v>16</v>
      </c>
      <c r="AX12" s="135">
        <f t="shared" si="13"/>
        <v>1</v>
      </c>
      <c r="AY12" s="136">
        <f t="shared" si="14"/>
        <v>0</v>
      </c>
      <c r="AZ12" s="158">
        <f t="shared" si="15"/>
        <v>0</v>
      </c>
      <c r="BA12" s="160"/>
      <c r="BB12" s="160"/>
      <c r="BC12" s="160"/>
      <c r="BD12" s="8"/>
      <c r="BE12" s="9"/>
      <c r="BF12" s="10"/>
      <c r="BG12" s="10"/>
      <c r="BH12" s="10"/>
    </row>
    <row r="13" spans="1:60" s="137" customFormat="1" ht="31.5" customHeight="1" x14ac:dyDescent="0.25">
      <c r="A13" s="18">
        <v>7</v>
      </c>
      <c r="B13" s="48" t="s">
        <v>26</v>
      </c>
      <c r="C13" s="179">
        <v>18</v>
      </c>
      <c r="D13" s="180">
        <v>16</v>
      </c>
      <c r="E13" s="181">
        <v>2</v>
      </c>
      <c r="F13" s="181">
        <v>0</v>
      </c>
      <c r="G13" s="181">
        <v>0</v>
      </c>
      <c r="H13" s="181">
        <v>0</v>
      </c>
      <c r="I13" s="182">
        <v>0</v>
      </c>
      <c r="J13" s="177">
        <f t="shared" si="1"/>
        <v>18</v>
      </c>
      <c r="K13" s="155">
        <f t="shared" si="2"/>
        <v>1</v>
      </c>
      <c r="L13" s="156">
        <f t="shared" si="3"/>
        <v>0.88888888888888884</v>
      </c>
      <c r="M13" s="157">
        <f t="shared" si="4"/>
        <v>0</v>
      </c>
      <c r="N13" s="50">
        <v>7</v>
      </c>
      <c r="O13" s="48" t="s">
        <v>26</v>
      </c>
      <c r="P13" s="107">
        <v>22</v>
      </c>
      <c r="Q13" s="108">
        <v>0</v>
      </c>
      <c r="R13" s="109">
        <v>22</v>
      </c>
      <c r="S13" s="109">
        <v>0</v>
      </c>
      <c r="T13" s="110">
        <v>0</v>
      </c>
      <c r="U13" s="109">
        <v>0</v>
      </c>
      <c r="V13" s="109">
        <v>0</v>
      </c>
      <c r="W13" s="184">
        <f t="shared" si="0"/>
        <v>22</v>
      </c>
      <c r="X13" s="132">
        <f t="shared" si="5"/>
        <v>1</v>
      </c>
      <c r="Y13" s="133">
        <f t="shared" si="6"/>
        <v>0</v>
      </c>
      <c r="Z13" s="134">
        <f t="shared" si="7"/>
        <v>0</v>
      </c>
      <c r="AA13" s="50">
        <v>7</v>
      </c>
      <c r="AB13" s="48" t="s">
        <v>26</v>
      </c>
      <c r="AC13" s="87">
        <v>22</v>
      </c>
      <c r="AD13" s="83">
        <v>0</v>
      </c>
      <c r="AE13" s="25">
        <v>22</v>
      </c>
      <c r="AF13" s="25">
        <v>0</v>
      </c>
      <c r="AG13" s="25">
        <v>0</v>
      </c>
      <c r="AH13" s="25">
        <v>0</v>
      </c>
      <c r="AI13" s="25">
        <v>0</v>
      </c>
      <c r="AJ13" s="151">
        <f t="shared" si="8"/>
        <v>22</v>
      </c>
      <c r="AK13" s="89">
        <f t="shared" si="9"/>
        <v>1</v>
      </c>
      <c r="AL13" s="27">
        <f t="shared" si="10"/>
        <v>0</v>
      </c>
      <c r="AM13" s="84">
        <f t="shared" si="11"/>
        <v>0</v>
      </c>
      <c r="AN13" s="50">
        <v>7</v>
      </c>
      <c r="AO13" s="48" t="s">
        <v>26</v>
      </c>
      <c r="AP13" s="192">
        <v>1</v>
      </c>
      <c r="AQ13" s="193">
        <v>0</v>
      </c>
      <c r="AR13" s="112">
        <v>1</v>
      </c>
      <c r="AS13" s="112">
        <v>0</v>
      </c>
      <c r="AT13" s="113">
        <v>0</v>
      </c>
      <c r="AU13" s="112">
        <v>0</v>
      </c>
      <c r="AV13" s="194">
        <v>0</v>
      </c>
      <c r="AW13" s="177">
        <f t="shared" si="12"/>
        <v>1</v>
      </c>
      <c r="AX13" s="135">
        <f t="shared" si="13"/>
        <v>1</v>
      </c>
      <c r="AY13" s="136">
        <f t="shared" si="14"/>
        <v>0</v>
      </c>
      <c r="AZ13" s="158">
        <f t="shared" si="15"/>
        <v>0</v>
      </c>
      <c r="BA13" s="160"/>
      <c r="BB13" s="160"/>
      <c r="BC13" s="160"/>
      <c r="BD13" s="8"/>
      <c r="BE13" s="9"/>
      <c r="BF13" s="10"/>
      <c r="BG13" s="10"/>
      <c r="BH13" s="10"/>
    </row>
    <row r="14" spans="1:60" s="137" customFormat="1" ht="31.5" customHeight="1" x14ac:dyDescent="0.25">
      <c r="A14" s="18">
        <v>8</v>
      </c>
      <c r="B14" s="47" t="s">
        <v>27</v>
      </c>
      <c r="C14" s="179">
        <v>73</v>
      </c>
      <c r="D14" s="180">
        <v>68</v>
      </c>
      <c r="E14" s="181">
        <v>0</v>
      </c>
      <c r="F14" s="181">
        <v>0</v>
      </c>
      <c r="G14" s="181">
        <v>5</v>
      </c>
      <c r="H14" s="181">
        <v>0</v>
      </c>
      <c r="I14" s="182">
        <v>0</v>
      </c>
      <c r="J14" s="177">
        <f t="shared" si="1"/>
        <v>73</v>
      </c>
      <c r="K14" s="155">
        <f t="shared" si="2"/>
        <v>0.93150684931506844</v>
      </c>
      <c r="L14" s="156">
        <f t="shared" si="3"/>
        <v>0.93150684931506844</v>
      </c>
      <c r="M14" s="157">
        <f t="shared" si="4"/>
        <v>0</v>
      </c>
      <c r="N14" s="50">
        <v>8</v>
      </c>
      <c r="O14" s="47" t="s">
        <v>27</v>
      </c>
      <c r="P14" s="107">
        <v>96</v>
      </c>
      <c r="Q14" s="108">
        <v>0</v>
      </c>
      <c r="R14" s="109">
        <v>90</v>
      </c>
      <c r="S14" s="109">
        <v>0</v>
      </c>
      <c r="T14" s="110">
        <v>6</v>
      </c>
      <c r="U14" s="109">
        <v>0</v>
      </c>
      <c r="V14" s="109">
        <v>0</v>
      </c>
      <c r="W14" s="184">
        <f t="shared" si="0"/>
        <v>96</v>
      </c>
      <c r="X14" s="132">
        <f t="shared" si="5"/>
        <v>0.9375</v>
      </c>
      <c r="Y14" s="133">
        <f t="shared" si="6"/>
        <v>0</v>
      </c>
      <c r="Z14" s="134">
        <f t="shared" si="7"/>
        <v>0</v>
      </c>
      <c r="AA14" s="50">
        <v>8</v>
      </c>
      <c r="AB14" s="47" t="s">
        <v>27</v>
      </c>
      <c r="AC14" s="87">
        <v>38</v>
      </c>
      <c r="AD14" s="83">
        <v>0</v>
      </c>
      <c r="AE14" s="25">
        <v>34</v>
      </c>
      <c r="AF14" s="25">
        <v>0</v>
      </c>
      <c r="AG14" s="25">
        <v>4</v>
      </c>
      <c r="AH14" s="25">
        <v>0</v>
      </c>
      <c r="AI14" s="25">
        <v>0</v>
      </c>
      <c r="AJ14" s="151">
        <f t="shared" si="8"/>
        <v>38</v>
      </c>
      <c r="AK14" s="89">
        <f t="shared" si="9"/>
        <v>0.89473684210526316</v>
      </c>
      <c r="AL14" s="27">
        <f t="shared" si="10"/>
        <v>0</v>
      </c>
      <c r="AM14" s="84">
        <f t="shared" si="11"/>
        <v>0</v>
      </c>
      <c r="AN14" s="50">
        <v>8</v>
      </c>
      <c r="AO14" s="47" t="s">
        <v>27</v>
      </c>
      <c r="AP14" s="192">
        <v>3</v>
      </c>
      <c r="AQ14" s="193">
        <v>0</v>
      </c>
      <c r="AR14" s="112">
        <v>3</v>
      </c>
      <c r="AS14" s="112">
        <v>0</v>
      </c>
      <c r="AT14" s="113">
        <v>0</v>
      </c>
      <c r="AU14" s="112">
        <v>0</v>
      </c>
      <c r="AV14" s="194">
        <v>0</v>
      </c>
      <c r="AW14" s="177">
        <f t="shared" si="12"/>
        <v>3</v>
      </c>
      <c r="AX14" s="135">
        <f t="shared" si="13"/>
        <v>1</v>
      </c>
      <c r="AY14" s="136">
        <f t="shared" si="14"/>
        <v>0</v>
      </c>
      <c r="AZ14" s="158">
        <f t="shared" si="15"/>
        <v>0</v>
      </c>
      <c r="BA14" s="160"/>
      <c r="BB14" s="160"/>
      <c r="BC14" s="160"/>
      <c r="BD14" s="8"/>
      <c r="BE14" s="9"/>
      <c r="BF14" s="10"/>
      <c r="BG14" s="10"/>
      <c r="BH14" s="10"/>
    </row>
    <row r="15" spans="1:60" s="137" customFormat="1" ht="31.5" customHeight="1" x14ac:dyDescent="0.25">
      <c r="A15" s="18">
        <v>9</v>
      </c>
      <c r="B15" s="47" t="s">
        <v>28</v>
      </c>
      <c r="C15" s="179">
        <v>64</v>
      </c>
      <c r="D15" s="180">
        <v>58</v>
      </c>
      <c r="E15" s="181">
        <v>4</v>
      </c>
      <c r="F15" s="181">
        <v>0</v>
      </c>
      <c r="G15" s="181">
        <v>1</v>
      </c>
      <c r="H15" s="181">
        <v>1</v>
      </c>
      <c r="I15" s="182">
        <v>0</v>
      </c>
      <c r="J15" s="177">
        <f t="shared" si="1"/>
        <v>64</v>
      </c>
      <c r="K15" s="155">
        <f t="shared" si="2"/>
        <v>0.96875</v>
      </c>
      <c r="L15" s="156">
        <f t="shared" si="3"/>
        <v>0.90625</v>
      </c>
      <c r="M15" s="157">
        <f t="shared" si="4"/>
        <v>1.5625E-2</v>
      </c>
      <c r="N15" s="50">
        <v>9</v>
      </c>
      <c r="O15" s="47" t="s">
        <v>28</v>
      </c>
      <c r="P15" s="107">
        <v>62</v>
      </c>
      <c r="Q15" s="108">
        <v>0</v>
      </c>
      <c r="R15" s="109">
        <v>56</v>
      </c>
      <c r="S15" s="109">
        <v>0</v>
      </c>
      <c r="T15" s="110">
        <v>2</v>
      </c>
      <c r="U15" s="109">
        <v>1</v>
      </c>
      <c r="V15" s="109">
        <v>3</v>
      </c>
      <c r="W15" s="184">
        <f t="shared" si="0"/>
        <v>62</v>
      </c>
      <c r="X15" s="132">
        <f t="shared" si="5"/>
        <v>0.94915254237288138</v>
      </c>
      <c r="Y15" s="133">
        <f t="shared" si="6"/>
        <v>0</v>
      </c>
      <c r="Z15" s="134">
        <f t="shared" si="7"/>
        <v>1.6949152542372881E-2</v>
      </c>
      <c r="AA15" s="50">
        <v>9</v>
      </c>
      <c r="AB15" s="47" t="s">
        <v>28</v>
      </c>
      <c r="AC15" s="87">
        <v>31</v>
      </c>
      <c r="AD15" s="83">
        <v>0</v>
      </c>
      <c r="AE15" s="25">
        <v>28</v>
      </c>
      <c r="AF15" s="25">
        <v>0</v>
      </c>
      <c r="AG15" s="25">
        <v>2</v>
      </c>
      <c r="AH15" s="25">
        <v>0</v>
      </c>
      <c r="AI15" s="25">
        <v>1</v>
      </c>
      <c r="AJ15" s="151">
        <f t="shared" si="8"/>
        <v>31</v>
      </c>
      <c r="AK15" s="89">
        <f t="shared" si="9"/>
        <v>0.93333333333333335</v>
      </c>
      <c r="AL15" s="27">
        <f t="shared" si="10"/>
        <v>0</v>
      </c>
      <c r="AM15" s="84">
        <f t="shared" si="11"/>
        <v>0</v>
      </c>
      <c r="AN15" s="50">
        <v>9</v>
      </c>
      <c r="AO15" s="47" t="s">
        <v>28</v>
      </c>
      <c r="AP15" s="192">
        <v>9</v>
      </c>
      <c r="AQ15" s="193">
        <v>2</v>
      </c>
      <c r="AR15" s="112">
        <v>6</v>
      </c>
      <c r="AS15" s="112">
        <v>1</v>
      </c>
      <c r="AT15" s="113">
        <v>0</v>
      </c>
      <c r="AU15" s="112">
        <v>0</v>
      </c>
      <c r="AV15" s="194">
        <v>0</v>
      </c>
      <c r="AW15" s="177">
        <f t="shared" si="12"/>
        <v>9</v>
      </c>
      <c r="AX15" s="135">
        <f t="shared" si="13"/>
        <v>0.88888888888888884</v>
      </c>
      <c r="AY15" s="136">
        <f t="shared" si="14"/>
        <v>0.22222222222222221</v>
      </c>
      <c r="AZ15" s="158">
        <f t="shared" si="15"/>
        <v>0</v>
      </c>
      <c r="BA15" s="160"/>
      <c r="BB15" s="160"/>
      <c r="BC15" s="160"/>
      <c r="BD15" s="8"/>
      <c r="BE15" s="9"/>
      <c r="BF15" s="10"/>
      <c r="BG15" s="10"/>
      <c r="BH15" s="10"/>
    </row>
    <row r="16" spans="1:60" s="137" customFormat="1" ht="31.5" customHeight="1" thickBot="1" x14ac:dyDescent="0.3">
      <c r="A16" s="59">
        <v>10</v>
      </c>
      <c r="B16" s="60" t="s">
        <v>30</v>
      </c>
      <c r="C16" s="202">
        <v>64</v>
      </c>
      <c r="D16" s="203">
        <v>59</v>
      </c>
      <c r="E16" s="204">
        <v>0</v>
      </c>
      <c r="F16" s="204">
        <v>0</v>
      </c>
      <c r="G16" s="204">
        <v>3</v>
      </c>
      <c r="H16" s="204">
        <v>0</v>
      </c>
      <c r="I16" s="205">
        <v>2</v>
      </c>
      <c r="J16" s="178">
        <f t="shared" si="1"/>
        <v>64</v>
      </c>
      <c r="K16" s="155">
        <f t="shared" si="2"/>
        <v>0.95161290322580649</v>
      </c>
      <c r="L16" s="156">
        <f t="shared" si="3"/>
        <v>0.95161290322580649</v>
      </c>
      <c r="M16" s="157">
        <f t="shared" si="4"/>
        <v>0</v>
      </c>
      <c r="N16" s="65">
        <v>10</v>
      </c>
      <c r="O16" s="60" t="s">
        <v>30</v>
      </c>
      <c r="P16" s="206">
        <v>64</v>
      </c>
      <c r="Q16" s="207">
        <v>0</v>
      </c>
      <c r="R16" s="208">
        <v>62</v>
      </c>
      <c r="S16" s="208">
        <v>0</v>
      </c>
      <c r="T16" s="209">
        <v>2</v>
      </c>
      <c r="U16" s="208">
        <v>0</v>
      </c>
      <c r="V16" s="208">
        <v>0</v>
      </c>
      <c r="W16" s="185">
        <f t="shared" si="0"/>
        <v>64</v>
      </c>
      <c r="X16" s="132">
        <f t="shared" si="5"/>
        <v>0.96875</v>
      </c>
      <c r="Y16" s="133">
        <f t="shared" si="6"/>
        <v>0</v>
      </c>
      <c r="Z16" s="134">
        <f t="shared" si="7"/>
        <v>0</v>
      </c>
      <c r="AA16" s="65">
        <v>10</v>
      </c>
      <c r="AB16" s="60" t="s">
        <v>30</v>
      </c>
      <c r="AC16" s="88">
        <v>14</v>
      </c>
      <c r="AD16" s="85">
        <v>0</v>
      </c>
      <c r="AE16" s="86">
        <v>13</v>
      </c>
      <c r="AF16" s="86">
        <v>0</v>
      </c>
      <c r="AG16" s="86">
        <v>1</v>
      </c>
      <c r="AH16" s="86">
        <v>0</v>
      </c>
      <c r="AI16" s="86">
        <v>0</v>
      </c>
      <c r="AJ16" s="152">
        <f t="shared" si="8"/>
        <v>14</v>
      </c>
      <c r="AK16" s="89">
        <f t="shared" si="9"/>
        <v>0.9285714285714286</v>
      </c>
      <c r="AL16" s="27">
        <f t="shared" si="10"/>
        <v>0</v>
      </c>
      <c r="AM16" s="84">
        <f t="shared" si="11"/>
        <v>0</v>
      </c>
      <c r="AN16" s="65">
        <v>10</v>
      </c>
      <c r="AO16" s="60" t="s">
        <v>30</v>
      </c>
      <c r="AP16" s="223">
        <v>2</v>
      </c>
      <c r="AQ16" s="224">
        <v>0</v>
      </c>
      <c r="AR16" s="32">
        <v>2</v>
      </c>
      <c r="AS16" s="32">
        <v>0</v>
      </c>
      <c r="AT16" s="69">
        <v>0</v>
      </c>
      <c r="AU16" s="32">
        <v>0</v>
      </c>
      <c r="AV16" s="225">
        <v>0</v>
      </c>
      <c r="AW16" s="178">
        <f t="shared" si="12"/>
        <v>2</v>
      </c>
      <c r="AX16" s="135">
        <f t="shared" si="13"/>
        <v>1</v>
      </c>
      <c r="AY16" s="219">
        <f t="shared" si="14"/>
        <v>0</v>
      </c>
      <c r="AZ16" s="158">
        <f t="shared" si="15"/>
        <v>0</v>
      </c>
      <c r="BA16" s="160"/>
      <c r="BB16" s="160"/>
      <c r="BC16" s="160"/>
      <c r="BD16" s="8"/>
      <c r="BE16" s="9"/>
      <c r="BF16" s="10"/>
      <c r="BG16" s="10"/>
      <c r="BH16" s="10"/>
    </row>
    <row r="17" spans="1:60" s="175" customFormat="1" ht="45" customHeight="1" thickBot="1" x14ac:dyDescent="0.3">
      <c r="A17" s="265" t="s">
        <v>31</v>
      </c>
      <c r="B17" s="266"/>
      <c r="C17" s="161">
        <f t="shared" ref="C17:I17" si="16">SUM(C7:C16)</f>
        <v>501</v>
      </c>
      <c r="D17" s="141">
        <f t="shared" si="16"/>
        <v>450</v>
      </c>
      <c r="E17" s="140">
        <f t="shared" si="16"/>
        <v>20</v>
      </c>
      <c r="F17" s="140">
        <f t="shared" si="16"/>
        <v>1</v>
      </c>
      <c r="G17" s="140">
        <f t="shared" si="16"/>
        <v>23</v>
      </c>
      <c r="H17" s="140">
        <f t="shared" si="16"/>
        <v>4</v>
      </c>
      <c r="I17" s="142">
        <f t="shared" si="16"/>
        <v>3</v>
      </c>
      <c r="J17" s="162">
        <f t="shared" si="1"/>
        <v>501</v>
      </c>
      <c r="K17" s="163">
        <f t="shared" si="2"/>
        <v>0.94377510040160639</v>
      </c>
      <c r="L17" s="164">
        <f t="shared" si="3"/>
        <v>0.90361445783132532</v>
      </c>
      <c r="M17" s="165">
        <f t="shared" si="4"/>
        <v>8.0321285140562242E-3</v>
      </c>
      <c r="N17" s="267" t="s">
        <v>31</v>
      </c>
      <c r="O17" s="260"/>
      <c r="P17" s="142">
        <f>SUM(P7:P16)</f>
        <v>479</v>
      </c>
      <c r="Q17" s="141">
        <f t="shared" ref="Q17:V17" si="17">SUM(Q6:Q16)</f>
        <v>0</v>
      </c>
      <c r="R17" s="140">
        <f t="shared" si="17"/>
        <v>451</v>
      </c>
      <c r="S17" s="140">
        <f t="shared" si="17"/>
        <v>0</v>
      </c>
      <c r="T17" s="140">
        <f t="shared" si="17"/>
        <v>16</v>
      </c>
      <c r="U17" s="140">
        <f t="shared" si="17"/>
        <v>6</v>
      </c>
      <c r="V17" s="140">
        <f t="shared" si="17"/>
        <v>6</v>
      </c>
      <c r="W17" s="127">
        <f t="shared" si="0"/>
        <v>479</v>
      </c>
      <c r="X17" s="166">
        <f t="shared" si="5"/>
        <v>0.95348837209302328</v>
      </c>
      <c r="Y17" s="167">
        <f t="shared" si="6"/>
        <v>0</v>
      </c>
      <c r="Z17" s="168">
        <f t="shared" si="7"/>
        <v>1.2684989429175475E-2</v>
      </c>
      <c r="AA17" s="260" t="s">
        <v>31</v>
      </c>
      <c r="AB17" s="260"/>
      <c r="AC17" s="100">
        <f t="shared" ref="AC17:AI17" si="18">SUM(AC7:AC16)</f>
        <v>365</v>
      </c>
      <c r="AD17" s="100">
        <f t="shared" si="18"/>
        <v>0</v>
      </c>
      <c r="AE17" s="100">
        <f t="shared" si="18"/>
        <v>337</v>
      </c>
      <c r="AF17" s="100">
        <f t="shared" si="18"/>
        <v>1</v>
      </c>
      <c r="AG17" s="100">
        <f t="shared" si="18"/>
        <v>18</v>
      </c>
      <c r="AH17" s="100">
        <f t="shared" si="18"/>
        <v>8</v>
      </c>
      <c r="AI17" s="100">
        <f t="shared" si="18"/>
        <v>1</v>
      </c>
      <c r="AJ17" s="101">
        <f t="shared" si="8"/>
        <v>365</v>
      </c>
      <c r="AK17" s="169">
        <f t="shared" si="9"/>
        <v>0.92582417582417587</v>
      </c>
      <c r="AL17" s="170">
        <f t="shared" si="10"/>
        <v>0</v>
      </c>
      <c r="AM17" s="171">
        <f t="shared" si="11"/>
        <v>2.197802197802198E-2</v>
      </c>
      <c r="AN17" s="260" t="s">
        <v>31</v>
      </c>
      <c r="AO17" s="266"/>
      <c r="AP17" s="220">
        <f>SUM(AP7:AP16)</f>
        <v>59</v>
      </c>
      <c r="AQ17" s="221">
        <f t="shared" ref="AQ17:AV17" si="19">SUM(AQ7:AQ16)</f>
        <v>6</v>
      </c>
      <c r="AR17" s="221">
        <f t="shared" si="19"/>
        <v>50</v>
      </c>
      <c r="AS17" s="221">
        <f t="shared" si="19"/>
        <v>1</v>
      </c>
      <c r="AT17" s="221">
        <f t="shared" si="19"/>
        <v>1</v>
      </c>
      <c r="AU17" s="221">
        <f t="shared" si="19"/>
        <v>0</v>
      </c>
      <c r="AV17" s="221">
        <f t="shared" si="19"/>
        <v>1</v>
      </c>
      <c r="AW17" s="162">
        <f t="shared" si="12"/>
        <v>59</v>
      </c>
      <c r="AX17" s="172">
        <f t="shared" si="13"/>
        <v>0.96551724137931039</v>
      </c>
      <c r="AY17" s="173">
        <f t="shared" si="14"/>
        <v>0.10344827586206896</v>
      </c>
      <c r="AZ17" s="174">
        <f t="shared" si="15"/>
        <v>0</v>
      </c>
      <c r="BA17" s="159"/>
      <c r="BB17" s="159"/>
      <c r="BC17" s="159"/>
      <c r="BD17" s="351"/>
      <c r="BE17" s="351"/>
      <c r="BF17" s="145"/>
      <c r="BG17" s="145"/>
      <c r="BH17" s="145"/>
    </row>
    <row r="24" spans="1:60" ht="18.75" x14ac:dyDescent="0.25">
      <c r="AE24" s="252"/>
      <c r="AF24" s="252"/>
      <c r="AG24" s="252"/>
      <c r="AH24" s="252"/>
      <c r="AI24" s="252"/>
      <c r="AJ24" s="252"/>
      <c r="AK24" s="252"/>
    </row>
    <row r="25" spans="1:60" ht="15.75" x14ac:dyDescent="0.25">
      <c r="AE25" s="253"/>
      <c r="AF25" s="253"/>
      <c r="AG25" s="253"/>
      <c r="AH25" s="253"/>
      <c r="AI25" s="253"/>
      <c r="AJ25" s="253"/>
      <c r="AK25" s="253"/>
    </row>
    <row r="26" spans="1:60" ht="15.75" thickBot="1" x14ac:dyDescent="0.3"/>
    <row r="27" spans="1:60" ht="19.5" thickBot="1" x14ac:dyDescent="0.3">
      <c r="A27" s="258" t="s">
        <v>31</v>
      </c>
      <c r="B27" s="263"/>
      <c r="C27" s="311" t="s">
        <v>5</v>
      </c>
      <c r="D27" s="312"/>
      <c r="E27" s="312"/>
      <c r="F27" s="312"/>
      <c r="G27" s="312"/>
      <c r="H27" s="312"/>
      <c r="I27" s="312"/>
      <c r="J27" s="312"/>
      <c r="K27" s="313"/>
      <c r="L27" s="313"/>
      <c r="M27" s="314"/>
      <c r="N27" s="264" t="s">
        <v>31</v>
      </c>
      <c r="O27" s="263"/>
      <c r="P27" s="315" t="s">
        <v>17</v>
      </c>
      <c r="Q27" s="316"/>
      <c r="R27" s="316"/>
      <c r="S27" s="316"/>
      <c r="T27" s="316"/>
      <c r="U27" s="316"/>
      <c r="V27" s="316"/>
      <c r="W27" s="316"/>
      <c r="X27" s="317"/>
      <c r="Y27" s="317"/>
      <c r="Z27" s="318"/>
      <c r="AA27" s="264" t="s">
        <v>2</v>
      </c>
      <c r="AB27" s="258"/>
      <c r="AC27" s="268" t="s">
        <v>34</v>
      </c>
      <c r="AD27" s="269"/>
      <c r="AE27" s="269"/>
      <c r="AF27" s="269"/>
      <c r="AG27" s="269"/>
      <c r="AH27" s="269"/>
      <c r="AI27" s="269"/>
      <c r="AJ27" s="269"/>
      <c r="AK27" s="269"/>
      <c r="AL27" s="269"/>
      <c r="AM27" s="270"/>
      <c r="AN27" s="258" t="s">
        <v>2</v>
      </c>
      <c r="AO27" s="258"/>
      <c r="AP27" s="246" t="s">
        <v>18</v>
      </c>
      <c r="AQ27" s="247"/>
      <c r="AR27" s="247"/>
      <c r="AS27" s="247"/>
      <c r="AT27" s="247"/>
      <c r="AU27" s="247"/>
      <c r="AV27" s="247"/>
      <c r="AW27" s="247"/>
      <c r="AX27" s="247"/>
      <c r="AY27" s="247"/>
      <c r="AZ27" s="248"/>
    </row>
    <row r="28" spans="1:60" ht="15" customHeight="1" thickBot="1" x14ac:dyDescent="0.3">
      <c r="A28" s="259" t="s">
        <v>37</v>
      </c>
      <c r="B28" s="262"/>
      <c r="C28" s="299" t="s">
        <v>6</v>
      </c>
      <c r="D28" s="300" t="s">
        <v>7</v>
      </c>
      <c r="E28" s="301"/>
      <c r="F28" s="301"/>
      <c r="G28" s="301"/>
      <c r="H28" s="301"/>
      <c r="I28" s="301"/>
      <c r="J28" s="320"/>
      <c r="K28" s="276" t="s">
        <v>14</v>
      </c>
      <c r="L28" s="277" t="s">
        <v>15</v>
      </c>
      <c r="M28" s="278" t="s">
        <v>16</v>
      </c>
      <c r="N28" s="261" t="s">
        <v>41</v>
      </c>
      <c r="O28" s="262"/>
      <c r="P28" s="303" t="s">
        <v>6</v>
      </c>
      <c r="Q28" s="305" t="s">
        <v>7</v>
      </c>
      <c r="R28" s="306"/>
      <c r="S28" s="306"/>
      <c r="T28" s="306"/>
      <c r="U28" s="306"/>
      <c r="V28" s="306"/>
      <c r="W28" s="307"/>
      <c r="X28" s="308" t="s">
        <v>14</v>
      </c>
      <c r="Y28" s="309" t="s">
        <v>15</v>
      </c>
      <c r="Z28" s="310" t="s">
        <v>16</v>
      </c>
      <c r="AA28" s="261" t="s">
        <v>41</v>
      </c>
      <c r="AB28" s="259"/>
      <c r="AC28" s="254" t="s">
        <v>6</v>
      </c>
      <c r="AD28" s="288" t="s">
        <v>35</v>
      </c>
      <c r="AE28" s="289"/>
      <c r="AF28" s="289"/>
      <c r="AG28" s="289"/>
      <c r="AH28" s="289"/>
      <c r="AI28" s="289"/>
      <c r="AJ28" s="290"/>
      <c r="AK28" s="254" t="s">
        <v>14</v>
      </c>
      <c r="AL28" s="254" t="s">
        <v>15</v>
      </c>
      <c r="AM28" s="256" t="s">
        <v>16</v>
      </c>
      <c r="AN28" s="259" t="s">
        <v>41</v>
      </c>
      <c r="AO28" s="259"/>
      <c r="AP28" s="242" t="s">
        <v>6</v>
      </c>
      <c r="AQ28" s="249" t="s">
        <v>7</v>
      </c>
      <c r="AR28" s="250"/>
      <c r="AS28" s="250"/>
      <c r="AT28" s="250"/>
      <c r="AU28" s="250"/>
      <c r="AV28" s="250"/>
      <c r="AW28" s="251"/>
      <c r="AX28" s="242" t="s">
        <v>14</v>
      </c>
      <c r="AY28" s="242" t="s">
        <v>15</v>
      </c>
      <c r="AZ28" s="244" t="s">
        <v>16</v>
      </c>
    </row>
    <row r="29" spans="1:60" ht="38.25" customHeight="1" thickBot="1" x14ac:dyDescent="0.3">
      <c r="A29" s="34" t="s">
        <v>3</v>
      </c>
      <c r="B29" s="46" t="s">
        <v>33</v>
      </c>
      <c r="C29" s="299"/>
      <c r="D29" s="42" t="s">
        <v>8</v>
      </c>
      <c r="E29" s="43" t="s">
        <v>9</v>
      </c>
      <c r="F29" s="43" t="s">
        <v>10</v>
      </c>
      <c r="G29" s="44" t="s">
        <v>11</v>
      </c>
      <c r="H29" s="43" t="s">
        <v>12</v>
      </c>
      <c r="I29" s="235" t="s">
        <v>13</v>
      </c>
      <c r="J29" s="234" t="s">
        <v>1</v>
      </c>
      <c r="K29" s="276"/>
      <c r="L29" s="277"/>
      <c r="M29" s="278"/>
      <c r="N29" s="49" t="s">
        <v>0</v>
      </c>
      <c r="O29" s="46" t="s">
        <v>32</v>
      </c>
      <c r="P29" s="321"/>
      <c r="Q29" s="93" t="s">
        <v>8</v>
      </c>
      <c r="R29" s="94" t="s">
        <v>9</v>
      </c>
      <c r="S29" s="94" t="s">
        <v>10</v>
      </c>
      <c r="T29" s="95" t="s">
        <v>11</v>
      </c>
      <c r="U29" s="94" t="s">
        <v>12</v>
      </c>
      <c r="V29" s="94" t="s">
        <v>13</v>
      </c>
      <c r="W29" s="96" t="s">
        <v>1</v>
      </c>
      <c r="X29" s="322"/>
      <c r="Y29" s="323"/>
      <c r="Z29" s="366"/>
      <c r="AA29" s="49" t="s">
        <v>0</v>
      </c>
      <c r="AB29" s="34" t="s">
        <v>32</v>
      </c>
      <c r="AC29" s="255"/>
      <c r="AD29" s="28" t="s">
        <v>8</v>
      </c>
      <c r="AE29" s="28" t="s">
        <v>9</v>
      </c>
      <c r="AF29" s="28" t="s">
        <v>10</v>
      </c>
      <c r="AG29" s="28" t="s">
        <v>11</v>
      </c>
      <c r="AH29" s="28" t="s">
        <v>12</v>
      </c>
      <c r="AI29" s="28" t="s">
        <v>13</v>
      </c>
      <c r="AJ29" s="29" t="s">
        <v>1</v>
      </c>
      <c r="AK29" s="255"/>
      <c r="AL29" s="255"/>
      <c r="AM29" s="257"/>
      <c r="AN29" s="34" t="s">
        <v>0</v>
      </c>
      <c r="AO29" s="34" t="s">
        <v>32</v>
      </c>
      <c r="AP29" s="243"/>
      <c r="AQ29" s="31" t="s">
        <v>8</v>
      </c>
      <c r="AR29" s="31" t="s">
        <v>9</v>
      </c>
      <c r="AS29" s="31" t="s">
        <v>10</v>
      </c>
      <c r="AT29" s="31" t="s">
        <v>11</v>
      </c>
      <c r="AU29" s="31" t="s">
        <v>12</v>
      </c>
      <c r="AV29" s="31" t="s">
        <v>13</v>
      </c>
      <c r="AW29" s="31" t="s">
        <v>1</v>
      </c>
      <c r="AX29" s="243"/>
      <c r="AY29" s="243"/>
      <c r="AZ29" s="245"/>
    </row>
    <row r="30" spans="1:60" s="137" customFormat="1" ht="22.5" customHeight="1" x14ac:dyDescent="0.25">
      <c r="A30" s="18">
        <v>2</v>
      </c>
      <c r="B30" s="47" t="s">
        <v>21</v>
      </c>
      <c r="C30" s="179">
        <v>73</v>
      </c>
      <c r="D30" s="180">
        <v>63</v>
      </c>
      <c r="E30" s="181">
        <v>7</v>
      </c>
      <c r="F30" s="181">
        <v>0</v>
      </c>
      <c r="G30" s="181">
        <v>2</v>
      </c>
      <c r="H30" s="181">
        <v>1</v>
      </c>
      <c r="I30" s="182">
        <v>0</v>
      </c>
      <c r="J30" s="236">
        <f>SUM(D30:I30)</f>
        <v>73</v>
      </c>
      <c r="K30" s="132">
        <f>(D30+E30)/(C30-I30)</f>
        <v>0.95890410958904104</v>
      </c>
      <c r="L30" s="133">
        <f>D30/(C30-I30)</f>
        <v>0.86301369863013699</v>
      </c>
      <c r="M30" s="134">
        <f>H30/(C30-I30)</f>
        <v>1.3698630136986301E-2</v>
      </c>
      <c r="N30" s="50">
        <v>1</v>
      </c>
      <c r="O30" s="47" t="s">
        <v>21</v>
      </c>
      <c r="P30" s="80">
        <v>125</v>
      </c>
      <c r="Q30" s="78">
        <v>0</v>
      </c>
      <c r="R30" s="232">
        <v>119</v>
      </c>
      <c r="S30" s="232">
        <v>0</v>
      </c>
      <c r="T30" s="79">
        <v>4</v>
      </c>
      <c r="U30" s="232">
        <v>2</v>
      </c>
      <c r="V30" s="232">
        <v>0</v>
      </c>
      <c r="W30" s="186">
        <f t="shared" ref="W30:W40" si="20">SUM(Q30:V30)</f>
        <v>125</v>
      </c>
      <c r="X30" s="155">
        <f>(Q30+R30)/(P30-V30)</f>
        <v>0.95199999999999996</v>
      </c>
      <c r="Y30" s="156">
        <f>Q30/(P30-V30)</f>
        <v>0</v>
      </c>
      <c r="Z30" s="157">
        <f>U30/(P30-V30)</f>
        <v>1.6E-2</v>
      </c>
      <c r="AA30" s="50">
        <v>1</v>
      </c>
      <c r="AB30" s="19" t="s">
        <v>21</v>
      </c>
      <c r="AC30" s="21">
        <v>129</v>
      </c>
      <c r="AD30" s="21">
        <v>0</v>
      </c>
      <c r="AE30" s="21">
        <v>119</v>
      </c>
      <c r="AF30" s="21">
        <v>0</v>
      </c>
      <c r="AG30" s="14">
        <v>6</v>
      </c>
      <c r="AH30" s="21">
        <v>4</v>
      </c>
      <c r="AI30" s="21">
        <v>0</v>
      </c>
      <c r="AJ30" s="229">
        <f>SUM(AD30:AI30)</f>
        <v>129</v>
      </c>
      <c r="AK30" s="135">
        <f>(AD30+AE30)/(AC30-AI30)</f>
        <v>0.92248062015503873</v>
      </c>
      <c r="AL30" s="136">
        <f>AD30/(AC30-AI30)</f>
        <v>0</v>
      </c>
      <c r="AM30" s="136">
        <f>AH30/(AC30-AI30)</f>
        <v>3.1007751937984496E-2</v>
      </c>
      <c r="AN30" s="18">
        <v>1</v>
      </c>
      <c r="AO30" s="19" t="s">
        <v>21</v>
      </c>
      <c r="AP30" s="197">
        <v>11</v>
      </c>
      <c r="AQ30" s="25">
        <v>0</v>
      </c>
      <c r="AR30" s="25">
        <v>11</v>
      </c>
      <c r="AS30" s="25">
        <v>0</v>
      </c>
      <c r="AT30" s="25">
        <v>0</v>
      </c>
      <c r="AU30" s="25">
        <v>0</v>
      </c>
      <c r="AV30" s="25">
        <v>0</v>
      </c>
      <c r="AW30" s="195">
        <f>SUM(AQ30:AV30)</f>
        <v>11</v>
      </c>
      <c r="AX30" s="26">
        <f>(AQ30+AR30)/(AP30-AV30)</f>
        <v>1</v>
      </c>
      <c r="AY30" s="26">
        <f>AQ30/(AP30-AV30)</f>
        <v>0</v>
      </c>
      <c r="AZ30" s="26">
        <f>AU30/(AP30-AV30)</f>
        <v>0</v>
      </c>
      <c r="BF30" s="1"/>
      <c r="BG30" s="1"/>
      <c r="BH30" s="1"/>
    </row>
    <row r="31" spans="1:60" s="137" customFormat="1" ht="22.5" customHeight="1" x14ac:dyDescent="0.25">
      <c r="A31" s="18">
        <v>2</v>
      </c>
      <c r="B31" s="48" t="s">
        <v>22</v>
      </c>
      <c r="C31" s="179">
        <v>31</v>
      </c>
      <c r="D31" s="180">
        <v>27</v>
      </c>
      <c r="E31" s="181">
        <v>1</v>
      </c>
      <c r="F31" s="181">
        <v>1</v>
      </c>
      <c r="G31" s="181">
        <v>2</v>
      </c>
      <c r="H31" s="181">
        <v>0</v>
      </c>
      <c r="I31" s="182">
        <v>0</v>
      </c>
      <c r="J31" s="236">
        <f t="shared" ref="J31:J40" si="21">SUM(D31:I31)</f>
        <v>31</v>
      </c>
      <c r="K31" s="132">
        <f t="shared" ref="K31:K40" si="22">(D31+E31)/(C31-I31)</f>
        <v>0.90322580645161288</v>
      </c>
      <c r="L31" s="133">
        <f t="shared" ref="L31:L40" si="23">D31/(C31-I31)</f>
        <v>0.87096774193548387</v>
      </c>
      <c r="M31" s="134">
        <f t="shared" ref="M31:M40" si="24">H31/(C31-I31)</f>
        <v>0</v>
      </c>
      <c r="N31" s="50">
        <v>2</v>
      </c>
      <c r="O31" s="48" t="s">
        <v>22</v>
      </c>
      <c r="P31" s="77">
        <v>23</v>
      </c>
      <c r="Q31" s="35">
        <v>0</v>
      </c>
      <c r="R31" s="233">
        <v>21</v>
      </c>
      <c r="S31" s="233">
        <v>0</v>
      </c>
      <c r="T31" s="229">
        <v>2</v>
      </c>
      <c r="U31" s="233">
        <v>0</v>
      </c>
      <c r="V31" s="233">
        <v>0</v>
      </c>
      <c r="W31" s="186">
        <f t="shared" si="20"/>
        <v>23</v>
      </c>
      <c r="X31" s="155">
        <f t="shared" ref="X31:X40" si="25">(Q31+R31)/(P31-V31)</f>
        <v>0.91304347826086951</v>
      </c>
      <c r="Y31" s="156">
        <f t="shared" ref="Y31:Y40" si="26">Q31/(P31-V31)</f>
        <v>0</v>
      </c>
      <c r="Z31" s="157">
        <f t="shared" ref="Z31:Z40" si="27">U31/(P31-V31)</f>
        <v>0</v>
      </c>
      <c r="AA31" s="50">
        <v>2</v>
      </c>
      <c r="AB31" s="20" t="s">
        <v>22</v>
      </c>
      <c r="AC31" s="21">
        <v>45</v>
      </c>
      <c r="AD31" s="21">
        <v>0</v>
      </c>
      <c r="AE31" s="21">
        <v>44</v>
      </c>
      <c r="AF31" s="21">
        <v>0</v>
      </c>
      <c r="AG31" s="14">
        <v>1</v>
      </c>
      <c r="AH31" s="21">
        <v>0</v>
      </c>
      <c r="AI31" s="21">
        <v>0</v>
      </c>
      <c r="AJ31" s="229">
        <f t="shared" ref="AJ31:AJ40" si="28">SUM(AD31:AI31)</f>
        <v>45</v>
      </c>
      <c r="AK31" s="135">
        <f t="shared" ref="AK31:AK40" si="29">(AD31+AE31)/(AC31-AI31)</f>
        <v>0.97777777777777775</v>
      </c>
      <c r="AL31" s="136">
        <f t="shared" ref="AL31:AL40" si="30">AD31/(AC31-AI31)</f>
        <v>0</v>
      </c>
      <c r="AM31" s="136">
        <f t="shared" ref="AM31:AM40" si="31">AH31/(AC31-AI31)</f>
        <v>0</v>
      </c>
      <c r="AN31" s="18">
        <v>2</v>
      </c>
      <c r="AO31" s="20" t="s">
        <v>22</v>
      </c>
      <c r="AP31" s="197">
        <v>0</v>
      </c>
      <c r="AQ31" s="25">
        <v>0</v>
      </c>
      <c r="AR31" s="25">
        <v>0</v>
      </c>
      <c r="AS31" s="25">
        <v>0</v>
      </c>
      <c r="AT31" s="25">
        <v>0</v>
      </c>
      <c r="AU31" s="25">
        <v>0</v>
      </c>
      <c r="AV31" s="25">
        <v>0</v>
      </c>
      <c r="AW31" s="195">
        <f t="shared" ref="AW31:AW39" si="32">SUM(AQ31:AV31)</f>
        <v>0</v>
      </c>
      <c r="AX31" s="26" t="e">
        <f t="shared" ref="AX31:AX40" si="33">(AQ31+AR31)/(AP31-AV31)</f>
        <v>#DIV/0!</v>
      </c>
      <c r="AY31" s="26" t="e">
        <f t="shared" ref="AY31:AY40" si="34">AQ31/(AP31-AV31)</f>
        <v>#DIV/0!</v>
      </c>
      <c r="AZ31" s="26" t="e">
        <f t="shared" ref="AZ31:AZ40" si="35">AU31/(AP31-AV31)</f>
        <v>#DIV/0!</v>
      </c>
      <c r="BF31" s="1"/>
      <c r="BG31" s="1"/>
      <c r="BH31" s="1"/>
    </row>
    <row r="32" spans="1:60" s="137" customFormat="1" ht="22.5" customHeight="1" x14ac:dyDescent="0.25">
      <c r="A32" s="18">
        <v>3</v>
      </c>
      <c r="B32" s="47" t="s">
        <v>23</v>
      </c>
      <c r="C32" s="179">
        <v>45</v>
      </c>
      <c r="D32" s="180">
        <v>37</v>
      </c>
      <c r="E32" s="181">
        <v>5</v>
      </c>
      <c r="F32" s="181">
        <v>0</v>
      </c>
      <c r="G32" s="181">
        <v>2</v>
      </c>
      <c r="H32" s="181">
        <v>0</v>
      </c>
      <c r="I32" s="182">
        <v>1</v>
      </c>
      <c r="J32" s="236">
        <f t="shared" si="21"/>
        <v>45</v>
      </c>
      <c r="K32" s="132">
        <f t="shared" si="22"/>
        <v>0.95454545454545459</v>
      </c>
      <c r="L32" s="133">
        <f t="shared" si="23"/>
        <v>0.84090909090909094</v>
      </c>
      <c r="M32" s="134">
        <f t="shared" si="24"/>
        <v>0</v>
      </c>
      <c r="N32" s="50">
        <v>3</v>
      </c>
      <c r="O32" s="47" t="s">
        <v>23</v>
      </c>
      <c r="P32" s="77">
        <v>37</v>
      </c>
      <c r="Q32" s="35">
        <v>0</v>
      </c>
      <c r="R32" s="233">
        <v>36</v>
      </c>
      <c r="S32" s="233">
        <v>0</v>
      </c>
      <c r="T32" s="229">
        <v>1</v>
      </c>
      <c r="U32" s="233">
        <v>0</v>
      </c>
      <c r="V32" s="233">
        <v>0</v>
      </c>
      <c r="W32" s="186">
        <f t="shared" si="20"/>
        <v>37</v>
      </c>
      <c r="X32" s="155">
        <f t="shared" si="25"/>
        <v>0.97297297297297303</v>
      </c>
      <c r="Y32" s="156">
        <f t="shared" si="26"/>
        <v>0</v>
      </c>
      <c r="Z32" s="157">
        <f t="shared" si="27"/>
        <v>0</v>
      </c>
      <c r="AA32" s="50">
        <v>3</v>
      </c>
      <c r="AB32" s="19" t="s">
        <v>23</v>
      </c>
      <c r="AC32" s="21">
        <v>35</v>
      </c>
      <c r="AD32" s="21">
        <v>0</v>
      </c>
      <c r="AE32" s="21">
        <v>34</v>
      </c>
      <c r="AF32" s="21">
        <v>0</v>
      </c>
      <c r="AG32" s="14">
        <v>0</v>
      </c>
      <c r="AH32" s="21">
        <v>0</v>
      </c>
      <c r="AI32" s="21">
        <v>1</v>
      </c>
      <c r="AJ32" s="229">
        <f t="shared" si="28"/>
        <v>35</v>
      </c>
      <c r="AK32" s="135">
        <f t="shared" si="29"/>
        <v>1</v>
      </c>
      <c r="AL32" s="136">
        <f t="shared" si="30"/>
        <v>0</v>
      </c>
      <c r="AM32" s="136">
        <f t="shared" si="31"/>
        <v>0</v>
      </c>
      <c r="AN32" s="18">
        <v>3</v>
      </c>
      <c r="AO32" s="19" t="s">
        <v>23</v>
      </c>
      <c r="AP32" s="197">
        <v>0</v>
      </c>
      <c r="AQ32" s="25">
        <v>0</v>
      </c>
      <c r="AR32" s="25">
        <v>0</v>
      </c>
      <c r="AS32" s="25">
        <v>0</v>
      </c>
      <c r="AT32" s="25">
        <v>0</v>
      </c>
      <c r="AU32" s="25">
        <v>0</v>
      </c>
      <c r="AV32" s="25">
        <v>0</v>
      </c>
      <c r="AW32" s="195">
        <f t="shared" si="32"/>
        <v>0</v>
      </c>
      <c r="AX32" s="26" t="e">
        <f t="shared" si="33"/>
        <v>#DIV/0!</v>
      </c>
      <c r="AY32" s="26" t="e">
        <f t="shared" si="34"/>
        <v>#DIV/0!</v>
      </c>
      <c r="AZ32" s="26" t="e">
        <f t="shared" si="35"/>
        <v>#DIV/0!</v>
      </c>
      <c r="BF32" s="1"/>
      <c r="BG32" s="1"/>
      <c r="BH32" s="1"/>
    </row>
    <row r="33" spans="1:52" s="137" customFormat="1" ht="22.5" customHeight="1" x14ac:dyDescent="0.25">
      <c r="A33" s="18">
        <v>4</v>
      </c>
      <c r="B33" s="47" t="s">
        <v>24</v>
      </c>
      <c r="C33" s="179">
        <v>72</v>
      </c>
      <c r="D33" s="180">
        <v>67</v>
      </c>
      <c r="E33" s="181">
        <v>2</v>
      </c>
      <c r="F33" s="181">
        <v>1</v>
      </c>
      <c r="G33" s="181">
        <v>0</v>
      </c>
      <c r="H33" s="181">
        <v>0</v>
      </c>
      <c r="I33" s="182">
        <v>2</v>
      </c>
      <c r="J33" s="236">
        <f t="shared" si="21"/>
        <v>72</v>
      </c>
      <c r="K33" s="132">
        <f t="shared" si="22"/>
        <v>0.98571428571428577</v>
      </c>
      <c r="L33" s="133">
        <f t="shared" si="23"/>
        <v>0.95714285714285718</v>
      </c>
      <c r="M33" s="134">
        <f t="shared" si="24"/>
        <v>0</v>
      </c>
      <c r="N33" s="50">
        <v>4</v>
      </c>
      <c r="O33" s="47" t="s">
        <v>24</v>
      </c>
      <c r="P33" s="77">
        <v>80</v>
      </c>
      <c r="Q33" s="35">
        <v>0</v>
      </c>
      <c r="R33" s="233">
        <v>78</v>
      </c>
      <c r="S33" s="233">
        <v>0</v>
      </c>
      <c r="T33" s="229">
        <v>0</v>
      </c>
      <c r="U33" s="233">
        <v>0</v>
      </c>
      <c r="V33" s="233">
        <v>2</v>
      </c>
      <c r="W33" s="186">
        <f t="shared" si="20"/>
        <v>80</v>
      </c>
      <c r="X33" s="155">
        <f t="shared" si="25"/>
        <v>1</v>
      </c>
      <c r="Y33" s="156">
        <f t="shared" si="26"/>
        <v>0</v>
      </c>
      <c r="Z33" s="157">
        <f t="shared" si="27"/>
        <v>0</v>
      </c>
      <c r="AA33" s="50">
        <v>4</v>
      </c>
      <c r="AB33" s="19" t="s">
        <v>24</v>
      </c>
      <c r="AC33" s="21">
        <v>54</v>
      </c>
      <c r="AD33" s="21">
        <v>0</v>
      </c>
      <c r="AE33" s="21">
        <v>52</v>
      </c>
      <c r="AF33" s="21">
        <v>0</v>
      </c>
      <c r="AG33" s="14">
        <v>2</v>
      </c>
      <c r="AH33" s="21">
        <v>0</v>
      </c>
      <c r="AI33" s="21">
        <v>0</v>
      </c>
      <c r="AJ33" s="229">
        <f t="shared" si="28"/>
        <v>54</v>
      </c>
      <c r="AK33" s="135">
        <f t="shared" si="29"/>
        <v>0.96296296296296291</v>
      </c>
      <c r="AL33" s="136">
        <f t="shared" si="30"/>
        <v>0</v>
      </c>
      <c r="AM33" s="136">
        <f t="shared" si="31"/>
        <v>0</v>
      </c>
      <c r="AN33" s="18">
        <v>4</v>
      </c>
      <c r="AO33" s="19" t="s">
        <v>24</v>
      </c>
      <c r="AP33" s="197">
        <v>19</v>
      </c>
      <c r="AQ33" s="25">
        <v>0</v>
      </c>
      <c r="AR33" s="25">
        <v>19</v>
      </c>
      <c r="AS33" s="25">
        <v>0</v>
      </c>
      <c r="AT33" s="25">
        <v>0</v>
      </c>
      <c r="AU33" s="25">
        <v>0</v>
      </c>
      <c r="AV33" s="25">
        <v>0</v>
      </c>
      <c r="AW33" s="195">
        <f t="shared" si="32"/>
        <v>19</v>
      </c>
      <c r="AX33" s="26">
        <f t="shared" si="33"/>
        <v>1</v>
      </c>
      <c r="AY33" s="26">
        <f t="shared" si="34"/>
        <v>0</v>
      </c>
      <c r="AZ33" s="26">
        <f t="shared" si="35"/>
        <v>0</v>
      </c>
    </row>
    <row r="34" spans="1:52" s="137" customFormat="1" ht="22.5" customHeight="1" x14ac:dyDescent="0.25">
      <c r="A34" s="18">
        <v>5</v>
      </c>
      <c r="B34" s="48" t="s">
        <v>25</v>
      </c>
      <c r="C34" s="179">
        <v>33</v>
      </c>
      <c r="D34" s="180">
        <v>33</v>
      </c>
      <c r="E34" s="181">
        <v>0</v>
      </c>
      <c r="F34" s="181">
        <v>0</v>
      </c>
      <c r="G34" s="181">
        <v>0</v>
      </c>
      <c r="H34" s="181">
        <v>0</v>
      </c>
      <c r="I34" s="182">
        <v>0</v>
      </c>
      <c r="J34" s="236">
        <f t="shared" si="21"/>
        <v>33</v>
      </c>
      <c r="K34" s="132">
        <f t="shared" si="22"/>
        <v>1</v>
      </c>
      <c r="L34" s="133">
        <f t="shared" si="23"/>
        <v>1</v>
      </c>
      <c r="M34" s="134">
        <f t="shared" si="24"/>
        <v>0</v>
      </c>
      <c r="N34" s="50">
        <v>5</v>
      </c>
      <c r="O34" s="48" t="s">
        <v>25</v>
      </c>
      <c r="P34" s="77">
        <v>44</v>
      </c>
      <c r="Q34" s="35">
        <v>0</v>
      </c>
      <c r="R34" s="233">
        <v>43</v>
      </c>
      <c r="S34" s="233">
        <v>0</v>
      </c>
      <c r="T34" s="229">
        <v>1</v>
      </c>
      <c r="U34" s="233">
        <v>0</v>
      </c>
      <c r="V34" s="233">
        <v>0</v>
      </c>
      <c r="W34" s="186">
        <f t="shared" si="20"/>
        <v>44</v>
      </c>
      <c r="X34" s="155">
        <f t="shared" si="25"/>
        <v>0.97727272727272729</v>
      </c>
      <c r="Y34" s="156">
        <f t="shared" si="26"/>
        <v>0</v>
      </c>
      <c r="Z34" s="157">
        <f t="shared" si="27"/>
        <v>0</v>
      </c>
      <c r="AA34" s="50">
        <v>5</v>
      </c>
      <c r="AB34" s="20" t="s">
        <v>25</v>
      </c>
      <c r="AC34" s="21">
        <v>16</v>
      </c>
      <c r="AD34" s="21">
        <v>0</v>
      </c>
      <c r="AE34" s="21">
        <v>16</v>
      </c>
      <c r="AF34" s="21">
        <v>0</v>
      </c>
      <c r="AG34" s="14">
        <v>0</v>
      </c>
      <c r="AH34" s="21">
        <v>0</v>
      </c>
      <c r="AI34" s="21">
        <v>0</v>
      </c>
      <c r="AJ34" s="229">
        <f t="shared" si="28"/>
        <v>16</v>
      </c>
      <c r="AK34" s="135">
        <f t="shared" si="29"/>
        <v>1</v>
      </c>
      <c r="AL34" s="136">
        <f t="shared" si="30"/>
        <v>0</v>
      </c>
      <c r="AM34" s="136">
        <f t="shared" si="31"/>
        <v>0</v>
      </c>
      <c r="AN34" s="18">
        <v>5</v>
      </c>
      <c r="AO34" s="20" t="s">
        <v>25</v>
      </c>
      <c r="AP34" s="197">
        <v>3</v>
      </c>
      <c r="AQ34" s="25">
        <v>0</v>
      </c>
      <c r="AR34" s="25">
        <v>3</v>
      </c>
      <c r="AS34" s="25">
        <v>0</v>
      </c>
      <c r="AT34" s="25">
        <v>0</v>
      </c>
      <c r="AU34" s="25">
        <v>0</v>
      </c>
      <c r="AV34" s="25">
        <v>0</v>
      </c>
      <c r="AW34" s="195">
        <f t="shared" si="32"/>
        <v>3</v>
      </c>
      <c r="AX34" s="26">
        <f t="shared" si="33"/>
        <v>1</v>
      </c>
      <c r="AY34" s="26">
        <f t="shared" si="34"/>
        <v>0</v>
      </c>
      <c r="AZ34" s="26">
        <f t="shared" si="35"/>
        <v>0</v>
      </c>
    </row>
    <row r="35" spans="1:52" s="137" customFormat="1" ht="22.5" customHeight="1" x14ac:dyDescent="0.25">
      <c r="A35" s="18">
        <v>6</v>
      </c>
      <c r="B35" s="48" t="s">
        <v>26</v>
      </c>
      <c r="C35" s="179">
        <v>17</v>
      </c>
      <c r="D35" s="180">
        <v>15</v>
      </c>
      <c r="E35" s="181">
        <v>0</v>
      </c>
      <c r="F35" s="181">
        <v>0</v>
      </c>
      <c r="G35" s="181">
        <v>0</v>
      </c>
      <c r="H35" s="181">
        <v>0</v>
      </c>
      <c r="I35" s="182">
        <v>2</v>
      </c>
      <c r="J35" s="236">
        <f t="shared" si="21"/>
        <v>17</v>
      </c>
      <c r="K35" s="132">
        <f t="shared" si="22"/>
        <v>1</v>
      </c>
      <c r="L35" s="133">
        <f t="shared" si="23"/>
        <v>1</v>
      </c>
      <c r="M35" s="134">
        <f t="shared" si="24"/>
        <v>0</v>
      </c>
      <c r="N35" s="50">
        <v>7</v>
      </c>
      <c r="O35" s="48" t="s">
        <v>26</v>
      </c>
      <c r="P35" s="77">
        <v>25</v>
      </c>
      <c r="Q35" s="35">
        <v>0</v>
      </c>
      <c r="R35" s="233">
        <v>25</v>
      </c>
      <c r="S35" s="233">
        <v>0</v>
      </c>
      <c r="T35" s="229">
        <v>0</v>
      </c>
      <c r="U35" s="233">
        <v>0</v>
      </c>
      <c r="V35" s="233">
        <v>0</v>
      </c>
      <c r="W35" s="186">
        <f t="shared" si="20"/>
        <v>25</v>
      </c>
      <c r="X35" s="155">
        <f t="shared" si="25"/>
        <v>1</v>
      </c>
      <c r="Y35" s="156">
        <f t="shared" si="26"/>
        <v>0</v>
      </c>
      <c r="Z35" s="157">
        <f t="shared" si="27"/>
        <v>0</v>
      </c>
      <c r="AA35" s="50">
        <v>7</v>
      </c>
      <c r="AB35" s="20" t="s">
        <v>26</v>
      </c>
      <c r="AC35" s="21">
        <v>20</v>
      </c>
      <c r="AD35" s="21">
        <v>0</v>
      </c>
      <c r="AE35" s="21">
        <v>19</v>
      </c>
      <c r="AF35" s="21">
        <v>0</v>
      </c>
      <c r="AG35" s="14">
        <v>1</v>
      </c>
      <c r="AH35" s="21">
        <v>0</v>
      </c>
      <c r="AI35" s="21">
        <v>0</v>
      </c>
      <c r="AJ35" s="229">
        <f t="shared" si="28"/>
        <v>20</v>
      </c>
      <c r="AK35" s="135">
        <f t="shared" si="29"/>
        <v>0.95</v>
      </c>
      <c r="AL35" s="136">
        <f t="shared" si="30"/>
        <v>0</v>
      </c>
      <c r="AM35" s="136">
        <f t="shared" si="31"/>
        <v>0</v>
      </c>
      <c r="AN35" s="18">
        <v>7</v>
      </c>
      <c r="AO35" s="20" t="s">
        <v>26</v>
      </c>
      <c r="AP35" s="197">
        <v>1</v>
      </c>
      <c r="AQ35" s="25">
        <v>1</v>
      </c>
      <c r="AR35" s="25">
        <v>0</v>
      </c>
      <c r="AS35" s="25">
        <v>0</v>
      </c>
      <c r="AT35" s="25">
        <v>0</v>
      </c>
      <c r="AU35" s="25">
        <v>0</v>
      </c>
      <c r="AV35" s="25">
        <v>0</v>
      </c>
      <c r="AW35" s="195">
        <f t="shared" si="32"/>
        <v>1</v>
      </c>
      <c r="AX35" s="26">
        <f t="shared" si="33"/>
        <v>1</v>
      </c>
      <c r="AY35" s="26">
        <f t="shared" si="34"/>
        <v>1</v>
      </c>
      <c r="AZ35" s="26">
        <f t="shared" si="35"/>
        <v>0</v>
      </c>
    </row>
    <row r="36" spans="1:52" s="137" customFormat="1" ht="22.5" customHeight="1" x14ac:dyDescent="0.25">
      <c r="A36" s="18">
        <v>7</v>
      </c>
      <c r="B36" s="47" t="s">
        <v>27</v>
      </c>
      <c r="C36" s="179">
        <v>72</v>
      </c>
      <c r="D36" s="180">
        <v>67</v>
      </c>
      <c r="E36" s="181">
        <v>0</v>
      </c>
      <c r="F36" s="181">
        <v>0</v>
      </c>
      <c r="G36" s="181">
        <v>5</v>
      </c>
      <c r="H36" s="181">
        <v>0</v>
      </c>
      <c r="I36" s="182">
        <v>0</v>
      </c>
      <c r="J36" s="236">
        <f t="shared" si="21"/>
        <v>72</v>
      </c>
      <c r="K36" s="132">
        <f t="shared" si="22"/>
        <v>0.93055555555555558</v>
      </c>
      <c r="L36" s="133">
        <f t="shared" si="23"/>
        <v>0.93055555555555558</v>
      </c>
      <c r="M36" s="134">
        <f t="shared" si="24"/>
        <v>0</v>
      </c>
      <c r="N36" s="50">
        <v>8</v>
      </c>
      <c r="O36" s="47" t="s">
        <v>27</v>
      </c>
      <c r="P36" s="77">
        <v>99</v>
      </c>
      <c r="Q36" s="35">
        <v>0</v>
      </c>
      <c r="R36" s="233">
        <v>97</v>
      </c>
      <c r="S36" s="233">
        <v>0</v>
      </c>
      <c r="T36" s="229">
        <v>2</v>
      </c>
      <c r="U36" s="233">
        <v>0</v>
      </c>
      <c r="V36" s="233">
        <v>0</v>
      </c>
      <c r="W36" s="186">
        <f t="shared" si="20"/>
        <v>99</v>
      </c>
      <c r="X36" s="155">
        <f t="shared" si="25"/>
        <v>0.97979797979797978</v>
      </c>
      <c r="Y36" s="156">
        <f t="shared" si="26"/>
        <v>0</v>
      </c>
      <c r="Z36" s="157">
        <f t="shared" si="27"/>
        <v>0</v>
      </c>
      <c r="AA36" s="50">
        <v>8</v>
      </c>
      <c r="AB36" s="19" t="s">
        <v>27</v>
      </c>
      <c r="AC36" s="21">
        <v>34</v>
      </c>
      <c r="AD36" s="21">
        <v>0</v>
      </c>
      <c r="AE36" s="21">
        <v>33</v>
      </c>
      <c r="AF36" s="21">
        <v>0</v>
      </c>
      <c r="AG36" s="14">
        <v>1</v>
      </c>
      <c r="AH36" s="21">
        <v>0</v>
      </c>
      <c r="AI36" s="21">
        <v>0</v>
      </c>
      <c r="AJ36" s="229">
        <f t="shared" si="28"/>
        <v>34</v>
      </c>
      <c r="AK36" s="135">
        <f t="shared" si="29"/>
        <v>0.97058823529411764</v>
      </c>
      <c r="AL36" s="136">
        <f t="shared" si="30"/>
        <v>0</v>
      </c>
      <c r="AM36" s="136">
        <f t="shared" si="31"/>
        <v>0</v>
      </c>
      <c r="AN36" s="18">
        <v>8</v>
      </c>
      <c r="AO36" s="19" t="s">
        <v>27</v>
      </c>
      <c r="AP36" s="197">
        <v>6</v>
      </c>
      <c r="AQ36" s="25">
        <v>0</v>
      </c>
      <c r="AR36" s="25">
        <v>6</v>
      </c>
      <c r="AS36" s="25">
        <v>0</v>
      </c>
      <c r="AT36" s="25">
        <v>0</v>
      </c>
      <c r="AU36" s="25">
        <v>0</v>
      </c>
      <c r="AV36" s="25">
        <v>0</v>
      </c>
      <c r="AW36" s="195">
        <f t="shared" si="32"/>
        <v>6</v>
      </c>
      <c r="AX36" s="26">
        <f t="shared" si="33"/>
        <v>1</v>
      </c>
      <c r="AY36" s="26">
        <f t="shared" si="34"/>
        <v>0</v>
      </c>
      <c r="AZ36" s="26">
        <f t="shared" si="35"/>
        <v>0</v>
      </c>
    </row>
    <row r="37" spans="1:52" s="137" customFormat="1" ht="22.5" customHeight="1" x14ac:dyDescent="0.25">
      <c r="A37" s="18">
        <v>8</v>
      </c>
      <c r="B37" s="47" t="s">
        <v>28</v>
      </c>
      <c r="C37" s="179">
        <v>60</v>
      </c>
      <c r="D37" s="180">
        <v>52</v>
      </c>
      <c r="E37" s="181">
        <v>0</v>
      </c>
      <c r="F37" s="181">
        <v>0</v>
      </c>
      <c r="G37" s="181">
        <v>2</v>
      </c>
      <c r="H37" s="181">
        <v>0</v>
      </c>
      <c r="I37" s="182">
        <v>6</v>
      </c>
      <c r="J37" s="236">
        <f t="shared" si="21"/>
        <v>60</v>
      </c>
      <c r="K37" s="132">
        <f t="shared" si="22"/>
        <v>0.96296296296296291</v>
      </c>
      <c r="L37" s="133">
        <f t="shared" si="23"/>
        <v>0.96296296296296291</v>
      </c>
      <c r="M37" s="134">
        <f t="shared" si="24"/>
        <v>0</v>
      </c>
      <c r="N37" s="50">
        <v>9</v>
      </c>
      <c r="O37" s="47" t="s">
        <v>28</v>
      </c>
      <c r="P37" s="77">
        <v>78</v>
      </c>
      <c r="Q37" s="35">
        <v>0</v>
      </c>
      <c r="R37" s="233">
        <v>60</v>
      </c>
      <c r="S37" s="233">
        <v>0</v>
      </c>
      <c r="T37" s="229">
        <v>0</v>
      </c>
      <c r="U37" s="233">
        <v>0</v>
      </c>
      <c r="V37" s="233">
        <v>18</v>
      </c>
      <c r="W37" s="186">
        <f t="shared" si="20"/>
        <v>78</v>
      </c>
      <c r="X37" s="155">
        <f t="shared" si="25"/>
        <v>1</v>
      </c>
      <c r="Y37" s="156">
        <f t="shared" si="26"/>
        <v>0</v>
      </c>
      <c r="Z37" s="157">
        <f t="shared" si="27"/>
        <v>0</v>
      </c>
      <c r="AA37" s="50">
        <v>9</v>
      </c>
      <c r="AB37" s="19" t="s">
        <v>28</v>
      </c>
      <c r="AC37" s="21">
        <v>33</v>
      </c>
      <c r="AD37" s="21">
        <v>0</v>
      </c>
      <c r="AE37" s="21">
        <v>25</v>
      </c>
      <c r="AF37" s="21">
        <v>0</v>
      </c>
      <c r="AG37" s="14">
        <v>1</v>
      </c>
      <c r="AH37" s="21">
        <v>0</v>
      </c>
      <c r="AI37" s="21">
        <v>7</v>
      </c>
      <c r="AJ37" s="229">
        <f t="shared" si="28"/>
        <v>33</v>
      </c>
      <c r="AK37" s="135">
        <f t="shared" si="29"/>
        <v>0.96153846153846156</v>
      </c>
      <c r="AL37" s="136">
        <f t="shared" si="30"/>
        <v>0</v>
      </c>
      <c r="AM37" s="136">
        <f t="shared" si="31"/>
        <v>0</v>
      </c>
      <c r="AN37" s="18">
        <v>9</v>
      </c>
      <c r="AO37" s="19" t="s">
        <v>28</v>
      </c>
      <c r="AP37" s="197">
        <v>3</v>
      </c>
      <c r="AQ37" s="25">
        <v>0</v>
      </c>
      <c r="AR37" s="25">
        <v>3</v>
      </c>
      <c r="AS37" s="25">
        <v>0</v>
      </c>
      <c r="AT37" s="25">
        <v>0</v>
      </c>
      <c r="AU37" s="25">
        <v>0</v>
      </c>
      <c r="AV37" s="25">
        <v>0</v>
      </c>
      <c r="AW37" s="195">
        <f t="shared" si="32"/>
        <v>3</v>
      </c>
      <c r="AX37" s="26">
        <f t="shared" si="33"/>
        <v>1</v>
      </c>
      <c r="AY37" s="26">
        <f t="shared" si="34"/>
        <v>0</v>
      </c>
      <c r="AZ37" s="26">
        <f t="shared" si="35"/>
        <v>0</v>
      </c>
    </row>
    <row r="38" spans="1:52" s="137" customFormat="1" ht="22.5" customHeight="1" x14ac:dyDescent="0.25">
      <c r="A38" s="18">
        <v>9</v>
      </c>
      <c r="B38" s="47" t="s">
        <v>29</v>
      </c>
      <c r="C38" s="179">
        <v>41</v>
      </c>
      <c r="D38" s="180">
        <v>36</v>
      </c>
      <c r="E38" s="181">
        <v>0</v>
      </c>
      <c r="F38" s="181">
        <v>0</v>
      </c>
      <c r="G38" s="181">
        <v>2</v>
      </c>
      <c r="H38" s="181">
        <v>0</v>
      </c>
      <c r="I38" s="182">
        <v>3</v>
      </c>
      <c r="J38" s="236">
        <f t="shared" si="21"/>
        <v>41</v>
      </c>
      <c r="K38" s="132">
        <f t="shared" si="22"/>
        <v>0.94736842105263153</v>
      </c>
      <c r="L38" s="133">
        <f t="shared" si="23"/>
        <v>0.94736842105263153</v>
      </c>
      <c r="M38" s="134">
        <f t="shared" si="24"/>
        <v>0</v>
      </c>
      <c r="N38" s="50">
        <v>6</v>
      </c>
      <c r="O38" s="47" t="s">
        <v>29</v>
      </c>
      <c r="P38" s="77">
        <v>51</v>
      </c>
      <c r="Q38" s="35">
        <v>0</v>
      </c>
      <c r="R38" s="233">
        <v>46</v>
      </c>
      <c r="S38" s="233">
        <v>0</v>
      </c>
      <c r="T38" s="229">
        <v>5</v>
      </c>
      <c r="U38" s="233">
        <v>0</v>
      </c>
      <c r="V38" s="233">
        <v>0</v>
      </c>
      <c r="W38" s="186">
        <f t="shared" si="20"/>
        <v>51</v>
      </c>
      <c r="X38" s="155">
        <f t="shared" si="25"/>
        <v>0.90196078431372551</v>
      </c>
      <c r="Y38" s="156">
        <f t="shared" si="26"/>
        <v>0</v>
      </c>
      <c r="Z38" s="157">
        <f t="shared" si="27"/>
        <v>0</v>
      </c>
      <c r="AA38" s="50">
        <v>6</v>
      </c>
      <c r="AB38" s="19" t="s">
        <v>29</v>
      </c>
      <c r="AC38" s="21">
        <v>22</v>
      </c>
      <c r="AD38" s="21">
        <v>0</v>
      </c>
      <c r="AE38" s="21">
        <v>20</v>
      </c>
      <c r="AF38" s="21">
        <v>0</v>
      </c>
      <c r="AG38" s="14">
        <v>2</v>
      </c>
      <c r="AH38" s="21">
        <v>0</v>
      </c>
      <c r="AI38" s="21">
        <v>0</v>
      </c>
      <c r="AJ38" s="229">
        <f>SUM(AD38:AI38)</f>
        <v>22</v>
      </c>
      <c r="AK38" s="135">
        <f t="shared" si="29"/>
        <v>0.90909090909090906</v>
      </c>
      <c r="AL38" s="136">
        <f t="shared" si="30"/>
        <v>0</v>
      </c>
      <c r="AM38" s="136">
        <f t="shared" si="31"/>
        <v>0</v>
      </c>
      <c r="AN38" s="18">
        <v>6</v>
      </c>
      <c r="AO38" s="19" t="s">
        <v>29</v>
      </c>
      <c r="AP38" s="197">
        <v>1</v>
      </c>
      <c r="AQ38" s="25">
        <v>0</v>
      </c>
      <c r="AR38" s="25">
        <v>1</v>
      </c>
      <c r="AS38" s="25">
        <v>0</v>
      </c>
      <c r="AT38" s="25">
        <v>0</v>
      </c>
      <c r="AU38" s="25">
        <v>0</v>
      </c>
      <c r="AV38" s="25">
        <v>0</v>
      </c>
      <c r="AW38" s="195">
        <f t="shared" si="32"/>
        <v>1</v>
      </c>
      <c r="AX38" s="26">
        <f t="shared" si="33"/>
        <v>1</v>
      </c>
      <c r="AY38" s="26">
        <f t="shared" si="34"/>
        <v>0</v>
      </c>
      <c r="AZ38" s="26">
        <f t="shared" si="35"/>
        <v>0</v>
      </c>
    </row>
    <row r="39" spans="1:52" s="137" customFormat="1" ht="22.5" customHeight="1" thickBot="1" x14ac:dyDescent="0.3">
      <c r="A39" s="18">
        <v>10</v>
      </c>
      <c r="B39" s="60" t="s">
        <v>30</v>
      </c>
      <c r="C39" s="202">
        <v>40</v>
      </c>
      <c r="D39" s="203">
        <v>40</v>
      </c>
      <c r="E39" s="204">
        <v>0</v>
      </c>
      <c r="F39" s="204">
        <v>0</v>
      </c>
      <c r="G39" s="204">
        <v>0</v>
      </c>
      <c r="H39" s="204">
        <v>0</v>
      </c>
      <c r="I39" s="205">
        <v>0</v>
      </c>
      <c r="J39" s="237">
        <f t="shared" si="21"/>
        <v>40</v>
      </c>
      <c r="K39" s="132">
        <f t="shared" si="22"/>
        <v>1</v>
      </c>
      <c r="L39" s="133">
        <f t="shared" si="23"/>
        <v>1</v>
      </c>
      <c r="M39" s="134">
        <f t="shared" si="24"/>
        <v>0</v>
      </c>
      <c r="N39" s="65">
        <v>10</v>
      </c>
      <c r="O39" s="60" t="s">
        <v>30</v>
      </c>
      <c r="P39" s="81">
        <v>71</v>
      </c>
      <c r="Q39" s="37">
        <v>0</v>
      </c>
      <c r="R39" s="231">
        <v>71</v>
      </c>
      <c r="S39" s="231">
        <v>0</v>
      </c>
      <c r="T39" s="67">
        <v>0</v>
      </c>
      <c r="U39" s="231">
        <v>0</v>
      </c>
      <c r="V39" s="231">
        <v>0</v>
      </c>
      <c r="W39" s="186">
        <f t="shared" si="20"/>
        <v>71</v>
      </c>
      <c r="X39" s="155">
        <f t="shared" si="25"/>
        <v>1</v>
      </c>
      <c r="Y39" s="156">
        <f t="shared" si="26"/>
        <v>0</v>
      </c>
      <c r="Z39" s="157">
        <f t="shared" si="27"/>
        <v>0</v>
      </c>
      <c r="AA39" s="65">
        <v>10</v>
      </c>
      <c r="AB39" s="66" t="s">
        <v>30</v>
      </c>
      <c r="AC39" s="32">
        <v>17</v>
      </c>
      <c r="AD39" s="32">
        <v>0</v>
      </c>
      <c r="AE39" s="32">
        <v>16</v>
      </c>
      <c r="AF39" s="32">
        <v>0</v>
      </c>
      <c r="AG39" s="69">
        <v>1</v>
      </c>
      <c r="AH39" s="32">
        <v>0</v>
      </c>
      <c r="AI39" s="32">
        <v>0</v>
      </c>
      <c r="AJ39" s="67">
        <f t="shared" si="28"/>
        <v>17</v>
      </c>
      <c r="AK39" s="135">
        <f t="shared" si="29"/>
        <v>0.94117647058823528</v>
      </c>
      <c r="AL39" s="136">
        <f t="shared" si="30"/>
        <v>0</v>
      </c>
      <c r="AM39" s="136">
        <f t="shared" si="31"/>
        <v>0</v>
      </c>
      <c r="AN39" s="59">
        <v>10</v>
      </c>
      <c r="AO39" s="66" t="s">
        <v>30</v>
      </c>
      <c r="AP39" s="198">
        <v>3</v>
      </c>
      <c r="AQ39" s="68">
        <v>3</v>
      </c>
      <c r="AR39" s="68">
        <v>0</v>
      </c>
      <c r="AS39" s="68">
        <v>0</v>
      </c>
      <c r="AT39" s="68">
        <v>0</v>
      </c>
      <c r="AU39" s="68">
        <v>0</v>
      </c>
      <c r="AV39" s="68">
        <v>0</v>
      </c>
      <c r="AW39" s="195">
        <f t="shared" si="32"/>
        <v>3</v>
      </c>
      <c r="AX39" s="26">
        <f t="shared" si="33"/>
        <v>1</v>
      </c>
      <c r="AY39" s="26">
        <f t="shared" si="34"/>
        <v>1</v>
      </c>
      <c r="AZ39" s="26">
        <f t="shared" si="35"/>
        <v>0</v>
      </c>
    </row>
    <row r="40" spans="1:52" s="175" customFormat="1" ht="60.75" customHeight="1" thickBot="1" x14ac:dyDescent="0.3">
      <c r="A40" s="265" t="s">
        <v>31</v>
      </c>
      <c r="B40" s="260"/>
      <c r="C40" s="226">
        <f t="shared" ref="C40:I40" si="36">SUM(C30:C39)</f>
        <v>484</v>
      </c>
      <c r="D40" s="227">
        <f t="shared" si="36"/>
        <v>437</v>
      </c>
      <c r="E40" s="228">
        <f t="shared" si="36"/>
        <v>15</v>
      </c>
      <c r="F40" s="228">
        <f t="shared" si="36"/>
        <v>2</v>
      </c>
      <c r="G40" s="228">
        <f t="shared" si="36"/>
        <v>15</v>
      </c>
      <c r="H40" s="228">
        <f t="shared" si="36"/>
        <v>1</v>
      </c>
      <c r="I40" s="230">
        <f t="shared" si="36"/>
        <v>14</v>
      </c>
      <c r="J40" s="162">
        <f t="shared" si="21"/>
        <v>484</v>
      </c>
      <c r="K40" s="166">
        <f t="shared" si="22"/>
        <v>0.96170212765957441</v>
      </c>
      <c r="L40" s="167">
        <f t="shared" si="23"/>
        <v>0.92978723404255315</v>
      </c>
      <c r="M40" s="168">
        <f t="shared" si="24"/>
        <v>2.1276595744680851E-3</v>
      </c>
      <c r="N40" s="260" t="s">
        <v>31</v>
      </c>
      <c r="O40" s="266"/>
      <c r="P40" s="161">
        <f>SUM(P30:P39)</f>
        <v>633</v>
      </c>
      <c r="Q40" s="227">
        <f t="shared" ref="Q40:V40" si="37">SUM(Q29:Q39)</f>
        <v>0</v>
      </c>
      <c r="R40" s="228">
        <f t="shared" si="37"/>
        <v>596</v>
      </c>
      <c r="S40" s="228">
        <f t="shared" si="37"/>
        <v>0</v>
      </c>
      <c r="T40" s="228">
        <f t="shared" si="37"/>
        <v>15</v>
      </c>
      <c r="U40" s="228">
        <f t="shared" si="37"/>
        <v>2</v>
      </c>
      <c r="V40" s="228">
        <f t="shared" si="37"/>
        <v>20</v>
      </c>
      <c r="W40" s="186">
        <f t="shared" si="20"/>
        <v>633</v>
      </c>
      <c r="X40" s="163">
        <f t="shared" si="25"/>
        <v>0.97226753670473087</v>
      </c>
      <c r="Y40" s="164">
        <f t="shared" si="26"/>
        <v>0</v>
      </c>
      <c r="Z40" s="165">
        <f t="shared" si="27"/>
        <v>3.2626427406199023E-3</v>
      </c>
      <c r="AA40" s="267" t="s">
        <v>31</v>
      </c>
      <c r="AB40" s="260"/>
      <c r="AC40" s="228">
        <f t="shared" ref="AC40:AI40" si="38">SUM(AC30:AC39)</f>
        <v>405</v>
      </c>
      <c r="AD40" s="228">
        <f t="shared" si="38"/>
        <v>0</v>
      </c>
      <c r="AE40" s="228">
        <f t="shared" si="38"/>
        <v>378</v>
      </c>
      <c r="AF40" s="228">
        <f t="shared" si="38"/>
        <v>0</v>
      </c>
      <c r="AG40" s="228">
        <f t="shared" si="38"/>
        <v>15</v>
      </c>
      <c r="AH40" s="228">
        <f t="shared" si="38"/>
        <v>4</v>
      </c>
      <c r="AI40" s="228">
        <f t="shared" si="38"/>
        <v>8</v>
      </c>
      <c r="AJ40" s="228">
        <f t="shared" si="28"/>
        <v>405</v>
      </c>
      <c r="AK40" s="172">
        <f t="shared" si="29"/>
        <v>0.95214105793450876</v>
      </c>
      <c r="AL40" s="217">
        <f t="shared" si="30"/>
        <v>0</v>
      </c>
      <c r="AM40" s="217">
        <f t="shared" si="31"/>
        <v>1.0075566750629723E-2</v>
      </c>
      <c r="AN40" s="260" t="s">
        <v>31</v>
      </c>
      <c r="AO40" s="260"/>
      <c r="AP40" s="100">
        <f t="shared" ref="AP40:AV40" si="39">SUM(AP30:AP39)</f>
        <v>47</v>
      </c>
      <c r="AQ40" s="100">
        <f t="shared" si="39"/>
        <v>4</v>
      </c>
      <c r="AR40" s="100">
        <f t="shared" si="39"/>
        <v>43</v>
      </c>
      <c r="AS40" s="100">
        <f t="shared" si="39"/>
        <v>0</v>
      </c>
      <c r="AT40" s="100">
        <f t="shared" si="39"/>
        <v>0</v>
      </c>
      <c r="AU40" s="100">
        <f t="shared" si="39"/>
        <v>0</v>
      </c>
      <c r="AV40" s="100">
        <f t="shared" si="39"/>
        <v>0</v>
      </c>
      <c r="AW40" s="196">
        <f t="shared" ref="AW40" si="40">SUM(AQ40:AV40)</f>
        <v>47</v>
      </c>
      <c r="AX40" s="218">
        <f t="shared" si="33"/>
        <v>1</v>
      </c>
      <c r="AY40" s="218">
        <f t="shared" si="34"/>
        <v>8.5106382978723402E-2</v>
      </c>
      <c r="AZ40" s="218">
        <f t="shared" si="35"/>
        <v>0</v>
      </c>
    </row>
    <row r="45" spans="1:52" customFormat="1" ht="15.75" thickBot="1" x14ac:dyDescent="0.3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183"/>
      <c r="X45" s="41"/>
      <c r="Y45" s="41"/>
      <c r="Z45" s="41"/>
      <c r="AA45" s="41"/>
      <c r="AB45" s="41"/>
      <c r="AJ45" s="102"/>
      <c r="AN45" s="41"/>
      <c r="AO45" s="41"/>
      <c r="AW45" s="175"/>
    </row>
    <row r="46" spans="1:52" customFormat="1" ht="19.5" thickBot="1" x14ac:dyDescent="0.3">
      <c r="A46" s="258" t="s">
        <v>31</v>
      </c>
      <c r="B46" s="263"/>
      <c r="C46" s="311" t="s">
        <v>5</v>
      </c>
      <c r="D46" s="312"/>
      <c r="E46" s="312"/>
      <c r="F46" s="312"/>
      <c r="G46" s="312"/>
      <c r="H46" s="312"/>
      <c r="I46" s="312"/>
      <c r="J46" s="312"/>
      <c r="K46" s="313"/>
      <c r="L46" s="313"/>
      <c r="M46" s="314"/>
      <c r="N46" s="264" t="s">
        <v>31</v>
      </c>
      <c r="O46" s="263"/>
      <c r="P46" s="315" t="s">
        <v>17</v>
      </c>
      <c r="Q46" s="316"/>
      <c r="R46" s="316"/>
      <c r="S46" s="316"/>
      <c r="T46" s="316"/>
      <c r="U46" s="316"/>
      <c r="V46" s="316"/>
      <c r="W46" s="316"/>
      <c r="X46" s="317"/>
      <c r="Y46" s="317"/>
      <c r="Z46" s="318"/>
      <c r="AA46" s="264" t="s">
        <v>2</v>
      </c>
      <c r="AB46" s="258"/>
      <c r="AC46" s="268" t="s">
        <v>34</v>
      </c>
      <c r="AD46" s="269"/>
      <c r="AE46" s="269"/>
      <c r="AF46" s="269"/>
      <c r="AG46" s="269"/>
      <c r="AH46" s="269"/>
      <c r="AI46" s="269"/>
      <c r="AJ46" s="269"/>
      <c r="AK46" s="269"/>
      <c r="AL46" s="269"/>
      <c r="AM46" s="270"/>
      <c r="AN46" s="258" t="s">
        <v>2</v>
      </c>
      <c r="AO46" s="258"/>
      <c r="AP46" s="246" t="s">
        <v>18</v>
      </c>
      <c r="AQ46" s="247"/>
      <c r="AR46" s="247"/>
      <c r="AS46" s="247"/>
      <c r="AT46" s="247"/>
      <c r="AU46" s="247"/>
      <c r="AV46" s="247"/>
      <c r="AW46" s="247"/>
      <c r="AX46" s="247"/>
      <c r="AY46" s="247"/>
      <c r="AZ46" s="248"/>
    </row>
    <row r="47" spans="1:52" customFormat="1" ht="15" customHeight="1" x14ac:dyDescent="0.25">
      <c r="A47" s="259" t="s">
        <v>38</v>
      </c>
      <c r="B47" s="262"/>
      <c r="C47" s="299" t="s">
        <v>6</v>
      </c>
      <c r="D47" s="300" t="s">
        <v>7</v>
      </c>
      <c r="E47" s="301"/>
      <c r="F47" s="301"/>
      <c r="G47" s="301"/>
      <c r="H47" s="301"/>
      <c r="I47" s="301"/>
      <c r="J47" s="302"/>
      <c r="K47" s="276" t="s">
        <v>14</v>
      </c>
      <c r="L47" s="277" t="s">
        <v>15</v>
      </c>
      <c r="M47" s="278" t="s">
        <v>16</v>
      </c>
      <c r="N47" s="261" t="s">
        <v>42</v>
      </c>
      <c r="O47" s="262"/>
      <c r="P47" s="303" t="s">
        <v>6</v>
      </c>
      <c r="Q47" s="305" t="s">
        <v>7</v>
      </c>
      <c r="R47" s="306"/>
      <c r="S47" s="306"/>
      <c r="T47" s="306"/>
      <c r="U47" s="306"/>
      <c r="V47" s="306"/>
      <c r="W47" s="307"/>
      <c r="X47" s="308" t="s">
        <v>14</v>
      </c>
      <c r="Y47" s="309" t="s">
        <v>15</v>
      </c>
      <c r="Z47" s="310" t="s">
        <v>16</v>
      </c>
      <c r="AA47" s="261" t="s">
        <v>42</v>
      </c>
      <c r="AB47" s="262"/>
      <c r="AC47" s="254" t="s">
        <v>6</v>
      </c>
      <c r="AD47" s="288" t="s">
        <v>35</v>
      </c>
      <c r="AE47" s="289"/>
      <c r="AF47" s="289"/>
      <c r="AG47" s="289"/>
      <c r="AH47" s="289"/>
      <c r="AI47" s="289"/>
      <c r="AJ47" s="290"/>
      <c r="AK47" s="254" t="s">
        <v>14</v>
      </c>
      <c r="AL47" s="254" t="s">
        <v>15</v>
      </c>
      <c r="AM47" s="256" t="s">
        <v>16</v>
      </c>
      <c r="AN47" s="261" t="s">
        <v>42</v>
      </c>
      <c r="AO47" s="262"/>
      <c r="AP47" s="242" t="s">
        <v>6</v>
      </c>
      <c r="AQ47" s="249" t="s">
        <v>7</v>
      </c>
      <c r="AR47" s="250"/>
      <c r="AS47" s="250"/>
      <c r="AT47" s="250"/>
      <c r="AU47" s="250"/>
      <c r="AV47" s="250"/>
      <c r="AW47" s="251"/>
      <c r="AX47" s="242" t="s">
        <v>14</v>
      </c>
      <c r="AY47" s="242" t="s">
        <v>15</v>
      </c>
      <c r="AZ47" s="244" t="s">
        <v>16</v>
      </c>
    </row>
    <row r="48" spans="1:52" customFormat="1" ht="51" x14ac:dyDescent="0.25">
      <c r="A48" s="34" t="s">
        <v>3</v>
      </c>
      <c r="B48" s="46" t="s">
        <v>32</v>
      </c>
      <c r="C48" s="299"/>
      <c r="D48" s="42" t="s">
        <v>8</v>
      </c>
      <c r="E48" s="43" t="s">
        <v>9</v>
      </c>
      <c r="F48" s="43" t="s">
        <v>10</v>
      </c>
      <c r="G48" s="44" t="s">
        <v>11</v>
      </c>
      <c r="H48" s="43" t="s">
        <v>12</v>
      </c>
      <c r="I48" s="43" t="s">
        <v>13</v>
      </c>
      <c r="J48" s="45" t="s">
        <v>1</v>
      </c>
      <c r="K48" s="276"/>
      <c r="L48" s="277"/>
      <c r="M48" s="278"/>
      <c r="N48" s="49" t="s">
        <v>0</v>
      </c>
      <c r="O48" s="46" t="s">
        <v>32</v>
      </c>
      <c r="P48" s="304"/>
      <c r="Q48" s="72" t="s">
        <v>8</v>
      </c>
      <c r="R48" s="73" t="s">
        <v>9</v>
      </c>
      <c r="S48" s="73" t="s">
        <v>10</v>
      </c>
      <c r="T48" s="74" t="s">
        <v>11</v>
      </c>
      <c r="U48" s="75" t="s">
        <v>12</v>
      </c>
      <c r="V48" s="75" t="s">
        <v>13</v>
      </c>
      <c r="W48" s="76" t="s">
        <v>1</v>
      </c>
      <c r="X48" s="308"/>
      <c r="Y48" s="309"/>
      <c r="Z48" s="310"/>
      <c r="AA48" s="49" t="s">
        <v>0</v>
      </c>
      <c r="AB48" s="34" t="s">
        <v>32</v>
      </c>
      <c r="AC48" s="255"/>
      <c r="AD48" s="28" t="s">
        <v>8</v>
      </c>
      <c r="AE48" s="28" t="s">
        <v>9</v>
      </c>
      <c r="AF48" s="28" t="s">
        <v>10</v>
      </c>
      <c r="AG48" s="28" t="s">
        <v>11</v>
      </c>
      <c r="AH48" s="28" t="s">
        <v>12</v>
      </c>
      <c r="AI48" s="28" t="s">
        <v>13</v>
      </c>
      <c r="AJ48" s="29" t="s">
        <v>1</v>
      </c>
      <c r="AK48" s="255"/>
      <c r="AL48" s="255"/>
      <c r="AM48" s="257"/>
      <c r="AN48" s="34" t="s">
        <v>0</v>
      </c>
      <c r="AO48" s="34" t="s">
        <v>32</v>
      </c>
      <c r="AP48" s="243"/>
      <c r="AQ48" s="31" t="s">
        <v>8</v>
      </c>
      <c r="AR48" s="31" t="s">
        <v>9</v>
      </c>
      <c r="AS48" s="31" t="s">
        <v>10</v>
      </c>
      <c r="AT48" s="31" t="s">
        <v>11</v>
      </c>
      <c r="AU48" s="31" t="s">
        <v>12</v>
      </c>
      <c r="AV48" s="31" t="s">
        <v>13</v>
      </c>
      <c r="AW48" s="31" t="s">
        <v>1</v>
      </c>
      <c r="AX48" s="243"/>
      <c r="AY48" s="243"/>
      <c r="AZ48" s="245"/>
    </row>
    <row r="49" spans="1:52" customFormat="1" ht="15.75" x14ac:dyDescent="0.25">
      <c r="A49" s="18">
        <v>1</v>
      </c>
      <c r="B49" s="47" t="s">
        <v>21</v>
      </c>
      <c r="C49" s="51">
        <v>90</v>
      </c>
      <c r="D49" s="16">
        <v>79</v>
      </c>
      <c r="E49" s="12">
        <v>2</v>
      </c>
      <c r="F49" s="12">
        <v>4</v>
      </c>
      <c r="G49" s="12">
        <v>2</v>
      </c>
      <c r="H49" s="12">
        <v>3</v>
      </c>
      <c r="I49" s="12">
        <v>0</v>
      </c>
      <c r="J49" s="17">
        <f>SUM(D49:I49)</f>
        <v>90</v>
      </c>
      <c r="K49" s="39">
        <f>(D49+E49)/(C49-I49)</f>
        <v>0.9</v>
      </c>
      <c r="L49" s="40">
        <f>D49/(C49-I49)</f>
        <v>0.87777777777777777</v>
      </c>
      <c r="M49" s="52">
        <f>H49/(C49-I49)</f>
        <v>3.3333333333333333E-2</v>
      </c>
      <c r="N49" s="50">
        <v>1</v>
      </c>
      <c r="O49" s="47" t="s">
        <v>21</v>
      </c>
      <c r="P49" s="77">
        <v>94</v>
      </c>
      <c r="Q49" s="35">
        <v>0</v>
      </c>
      <c r="R49" s="36">
        <v>91</v>
      </c>
      <c r="S49" s="36">
        <v>0</v>
      </c>
      <c r="T49" s="34">
        <v>1</v>
      </c>
      <c r="U49" s="36">
        <v>1</v>
      </c>
      <c r="V49" s="36">
        <v>1</v>
      </c>
      <c r="W49" s="184">
        <f t="shared" ref="W49:W59" si="41">SUM(Q49:V49)</f>
        <v>94</v>
      </c>
      <c r="X49" s="39">
        <f>(Q49+R49)/(P49-V49)</f>
        <v>0.978494623655914</v>
      </c>
      <c r="Y49" s="40">
        <f>Q49/(P49-V49)</f>
        <v>0</v>
      </c>
      <c r="Z49" s="52">
        <f>U49/(P49-V49)</f>
        <v>1.0752688172043012E-2</v>
      </c>
      <c r="AA49" s="50">
        <v>1</v>
      </c>
      <c r="AB49" s="19" t="s">
        <v>21</v>
      </c>
      <c r="AC49" s="21">
        <v>106</v>
      </c>
      <c r="AD49" s="21">
        <v>0</v>
      </c>
      <c r="AE49" s="21">
        <v>100</v>
      </c>
      <c r="AF49" s="21">
        <v>0</v>
      </c>
      <c r="AG49" s="14">
        <v>4</v>
      </c>
      <c r="AH49" s="21">
        <v>1</v>
      </c>
      <c r="AI49" s="21">
        <v>1</v>
      </c>
      <c r="AJ49" s="114">
        <f>SUM(AD49:AI49)</f>
        <v>106</v>
      </c>
      <c r="AK49" s="15">
        <f>(AD49+AE49)/(AC49-AI49)</f>
        <v>0.95238095238095233</v>
      </c>
      <c r="AL49" s="13">
        <f>AD49/(AC49-AI49)</f>
        <v>0</v>
      </c>
      <c r="AM49" s="13">
        <f>AH49/(AC49-AI49)</f>
        <v>9.5238095238095247E-3</v>
      </c>
      <c r="AN49" s="18">
        <v>1</v>
      </c>
      <c r="AO49" s="19" t="s">
        <v>21</v>
      </c>
      <c r="AP49" s="25">
        <v>12</v>
      </c>
      <c r="AQ49" s="25">
        <v>0</v>
      </c>
      <c r="AR49" s="25">
        <v>10</v>
      </c>
      <c r="AS49" s="25">
        <v>0</v>
      </c>
      <c r="AT49" s="25">
        <v>1</v>
      </c>
      <c r="AU49" s="25">
        <v>1</v>
      </c>
      <c r="AV49" s="25">
        <v>0</v>
      </c>
      <c r="AW49" s="116">
        <f>SUM(AQ49:AV49)</f>
        <v>12</v>
      </c>
      <c r="AX49" s="26">
        <f>(AQ49+AR49)/(AP49-AV49)</f>
        <v>0.83333333333333337</v>
      </c>
      <c r="AY49" s="26">
        <f>AQ49/(AP49-AV49)</f>
        <v>0</v>
      </c>
      <c r="AZ49" s="26">
        <f>AU49/(AP49-AV49)</f>
        <v>8.3333333333333329E-2</v>
      </c>
    </row>
    <row r="50" spans="1:52" customFormat="1" ht="15.75" x14ac:dyDescent="0.25">
      <c r="A50" s="18">
        <v>2</v>
      </c>
      <c r="B50" s="48" t="s">
        <v>22</v>
      </c>
      <c r="C50" s="51">
        <v>21</v>
      </c>
      <c r="D50" s="16">
        <v>21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7">
        <f t="shared" ref="J50:J59" si="42">SUM(D50:I50)</f>
        <v>21</v>
      </c>
      <c r="K50" s="39">
        <f t="shared" ref="K50:K59" si="43">(D50+E50)/(C50-I50)</f>
        <v>1</v>
      </c>
      <c r="L50" s="40">
        <f t="shared" ref="L50:L59" si="44">D50/(C50-I50)</f>
        <v>1</v>
      </c>
      <c r="M50" s="52">
        <f t="shared" ref="M50:M59" si="45">H50/(C50-I50)</f>
        <v>0</v>
      </c>
      <c r="N50" s="50">
        <v>2</v>
      </c>
      <c r="O50" s="48" t="s">
        <v>22</v>
      </c>
      <c r="P50" s="77">
        <v>17</v>
      </c>
      <c r="Q50" s="35">
        <v>0</v>
      </c>
      <c r="R50" s="36">
        <v>17</v>
      </c>
      <c r="S50" s="36">
        <v>0</v>
      </c>
      <c r="T50" s="34">
        <v>0</v>
      </c>
      <c r="U50" s="36">
        <v>0</v>
      </c>
      <c r="V50" s="36">
        <v>0</v>
      </c>
      <c r="W50" s="184">
        <f t="shared" si="41"/>
        <v>17</v>
      </c>
      <c r="X50" s="39">
        <f t="shared" ref="X50:X59" si="46">(Q50+R50)/(P50-V50)</f>
        <v>1</v>
      </c>
      <c r="Y50" s="40">
        <f t="shared" ref="Y50:Y59" si="47">Q50/(P50-V50)</f>
        <v>0</v>
      </c>
      <c r="Z50" s="52">
        <f t="shared" ref="Z50:Z59" si="48">U50/(P50-V50)</f>
        <v>0</v>
      </c>
      <c r="AA50" s="50">
        <v>2</v>
      </c>
      <c r="AB50" s="20" t="s">
        <v>22</v>
      </c>
      <c r="AC50" s="21">
        <v>20</v>
      </c>
      <c r="AD50" s="21">
        <v>0</v>
      </c>
      <c r="AE50" s="21">
        <v>20</v>
      </c>
      <c r="AF50" s="21">
        <v>0</v>
      </c>
      <c r="AG50" s="14">
        <v>0</v>
      </c>
      <c r="AH50" s="21">
        <v>0</v>
      </c>
      <c r="AI50" s="21">
        <v>0</v>
      </c>
      <c r="AJ50" s="114">
        <f t="shared" ref="AJ50:AJ59" si="49">SUM(AD50:AI50)</f>
        <v>20</v>
      </c>
      <c r="AK50" s="15">
        <f t="shared" ref="AK50:AK59" si="50">(AD50+AE50)/(AC50-AI50)</f>
        <v>1</v>
      </c>
      <c r="AL50" s="13">
        <f t="shared" ref="AL50:AL59" si="51">AD50/(AC50-AI50)</f>
        <v>0</v>
      </c>
      <c r="AM50" s="13">
        <f t="shared" ref="AM50:AM59" si="52">AH50/(AC50-AI50)</f>
        <v>0</v>
      </c>
      <c r="AN50" s="18">
        <v>2</v>
      </c>
      <c r="AO50" s="20" t="s">
        <v>22</v>
      </c>
      <c r="AP50" s="25">
        <v>1</v>
      </c>
      <c r="AQ50" s="25">
        <v>1</v>
      </c>
      <c r="AR50" s="25">
        <v>0</v>
      </c>
      <c r="AS50" s="25">
        <v>0</v>
      </c>
      <c r="AT50" s="25">
        <v>0</v>
      </c>
      <c r="AU50" s="25">
        <v>0</v>
      </c>
      <c r="AV50" s="25">
        <v>0</v>
      </c>
      <c r="AW50" s="116">
        <f t="shared" ref="AW50:AW59" si="53">SUM(AQ50:AV50)</f>
        <v>1</v>
      </c>
      <c r="AX50" s="26">
        <f t="shared" ref="AX50:AX59" si="54">(AQ50+AR50)/(AP50-AV50)</f>
        <v>1</v>
      </c>
      <c r="AY50" s="26">
        <f t="shared" ref="AY50:AY59" si="55">AQ50/(AP50-AV50)</f>
        <v>1</v>
      </c>
      <c r="AZ50" s="26">
        <f t="shared" ref="AZ50:AZ59" si="56">AU50/(AP50-AV50)</f>
        <v>0</v>
      </c>
    </row>
    <row r="51" spans="1:52" customFormat="1" ht="15.75" x14ac:dyDescent="0.25">
      <c r="A51" s="18">
        <v>3</v>
      </c>
      <c r="B51" s="47" t="s">
        <v>23</v>
      </c>
      <c r="C51" s="51">
        <v>36</v>
      </c>
      <c r="D51" s="16">
        <v>24</v>
      </c>
      <c r="E51" s="12">
        <v>10</v>
      </c>
      <c r="F51" s="12">
        <v>0</v>
      </c>
      <c r="G51" s="12">
        <v>2</v>
      </c>
      <c r="H51" s="12">
        <v>0</v>
      </c>
      <c r="I51" s="12">
        <v>0</v>
      </c>
      <c r="J51" s="17">
        <f t="shared" si="42"/>
        <v>36</v>
      </c>
      <c r="K51" s="39">
        <f t="shared" si="43"/>
        <v>0.94444444444444442</v>
      </c>
      <c r="L51" s="40">
        <f t="shared" si="44"/>
        <v>0.66666666666666663</v>
      </c>
      <c r="M51" s="52">
        <f t="shared" si="45"/>
        <v>0</v>
      </c>
      <c r="N51" s="50">
        <v>3</v>
      </c>
      <c r="O51" s="47" t="s">
        <v>23</v>
      </c>
      <c r="P51" s="77">
        <v>31</v>
      </c>
      <c r="Q51" s="35">
        <v>0</v>
      </c>
      <c r="R51" s="36">
        <v>27</v>
      </c>
      <c r="S51" s="36">
        <v>0</v>
      </c>
      <c r="T51" s="34">
        <v>4</v>
      </c>
      <c r="U51" s="36">
        <v>0</v>
      </c>
      <c r="V51" s="36">
        <v>0</v>
      </c>
      <c r="W51" s="184">
        <f t="shared" si="41"/>
        <v>31</v>
      </c>
      <c r="X51" s="39">
        <f t="shared" si="46"/>
        <v>0.87096774193548387</v>
      </c>
      <c r="Y51" s="40">
        <f t="shared" si="47"/>
        <v>0</v>
      </c>
      <c r="Z51" s="52">
        <f t="shared" si="48"/>
        <v>0</v>
      </c>
      <c r="AA51" s="50">
        <v>3</v>
      </c>
      <c r="AB51" s="19" t="s">
        <v>23</v>
      </c>
      <c r="AC51" s="21">
        <v>19</v>
      </c>
      <c r="AD51" s="21">
        <v>0</v>
      </c>
      <c r="AE51" s="21">
        <v>15</v>
      </c>
      <c r="AF51" s="21">
        <v>0</v>
      </c>
      <c r="AG51" s="14">
        <v>2</v>
      </c>
      <c r="AH51" s="21">
        <v>0</v>
      </c>
      <c r="AI51" s="21">
        <v>2</v>
      </c>
      <c r="AJ51" s="114">
        <f t="shared" si="49"/>
        <v>19</v>
      </c>
      <c r="AK51" s="15">
        <f t="shared" si="50"/>
        <v>0.88235294117647056</v>
      </c>
      <c r="AL51" s="13">
        <f t="shared" si="51"/>
        <v>0</v>
      </c>
      <c r="AM51" s="13">
        <f t="shared" si="52"/>
        <v>0</v>
      </c>
      <c r="AN51" s="18">
        <v>3</v>
      </c>
      <c r="AO51" s="19" t="s">
        <v>23</v>
      </c>
      <c r="AP51" s="25">
        <v>2</v>
      </c>
      <c r="AQ51" s="25">
        <v>0</v>
      </c>
      <c r="AR51" s="25">
        <v>2</v>
      </c>
      <c r="AS51" s="25">
        <v>0</v>
      </c>
      <c r="AT51" s="25">
        <v>0</v>
      </c>
      <c r="AU51" s="25">
        <v>0</v>
      </c>
      <c r="AV51" s="25">
        <v>0</v>
      </c>
      <c r="AW51" s="116">
        <f t="shared" si="53"/>
        <v>2</v>
      </c>
      <c r="AX51" s="26">
        <f t="shared" si="54"/>
        <v>1</v>
      </c>
      <c r="AY51" s="26">
        <f t="shared" si="55"/>
        <v>0</v>
      </c>
      <c r="AZ51" s="26">
        <f t="shared" si="56"/>
        <v>0</v>
      </c>
    </row>
    <row r="52" spans="1:52" customFormat="1" ht="15.75" x14ac:dyDescent="0.25">
      <c r="A52" s="18">
        <v>4</v>
      </c>
      <c r="B52" s="47" t="s">
        <v>24</v>
      </c>
      <c r="C52" s="51">
        <v>51</v>
      </c>
      <c r="D52" s="16">
        <v>42</v>
      </c>
      <c r="E52" s="12">
        <v>7</v>
      </c>
      <c r="F52" s="12">
        <v>0</v>
      </c>
      <c r="G52" s="12">
        <v>2</v>
      </c>
      <c r="H52" s="12">
        <v>0</v>
      </c>
      <c r="I52" s="12">
        <v>0</v>
      </c>
      <c r="J52" s="17">
        <f t="shared" si="42"/>
        <v>51</v>
      </c>
      <c r="K52" s="39">
        <f t="shared" si="43"/>
        <v>0.96078431372549022</v>
      </c>
      <c r="L52" s="40">
        <f t="shared" si="44"/>
        <v>0.82352941176470584</v>
      </c>
      <c r="M52" s="52">
        <f t="shared" si="45"/>
        <v>0</v>
      </c>
      <c r="N52" s="50">
        <v>4</v>
      </c>
      <c r="O52" s="47" t="s">
        <v>24</v>
      </c>
      <c r="P52" s="77">
        <v>45</v>
      </c>
      <c r="Q52" s="35">
        <v>0</v>
      </c>
      <c r="R52" s="36">
        <v>45</v>
      </c>
      <c r="S52" s="36">
        <v>0</v>
      </c>
      <c r="T52" s="34">
        <v>0</v>
      </c>
      <c r="U52" s="36">
        <v>0</v>
      </c>
      <c r="V52" s="36">
        <v>0</v>
      </c>
      <c r="W52" s="184">
        <f t="shared" si="41"/>
        <v>45</v>
      </c>
      <c r="X52" s="39">
        <f t="shared" si="46"/>
        <v>1</v>
      </c>
      <c r="Y52" s="40">
        <f t="shared" si="47"/>
        <v>0</v>
      </c>
      <c r="Z52" s="52">
        <f t="shared" si="48"/>
        <v>0</v>
      </c>
      <c r="AA52" s="50">
        <v>4</v>
      </c>
      <c r="AB52" s="19" t="s">
        <v>24</v>
      </c>
      <c r="AC52" s="21">
        <v>36</v>
      </c>
      <c r="AD52" s="21">
        <v>0</v>
      </c>
      <c r="AE52" s="21">
        <v>35</v>
      </c>
      <c r="AF52" s="21">
        <v>0</v>
      </c>
      <c r="AG52" s="14">
        <v>1</v>
      </c>
      <c r="AH52" s="21">
        <v>0</v>
      </c>
      <c r="AI52" s="21">
        <v>0</v>
      </c>
      <c r="AJ52" s="114">
        <f t="shared" si="49"/>
        <v>36</v>
      </c>
      <c r="AK52" s="15">
        <f t="shared" si="50"/>
        <v>0.97222222222222221</v>
      </c>
      <c r="AL52" s="13">
        <f t="shared" si="51"/>
        <v>0</v>
      </c>
      <c r="AM52" s="13">
        <f t="shared" si="52"/>
        <v>0</v>
      </c>
      <c r="AN52" s="18">
        <v>4</v>
      </c>
      <c r="AO52" s="19" t="s">
        <v>24</v>
      </c>
      <c r="AP52" s="25">
        <v>11</v>
      </c>
      <c r="AQ52" s="25">
        <v>0</v>
      </c>
      <c r="AR52" s="25">
        <v>11</v>
      </c>
      <c r="AS52" s="25">
        <v>0</v>
      </c>
      <c r="AT52" s="25">
        <v>0</v>
      </c>
      <c r="AU52" s="25">
        <v>0</v>
      </c>
      <c r="AV52" s="25">
        <v>0</v>
      </c>
      <c r="AW52" s="116">
        <f t="shared" si="53"/>
        <v>11</v>
      </c>
      <c r="AX52" s="26">
        <f t="shared" si="54"/>
        <v>1</v>
      </c>
      <c r="AY52" s="26">
        <f t="shared" si="55"/>
        <v>0</v>
      </c>
      <c r="AZ52" s="26">
        <f t="shared" si="56"/>
        <v>0</v>
      </c>
    </row>
    <row r="53" spans="1:52" customFormat="1" ht="15.75" x14ac:dyDescent="0.25">
      <c r="A53" s="18">
        <v>5</v>
      </c>
      <c r="B53" s="48" t="s">
        <v>25</v>
      </c>
      <c r="C53" s="51">
        <v>17</v>
      </c>
      <c r="D53" s="16">
        <v>17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7">
        <f t="shared" si="42"/>
        <v>17</v>
      </c>
      <c r="K53" s="39">
        <f t="shared" si="43"/>
        <v>1</v>
      </c>
      <c r="L53" s="40">
        <f t="shared" si="44"/>
        <v>1</v>
      </c>
      <c r="M53" s="52">
        <f t="shared" si="45"/>
        <v>0</v>
      </c>
      <c r="N53" s="50">
        <v>5</v>
      </c>
      <c r="O53" s="48" t="s">
        <v>25</v>
      </c>
      <c r="P53" s="77">
        <v>24</v>
      </c>
      <c r="Q53" s="35">
        <v>0</v>
      </c>
      <c r="R53" s="36">
        <v>22</v>
      </c>
      <c r="S53" s="36">
        <v>0</v>
      </c>
      <c r="T53" s="34">
        <v>2</v>
      </c>
      <c r="U53" s="36">
        <v>0</v>
      </c>
      <c r="V53" s="36">
        <v>0</v>
      </c>
      <c r="W53" s="184">
        <f t="shared" si="41"/>
        <v>24</v>
      </c>
      <c r="X53" s="39">
        <f t="shared" si="46"/>
        <v>0.91666666666666663</v>
      </c>
      <c r="Y53" s="40">
        <f t="shared" si="47"/>
        <v>0</v>
      </c>
      <c r="Z53" s="52">
        <f t="shared" si="48"/>
        <v>0</v>
      </c>
      <c r="AA53" s="50">
        <v>5</v>
      </c>
      <c r="AB53" s="20" t="s">
        <v>25</v>
      </c>
      <c r="AC53" s="21">
        <v>15</v>
      </c>
      <c r="AD53" s="21">
        <v>0</v>
      </c>
      <c r="AE53" s="21">
        <v>15</v>
      </c>
      <c r="AF53" s="21">
        <v>0</v>
      </c>
      <c r="AG53" s="14">
        <v>0</v>
      </c>
      <c r="AH53" s="21">
        <v>0</v>
      </c>
      <c r="AI53" s="21">
        <v>0</v>
      </c>
      <c r="AJ53" s="114">
        <f t="shared" si="49"/>
        <v>15</v>
      </c>
      <c r="AK53" s="15">
        <f t="shared" si="50"/>
        <v>1</v>
      </c>
      <c r="AL53" s="13">
        <f t="shared" si="51"/>
        <v>0</v>
      </c>
      <c r="AM53" s="13">
        <f t="shared" si="52"/>
        <v>0</v>
      </c>
      <c r="AN53" s="18">
        <v>5</v>
      </c>
      <c r="AO53" s="20" t="s">
        <v>25</v>
      </c>
      <c r="AP53" s="25">
        <v>11</v>
      </c>
      <c r="AQ53" s="25">
        <v>4</v>
      </c>
      <c r="AR53" s="25">
        <v>7</v>
      </c>
      <c r="AS53" s="25">
        <v>0</v>
      </c>
      <c r="AT53" s="25">
        <v>0</v>
      </c>
      <c r="AU53" s="25">
        <v>0</v>
      </c>
      <c r="AV53" s="25">
        <v>0</v>
      </c>
      <c r="AW53" s="116">
        <f t="shared" si="53"/>
        <v>11</v>
      </c>
      <c r="AX53" s="26">
        <f t="shared" si="54"/>
        <v>1</v>
      </c>
      <c r="AY53" s="26">
        <f t="shared" si="55"/>
        <v>0.36363636363636365</v>
      </c>
      <c r="AZ53" s="26">
        <f t="shared" si="56"/>
        <v>0</v>
      </c>
    </row>
    <row r="54" spans="1:52" customFormat="1" ht="15.75" x14ac:dyDescent="0.25">
      <c r="A54" s="18">
        <v>6</v>
      </c>
      <c r="B54" s="48" t="s">
        <v>26</v>
      </c>
      <c r="C54" s="51">
        <v>17</v>
      </c>
      <c r="D54" s="16">
        <v>17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7">
        <f t="shared" si="42"/>
        <v>17</v>
      </c>
      <c r="K54" s="39">
        <f t="shared" si="43"/>
        <v>1</v>
      </c>
      <c r="L54" s="40">
        <f t="shared" si="44"/>
        <v>1</v>
      </c>
      <c r="M54" s="52">
        <f t="shared" si="45"/>
        <v>0</v>
      </c>
      <c r="N54" s="50">
        <v>7</v>
      </c>
      <c r="O54" s="48" t="s">
        <v>26</v>
      </c>
      <c r="P54" s="77">
        <v>20</v>
      </c>
      <c r="Q54" s="35">
        <v>0</v>
      </c>
      <c r="R54" s="36">
        <v>20</v>
      </c>
      <c r="S54" s="36">
        <v>0</v>
      </c>
      <c r="T54" s="34">
        <v>0</v>
      </c>
      <c r="U54" s="36">
        <v>0</v>
      </c>
      <c r="V54" s="36">
        <v>0</v>
      </c>
      <c r="W54" s="184">
        <f t="shared" si="41"/>
        <v>20</v>
      </c>
      <c r="X54" s="39">
        <f t="shared" si="46"/>
        <v>1</v>
      </c>
      <c r="Y54" s="40">
        <f t="shared" si="47"/>
        <v>0</v>
      </c>
      <c r="Z54" s="52">
        <f t="shared" si="48"/>
        <v>0</v>
      </c>
      <c r="AA54" s="50">
        <v>7</v>
      </c>
      <c r="AB54" s="20" t="s">
        <v>26</v>
      </c>
      <c r="AC54" s="21">
        <v>15</v>
      </c>
      <c r="AD54" s="21">
        <v>0</v>
      </c>
      <c r="AE54" s="21">
        <v>14</v>
      </c>
      <c r="AF54" s="21">
        <v>0</v>
      </c>
      <c r="AG54" s="14">
        <v>0</v>
      </c>
      <c r="AH54" s="21">
        <v>0</v>
      </c>
      <c r="AI54" s="21">
        <v>1</v>
      </c>
      <c r="AJ54" s="114">
        <f t="shared" si="49"/>
        <v>15</v>
      </c>
      <c r="AK54" s="15">
        <f t="shared" si="50"/>
        <v>1</v>
      </c>
      <c r="AL54" s="13">
        <f t="shared" si="51"/>
        <v>0</v>
      </c>
      <c r="AM54" s="13">
        <f t="shared" si="52"/>
        <v>0</v>
      </c>
      <c r="AN54" s="18">
        <v>7</v>
      </c>
      <c r="AO54" s="20" t="s">
        <v>26</v>
      </c>
      <c r="AP54" s="25">
        <v>3</v>
      </c>
      <c r="AQ54" s="25">
        <v>0</v>
      </c>
      <c r="AR54" s="25">
        <v>3</v>
      </c>
      <c r="AS54" s="25">
        <v>0</v>
      </c>
      <c r="AT54" s="25">
        <v>0</v>
      </c>
      <c r="AU54" s="25">
        <v>0</v>
      </c>
      <c r="AV54" s="25">
        <v>0</v>
      </c>
      <c r="AW54" s="116">
        <f t="shared" si="53"/>
        <v>3</v>
      </c>
      <c r="AX54" s="26">
        <f t="shared" si="54"/>
        <v>1</v>
      </c>
      <c r="AY54" s="26">
        <f t="shared" si="55"/>
        <v>0</v>
      </c>
      <c r="AZ54" s="26">
        <f t="shared" si="56"/>
        <v>0</v>
      </c>
    </row>
    <row r="55" spans="1:52" customFormat="1" ht="15.75" x14ac:dyDescent="0.25">
      <c r="A55" s="18">
        <v>7</v>
      </c>
      <c r="B55" s="47" t="s">
        <v>27</v>
      </c>
      <c r="C55" s="51">
        <v>75</v>
      </c>
      <c r="D55" s="16">
        <v>69</v>
      </c>
      <c r="E55" s="12">
        <v>0</v>
      </c>
      <c r="F55" s="12">
        <v>0</v>
      </c>
      <c r="G55" s="12">
        <v>6</v>
      </c>
      <c r="H55" s="12">
        <v>0</v>
      </c>
      <c r="I55" s="12">
        <v>0</v>
      </c>
      <c r="J55" s="17">
        <f t="shared" si="42"/>
        <v>75</v>
      </c>
      <c r="K55" s="39">
        <f t="shared" si="43"/>
        <v>0.92</v>
      </c>
      <c r="L55" s="40">
        <f t="shared" si="44"/>
        <v>0.92</v>
      </c>
      <c r="M55" s="52">
        <f t="shared" si="45"/>
        <v>0</v>
      </c>
      <c r="N55" s="50">
        <v>8</v>
      </c>
      <c r="O55" s="47" t="s">
        <v>27</v>
      </c>
      <c r="P55" s="77">
        <v>112</v>
      </c>
      <c r="Q55" s="35">
        <v>0</v>
      </c>
      <c r="R55" s="36">
        <v>109</v>
      </c>
      <c r="S55" s="36">
        <v>0</v>
      </c>
      <c r="T55" s="34">
        <v>3</v>
      </c>
      <c r="U55" s="36">
        <v>0</v>
      </c>
      <c r="V55" s="36">
        <v>0</v>
      </c>
      <c r="W55" s="184">
        <f t="shared" si="41"/>
        <v>112</v>
      </c>
      <c r="X55" s="39">
        <f t="shared" si="46"/>
        <v>0.9732142857142857</v>
      </c>
      <c r="Y55" s="40">
        <f t="shared" si="47"/>
        <v>0</v>
      </c>
      <c r="Z55" s="52">
        <f t="shared" si="48"/>
        <v>0</v>
      </c>
      <c r="AA55" s="50">
        <v>8</v>
      </c>
      <c r="AB55" s="19" t="s">
        <v>27</v>
      </c>
      <c r="AC55" s="21">
        <v>58</v>
      </c>
      <c r="AD55" s="21">
        <v>0</v>
      </c>
      <c r="AE55" s="21">
        <v>54</v>
      </c>
      <c r="AF55" s="21">
        <v>0</v>
      </c>
      <c r="AG55" s="14">
        <v>4</v>
      </c>
      <c r="AH55" s="21">
        <v>0</v>
      </c>
      <c r="AI55" s="21">
        <v>0</v>
      </c>
      <c r="AJ55" s="114">
        <f t="shared" si="49"/>
        <v>58</v>
      </c>
      <c r="AK55" s="15">
        <f t="shared" si="50"/>
        <v>0.93103448275862066</v>
      </c>
      <c r="AL55" s="13">
        <f t="shared" si="51"/>
        <v>0</v>
      </c>
      <c r="AM55" s="13">
        <f t="shared" si="52"/>
        <v>0</v>
      </c>
      <c r="AN55" s="18">
        <v>8</v>
      </c>
      <c r="AO55" s="19" t="s">
        <v>27</v>
      </c>
      <c r="AP55" s="25">
        <v>3</v>
      </c>
      <c r="AQ55" s="25">
        <v>0</v>
      </c>
      <c r="AR55" s="25">
        <v>3</v>
      </c>
      <c r="AS55" s="25">
        <v>0</v>
      </c>
      <c r="AT55" s="25">
        <v>0</v>
      </c>
      <c r="AU55" s="25">
        <v>0</v>
      </c>
      <c r="AV55" s="25">
        <v>0</v>
      </c>
      <c r="AW55" s="116">
        <f t="shared" si="53"/>
        <v>3</v>
      </c>
      <c r="AX55" s="26">
        <f t="shared" si="54"/>
        <v>1</v>
      </c>
      <c r="AY55" s="26">
        <f t="shared" si="55"/>
        <v>0</v>
      </c>
      <c r="AZ55" s="26">
        <f t="shared" si="56"/>
        <v>0</v>
      </c>
    </row>
    <row r="56" spans="1:52" customFormat="1" ht="15.75" x14ac:dyDescent="0.25">
      <c r="A56" s="18">
        <v>8</v>
      </c>
      <c r="B56" s="47" t="s">
        <v>28</v>
      </c>
      <c r="C56" s="51">
        <v>50</v>
      </c>
      <c r="D56" s="16">
        <v>46</v>
      </c>
      <c r="E56" s="12">
        <v>0</v>
      </c>
      <c r="F56" s="12">
        <v>1</v>
      </c>
      <c r="G56" s="12">
        <v>0</v>
      </c>
      <c r="H56" s="12">
        <v>0</v>
      </c>
      <c r="I56" s="12">
        <v>3</v>
      </c>
      <c r="J56" s="17">
        <f t="shared" si="42"/>
        <v>50</v>
      </c>
      <c r="K56" s="39">
        <f t="shared" si="43"/>
        <v>0.97872340425531912</v>
      </c>
      <c r="L56" s="40">
        <f t="shared" si="44"/>
        <v>0.97872340425531912</v>
      </c>
      <c r="M56" s="52">
        <f t="shared" si="45"/>
        <v>0</v>
      </c>
      <c r="N56" s="50">
        <v>9</v>
      </c>
      <c r="O56" s="47" t="s">
        <v>28</v>
      </c>
      <c r="P56" s="77">
        <v>52</v>
      </c>
      <c r="Q56" s="35">
        <v>0</v>
      </c>
      <c r="R56" s="99">
        <v>38</v>
      </c>
      <c r="S56" s="99">
        <v>0</v>
      </c>
      <c r="T56" s="97">
        <v>1</v>
      </c>
      <c r="U56" s="99">
        <v>0</v>
      </c>
      <c r="V56" s="99">
        <v>13</v>
      </c>
      <c r="W56" s="184">
        <f t="shared" si="41"/>
        <v>52</v>
      </c>
      <c r="X56" s="39">
        <f t="shared" si="46"/>
        <v>0.97435897435897434</v>
      </c>
      <c r="Y56" s="40">
        <f t="shared" si="47"/>
        <v>0</v>
      </c>
      <c r="Z56" s="52">
        <f t="shared" si="48"/>
        <v>0</v>
      </c>
      <c r="AA56" s="50">
        <v>9</v>
      </c>
      <c r="AB56" s="19" t="s">
        <v>28</v>
      </c>
      <c r="AC56" s="21">
        <v>20</v>
      </c>
      <c r="AD56" s="21">
        <v>0</v>
      </c>
      <c r="AE56" s="21">
        <v>18</v>
      </c>
      <c r="AF56" s="21">
        <v>0</v>
      </c>
      <c r="AG56" s="14">
        <v>1</v>
      </c>
      <c r="AH56" s="21">
        <v>0</v>
      </c>
      <c r="AI56" s="21">
        <v>1</v>
      </c>
      <c r="AJ56" s="114">
        <f t="shared" si="49"/>
        <v>20</v>
      </c>
      <c r="AK56" s="15">
        <f t="shared" si="50"/>
        <v>0.94736842105263153</v>
      </c>
      <c r="AL56" s="13">
        <f t="shared" si="51"/>
        <v>0</v>
      </c>
      <c r="AM56" s="13">
        <f t="shared" si="52"/>
        <v>0</v>
      </c>
      <c r="AN56" s="18">
        <v>9</v>
      </c>
      <c r="AO56" s="19" t="s">
        <v>28</v>
      </c>
      <c r="AP56" s="25">
        <v>7</v>
      </c>
      <c r="AQ56" s="25">
        <v>0</v>
      </c>
      <c r="AR56" s="25">
        <v>6</v>
      </c>
      <c r="AS56" s="25">
        <v>1</v>
      </c>
      <c r="AT56" s="25">
        <v>0</v>
      </c>
      <c r="AU56" s="25">
        <v>0</v>
      </c>
      <c r="AV56" s="25">
        <v>0</v>
      </c>
      <c r="AW56" s="116">
        <f t="shared" si="53"/>
        <v>7</v>
      </c>
      <c r="AX56" s="26">
        <f t="shared" si="54"/>
        <v>0.8571428571428571</v>
      </c>
      <c r="AY56" s="26">
        <f t="shared" si="55"/>
        <v>0</v>
      </c>
      <c r="AZ56" s="26">
        <f t="shared" si="56"/>
        <v>0</v>
      </c>
    </row>
    <row r="57" spans="1:52" customFormat="1" ht="15.75" x14ac:dyDescent="0.25">
      <c r="A57" s="18">
        <v>9</v>
      </c>
      <c r="B57" s="47" t="s">
        <v>29</v>
      </c>
      <c r="C57" s="51">
        <v>34</v>
      </c>
      <c r="D57" s="16">
        <v>29</v>
      </c>
      <c r="E57" s="12">
        <v>0</v>
      </c>
      <c r="F57" s="12">
        <v>1</v>
      </c>
      <c r="G57" s="12">
        <v>3</v>
      </c>
      <c r="H57" s="12">
        <v>0</v>
      </c>
      <c r="I57" s="12">
        <v>1</v>
      </c>
      <c r="J57" s="17">
        <f t="shared" si="42"/>
        <v>34</v>
      </c>
      <c r="K57" s="39">
        <f t="shared" si="43"/>
        <v>0.87878787878787878</v>
      </c>
      <c r="L57" s="40">
        <f t="shared" si="44"/>
        <v>0.87878787878787878</v>
      </c>
      <c r="M57" s="52">
        <f t="shared" si="45"/>
        <v>0</v>
      </c>
      <c r="N57" s="50">
        <v>6</v>
      </c>
      <c r="O57" s="47" t="s">
        <v>29</v>
      </c>
      <c r="P57" s="77">
        <v>52</v>
      </c>
      <c r="Q57" s="35">
        <v>0</v>
      </c>
      <c r="R57" s="99">
        <v>45</v>
      </c>
      <c r="S57" s="99">
        <v>0</v>
      </c>
      <c r="T57" s="97">
        <v>2</v>
      </c>
      <c r="U57" s="99">
        <v>0</v>
      </c>
      <c r="V57" s="99">
        <v>5</v>
      </c>
      <c r="W57" s="184">
        <f t="shared" si="41"/>
        <v>52</v>
      </c>
      <c r="X57" s="39">
        <f t="shared" si="46"/>
        <v>0.95744680851063835</v>
      </c>
      <c r="Y57" s="40">
        <f t="shared" si="47"/>
        <v>0</v>
      </c>
      <c r="Z57" s="52">
        <f t="shared" si="48"/>
        <v>0</v>
      </c>
      <c r="AA57" s="50">
        <v>6</v>
      </c>
      <c r="AB57" s="19" t="s">
        <v>29</v>
      </c>
      <c r="AC57" s="21">
        <v>24</v>
      </c>
      <c r="AD57" s="21">
        <v>0</v>
      </c>
      <c r="AE57" s="21">
        <v>23</v>
      </c>
      <c r="AF57" s="21">
        <v>0</v>
      </c>
      <c r="AG57" s="14">
        <v>0</v>
      </c>
      <c r="AH57" s="21">
        <v>0</v>
      </c>
      <c r="AI57" s="21">
        <v>1</v>
      </c>
      <c r="AJ57" s="114">
        <f t="shared" si="49"/>
        <v>24</v>
      </c>
      <c r="AK57" s="15">
        <f t="shared" si="50"/>
        <v>1</v>
      </c>
      <c r="AL57" s="13">
        <f t="shared" si="51"/>
        <v>0</v>
      </c>
      <c r="AM57" s="13">
        <f t="shared" si="52"/>
        <v>0</v>
      </c>
      <c r="AN57" s="18">
        <v>6</v>
      </c>
      <c r="AO57" s="19" t="s">
        <v>29</v>
      </c>
      <c r="AP57" s="25">
        <v>6</v>
      </c>
      <c r="AQ57" s="25">
        <v>1</v>
      </c>
      <c r="AR57" s="25">
        <v>4</v>
      </c>
      <c r="AS57" s="25">
        <v>0</v>
      </c>
      <c r="AT57" s="25">
        <v>0</v>
      </c>
      <c r="AU57" s="25">
        <v>0</v>
      </c>
      <c r="AV57" s="25">
        <v>1</v>
      </c>
      <c r="AW57" s="116">
        <f t="shared" si="53"/>
        <v>6</v>
      </c>
      <c r="AX57" s="26">
        <f t="shared" si="54"/>
        <v>1</v>
      </c>
      <c r="AY57" s="26">
        <f t="shared" si="55"/>
        <v>0.2</v>
      </c>
      <c r="AZ57" s="26">
        <f t="shared" si="56"/>
        <v>0</v>
      </c>
    </row>
    <row r="58" spans="1:52" customFormat="1" ht="16.5" thickBot="1" x14ac:dyDescent="0.3">
      <c r="A58" s="18">
        <v>10</v>
      </c>
      <c r="B58" s="60" t="s">
        <v>30</v>
      </c>
      <c r="C58" s="61">
        <v>46</v>
      </c>
      <c r="D58" s="62">
        <v>44</v>
      </c>
      <c r="E58" s="63">
        <v>0</v>
      </c>
      <c r="F58" s="63">
        <v>0</v>
      </c>
      <c r="G58" s="63">
        <v>2</v>
      </c>
      <c r="H58" s="63">
        <v>0</v>
      </c>
      <c r="I58" s="63">
        <v>0</v>
      </c>
      <c r="J58" s="64">
        <f t="shared" si="42"/>
        <v>46</v>
      </c>
      <c r="K58" s="39">
        <f t="shared" si="43"/>
        <v>0.95652173913043481</v>
      </c>
      <c r="L58" s="40">
        <f t="shared" si="44"/>
        <v>0.95652173913043481</v>
      </c>
      <c r="M58" s="52">
        <f t="shared" si="45"/>
        <v>0</v>
      </c>
      <c r="N58" s="65">
        <v>10</v>
      </c>
      <c r="O58" s="60" t="s">
        <v>30</v>
      </c>
      <c r="P58" s="81">
        <v>57</v>
      </c>
      <c r="Q58" s="37">
        <v>0</v>
      </c>
      <c r="R58" s="98">
        <v>54</v>
      </c>
      <c r="S58" s="98">
        <v>0</v>
      </c>
      <c r="T58" s="67">
        <v>3</v>
      </c>
      <c r="U58" s="98">
        <v>0</v>
      </c>
      <c r="V58" s="98">
        <v>0</v>
      </c>
      <c r="W58" s="187">
        <f t="shared" si="41"/>
        <v>57</v>
      </c>
      <c r="X58" s="39">
        <f t="shared" si="46"/>
        <v>0.94736842105263153</v>
      </c>
      <c r="Y58" s="40">
        <f t="shared" si="47"/>
        <v>0</v>
      </c>
      <c r="Z58" s="52">
        <f t="shared" si="48"/>
        <v>0</v>
      </c>
      <c r="AA58" s="65">
        <v>10</v>
      </c>
      <c r="AB58" s="66" t="s">
        <v>30</v>
      </c>
      <c r="AC58" s="32">
        <v>12</v>
      </c>
      <c r="AD58" s="32">
        <v>0</v>
      </c>
      <c r="AE58" s="32">
        <v>12</v>
      </c>
      <c r="AF58" s="32">
        <v>0</v>
      </c>
      <c r="AG58" s="69">
        <v>0</v>
      </c>
      <c r="AH58" s="32">
        <v>0</v>
      </c>
      <c r="AI58" s="32">
        <v>0</v>
      </c>
      <c r="AJ58" s="115">
        <f t="shared" si="49"/>
        <v>12</v>
      </c>
      <c r="AK58" s="15">
        <f t="shared" si="50"/>
        <v>1</v>
      </c>
      <c r="AL58" s="13">
        <f t="shared" si="51"/>
        <v>0</v>
      </c>
      <c r="AM58" s="13">
        <f t="shared" si="52"/>
        <v>0</v>
      </c>
      <c r="AN58" s="59">
        <v>10</v>
      </c>
      <c r="AO58" s="66" t="s">
        <v>30</v>
      </c>
      <c r="AP58" s="68">
        <v>0</v>
      </c>
      <c r="AQ58" s="68">
        <v>0</v>
      </c>
      <c r="AR58" s="68">
        <v>0</v>
      </c>
      <c r="AS58" s="68">
        <v>0</v>
      </c>
      <c r="AT58" s="68">
        <v>0</v>
      </c>
      <c r="AU58" s="68">
        <v>0</v>
      </c>
      <c r="AV58" s="68">
        <v>0</v>
      </c>
      <c r="AW58" s="117">
        <f t="shared" si="53"/>
        <v>0</v>
      </c>
      <c r="AX58" s="26" t="e">
        <f t="shared" si="54"/>
        <v>#DIV/0!</v>
      </c>
      <c r="AY58" s="26" t="e">
        <f t="shared" si="55"/>
        <v>#DIV/0!</v>
      </c>
      <c r="AZ58" s="26" t="e">
        <f t="shared" si="56"/>
        <v>#DIV/0!</v>
      </c>
    </row>
    <row r="59" spans="1:52" s="175" customFormat="1" ht="42.75" customHeight="1" thickBot="1" x14ac:dyDescent="0.3">
      <c r="A59" s="265" t="s">
        <v>31</v>
      </c>
      <c r="B59" s="260"/>
      <c r="C59" s="240">
        <f t="shared" ref="C59:I59" si="57">SUM(C49:C58)</f>
        <v>437</v>
      </c>
      <c r="D59" s="239">
        <f t="shared" si="57"/>
        <v>388</v>
      </c>
      <c r="E59" s="238">
        <f t="shared" si="57"/>
        <v>19</v>
      </c>
      <c r="F59" s="241">
        <f t="shared" si="57"/>
        <v>6</v>
      </c>
      <c r="G59" s="238">
        <f t="shared" si="57"/>
        <v>17</v>
      </c>
      <c r="H59" s="238">
        <f t="shared" si="57"/>
        <v>3</v>
      </c>
      <c r="I59" s="238">
        <f t="shared" si="57"/>
        <v>4</v>
      </c>
      <c r="J59" s="127">
        <f t="shared" si="42"/>
        <v>437</v>
      </c>
      <c r="K59" s="132">
        <f t="shared" si="43"/>
        <v>0.93995381062355654</v>
      </c>
      <c r="L59" s="133">
        <f t="shared" si="44"/>
        <v>0.89607390300230949</v>
      </c>
      <c r="M59" s="134">
        <f t="shared" si="45"/>
        <v>6.9284064665127024E-3</v>
      </c>
      <c r="N59" s="260" t="s">
        <v>31</v>
      </c>
      <c r="O59" s="266"/>
      <c r="P59" s="161">
        <f>SUM(P49:P58)</f>
        <v>504</v>
      </c>
      <c r="Q59" s="239">
        <f t="shared" ref="Q59:V59" si="58">SUM(Q48:Q58)</f>
        <v>0</v>
      </c>
      <c r="R59" s="238">
        <f t="shared" si="58"/>
        <v>468</v>
      </c>
      <c r="S59" s="238">
        <f t="shared" si="58"/>
        <v>0</v>
      </c>
      <c r="T59" s="238">
        <f t="shared" si="58"/>
        <v>16</v>
      </c>
      <c r="U59" s="238">
        <f t="shared" si="58"/>
        <v>1</v>
      </c>
      <c r="V59" s="238">
        <f t="shared" si="58"/>
        <v>19</v>
      </c>
      <c r="W59" s="127">
        <f t="shared" si="41"/>
        <v>504</v>
      </c>
      <c r="X59" s="132">
        <f t="shared" si="46"/>
        <v>0.96494845360824744</v>
      </c>
      <c r="Y59" s="133">
        <f t="shared" si="47"/>
        <v>0</v>
      </c>
      <c r="Z59" s="134">
        <f t="shared" si="48"/>
        <v>2.0618556701030928E-3</v>
      </c>
      <c r="AA59" s="267" t="s">
        <v>31</v>
      </c>
      <c r="AB59" s="260"/>
      <c r="AC59" s="238">
        <f t="shared" ref="AC59:AI59" si="59">SUM(AC49:AC58)</f>
        <v>325</v>
      </c>
      <c r="AD59" s="238">
        <f t="shared" si="59"/>
        <v>0</v>
      </c>
      <c r="AE59" s="238">
        <f t="shared" si="59"/>
        <v>306</v>
      </c>
      <c r="AF59" s="238">
        <f t="shared" si="59"/>
        <v>0</v>
      </c>
      <c r="AG59" s="238">
        <f t="shared" si="59"/>
        <v>12</v>
      </c>
      <c r="AH59" s="238">
        <f t="shared" si="59"/>
        <v>1</v>
      </c>
      <c r="AI59" s="238">
        <f t="shared" si="59"/>
        <v>6</v>
      </c>
      <c r="AJ59" s="238">
        <f t="shared" si="49"/>
        <v>325</v>
      </c>
      <c r="AK59" s="135">
        <f t="shared" si="50"/>
        <v>0.95924764890282133</v>
      </c>
      <c r="AL59" s="136">
        <f t="shared" si="51"/>
        <v>0</v>
      </c>
      <c r="AM59" s="136">
        <f t="shared" si="52"/>
        <v>3.134796238244514E-3</v>
      </c>
      <c r="AN59" s="260" t="s">
        <v>31</v>
      </c>
      <c r="AO59" s="260"/>
      <c r="AP59" s="100">
        <f t="shared" ref="AP59:AV59" si="60">SUM(AP49:AP58)</f>
        <v>56</v>
      </c>
      <c r="AQ59" s="100">
        <f t="shared" si="60"/>
        <v>6</v>
      </c>
      <c r="AR59" s="100">
        <f t="shared" si="60"/>
        <v>46</v>
      </c>
      <c r="AS59" s="100">
        <f t="shared" si="60"/>
        <v>1</v>
      </c>
      <c r="AT59" s="100">
        <f t="shared" si="60"/>
        <v>1</v>
      </c>
      <c r="AU59" s="100">
        <f t="shared" si="60"/>
        <v>1</v>
      </c>
      <c r="AV59" s="100">
        <f t="shared" si="60"/>
        <v>1</v>
      </c>
      <c r="AW59" s="101">
        <f t="shared" si="53"/>
        <v>56</v>
      </c>
      <c r="AX59" s="26">
        <f t="shared" si="54"/>
        <v>0.94545454545454544</v>
      </c>
      <c r="AY59" s="26">
        <f t="shared" si="55"/>
        <v>0.10909090909090909</v>
      </c>
      <c r="AZ59" s="26">
        <f t="shared" si="56"/>
        <v>1.8181818181818181E-2</v>
      </c>
    </row>
    <row r="61" spans="1:52" x14ac:dyDescent="0.25">
      <c r="J61" s="367"/>
    </row>
    <row r="66" spans="1:52" customFormat="1" ht="15.75" thickBot="1" x14ac:dyDescent="0.3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183"/>
      <c r="X66" s="41"/>
      <c r="Y66" s="41"/>
      <c r="Z66" s="41"/>
      <c r="AA66" s="41"/>
      <c r="AB66" s="41"/>
      <c r="AJ66" s="102"/>
      <c r="AN66" s="41"/>
      <c r="AO66" s="41"/>
      <c r="AW66" s="175"/>
    </row>
    <row r="67" spans="1:52" customFormat="1" ht="19.5" thickBot="1" x14ac:dyDescent="0.3">
      <c r="A67" s="258" t="s">
        <v>31</v>
      </c>
      <c r="B67" s="263"/>
      <c r="C67" s="311" t="s">
        <v>5</v>
      </c>
      <c r="D67" s="312"/>
      <c r="E67" s="312"/>
      <c r="F67" s="312"/>
      <c r="G67" s="312"/>
      <c r="H67" s="312"/>
      <c r="I67" s="312"/>
      <c r="J67" s="312"/>
      <c r="K67" s="313"/>
      <c r="L67" s="313"/>
      <c r="M67" s="314"/>
      <c r="N67" s="264" t="s">
        <v>31</v>
      </c>
      <c r="O67" s="263"/>
      <c r="P67" s="315" t="s">
        <v>17</v>
      </c>
      <c r="Q67" s="316"/>
      <c r="R67" s="316"/>
      <c r="S67" s="316"/>
      <c r="T67" s="316"/>
      <c r="U67" s="316"/>
      <c r="V67" s="316"/>
      <c r="W67" s="316"/>
      <c r="X67" s="317"/>
      <c r="Y67" s="317"/>
      <c r="Z67" s="318"/>
      <c r="AA67" s="264" t="s">
        <v>2</v>
      </c>
      <c r="AB67" s="258"/>
      <c r="AC67" s="268" t="s">
        <v>34</v>
      </c>
      <c r="AD67" s="269"/>
      <c r="AE67" s="269"/>
      <c r="AF67" s="269"/>
      <c r="AG67" s="269"/>
      <c r="AH67" s="269"/>
      <c r="AI67" s="269"/>
      <c r="AJ67" s="269"/>
      <c r="AK67" s="269"/>
      <c r="AL67" s="269"/>
      <c r="AM67" s="270"/>
      <c r="AN67" s="258" t="s">
        <v>2</v>
      </c>
      <c r="AO67" s="258"/>
      <c r="AP67" s="246" t="s">
        <v>18</v>
      </c>
      <c r="AQ67" s="247"/>
      <c r="AR67" s="247"/>
      <c r="AS67" s="247"/>
      <c r="AT67" s="247"/>
      <c r="AU67" s="247"/>
      <c r="AV67" s="247"/>
      <c r="AW67" s="247"/>
      <c r="AX67" s="247"/>
      <c r="AY67" s="247"/>
      <c r="AZ67" s="248"/>
    </row>
    <row r="68" spans="1:52" customFormat="1" ht="15" customHeight="1" x14ac:dyDescent="0.25">
      <c r="A68" s="259" t="s">
        <v>39</v>
      </c>
      <c r="B68" s="262"/>
      <c r="C68" s="299" t="s">
        <v>6</v>
      </c>
      <c r="D68" s="300" t="s">
        <v>7</v>
      </c>
      <c r="E68" s="301"/>
      <c r="F68" s="301"/>
      <c r="G68" s="301"/>
      <c r="H68" s="301"/>
      <c r="I68" s="301"/>
      <c r="J68" s="302"/>
      <c r="K68" s="276" t="s">
        <v>14</v>
      </c>
      <c r="L68" s="277" t="s">
        <v>15</v>
      </c>
      <c r="M68" s="278" t="s">
        <v>16</v>
      </c>
      <c r="N68" s="261" t="s">
        <v>40</v>
      </c>
      <c r="O68" s="262"/>
      <c r="P68" s="303" t="s">
        <v>6</v>
      </c>
      <c r="Q68" s="305" t="s">
        <v>7</v>
      </c>
      <c r="R68" s="306"/>
      <c r="S68" s="306"/>
      <c r="T68" s="306"/>
      <c r="U68" s="306"/>
      <c r="V68" s="306"/>
      <c r="W68" s="307"/>
      <c r="X68" s="308" t="s">
        <v>14</v>
      </c>
      <c r="Y68" s="309" t="s">
        <v>15</v>
      </c>
      <c r="Z68" s="310" t="s">
        <v>16</v>
      </c>
      <c r="AA68" s="261" t="s">
        <v>40</v>
      </c>
      <c r="AB68" s="259"/>
      <c r="AC68" s="254" t="s">
        <v>6</v>
      </c>
      <c r="AD68" s="288" t="s">
        <v>35</v>
      </c>
      <c r="AE68" s="289"/>
      <c r="AF68" s="289"/>
      <c r="AG68" s="289"/>
      <c r="AH68" s="289"/>
      <c r="AI68" s="289"/>
      <c r="AJ68" s="290"/>
      <c r="AK68" s="254" t="s">
        <v>14</v>
      </c>
      <c r="AL68" s="254" t="s">
        <v>15</v>
      </c>
      <c r="AM68" s="256" t="s">
        <v>16</v>
      </c>
      <c r="AN68" s="259" t="s">
        <v>40</v>
      </c>
      <c r="AO68" s="259"/>
      <c r="AP68" s="242" t="s">
        <v>6</v>
      </c>
      <c r="AQ68" s="249" t="s">
        <v>7</v>
      </c>
      <c r="AR68" s="250"/>
      <c r="AS68" s="250"/>
      <c r="AT68" s="250"/>
      <c r="AU68" s="250"/>
      <c r="AV68" s="250"/>
      <c r="AW68" s="251"/>
      <c r="AX68" s="242" t="s">
        <v>14</v>
      </c>
      <c r="AY68" s="242" t="s">
        <v>15</v>
      </c>
      <c r="AZ68" s="244" t="s">
        <v>16</v>
      </c>
    </row>
    <row r="69" spans="1:52" customFormat="1" ht="51" x14ac:dyDescent="0.25">
      <c r="A69" s="34" t="s">
        <v>3</v>
      </c>
      <c r="B69" s="46" t="s">
        <v>32</v>
      </c>
      <c r="C69" s="299"/>
      <c r="D69" s="42" t="s">
        <v>8</v>
      </c>
      <c r="E69" s="43" t="s">
        <v>9</v>
      </c>
      <c r="F69" s="43" t="s">
        <v>10</v>
      </c>
      <c r="G69" s="44" t="s">
        <v>11</v>
      </c>
      <c r="H69" s="43" t="s">
        <v>12</v>
      </c>
      <c r="I69" s="43" t="s">
        <v>13</v>
      </c>
      <c r="J69" s="45" t="s">
        <v>1</v>
      </c>
      <c r="K69" s="276"/>
      <c r="L69" s="277"/>
      <c r="M69" s="278"/>
      <c r="N69" s="49" t="s">
        <v>0</v>
      </c>
      <c r="O69" s="46" t="s">
        <v>32</v>
      </c>
      <c r="P69" s="304"/>
      <c r="Q69" s="72" t="s">
        <v>8</v>
      </c>
      <c r="R69" s="73" t="s">
        <v>9</v>
      </c>
      <c r="S69" s="73" t="s">
        <v>10</v>
      </c>
      <c r="T69" s="74" t="s">
        <v>11</v>
      </c>
      <c r="U69" s="75" t="s">
        <v>12</v>
      </c>
      <c r="V69" s="75" t="s">
        <v>13</v>
      </c>
      <c r="W69" s="76" t="s">
        <v>1</v>
      </c>
      <c r="X69" s="308"/>
      <c r="Y69" s="309"/>
      <c r="Z69" s="310"/>
      <c r="AA69" s="49" t="s">
        <v>0</v>
      </c>
      <c r="AB69" s="34" t="s">
        <v>32</v>
      </c>
      <c r="AC69" s="255"/>
      <c r="AD69" s="28" t="s">
        <v>8</v>
      </c>
      <c r="AE69" s="28" t="s">
        <v>9</v>
      </c>
      <c r="AF69" s="28" t="s">
        <v>10</v>
      </c>
      <c r="AG69" s="28" t="s">
        <v>11</v>
      </c>
      <c r="AH69" s="28" t="s">
        <v>12</v>
      </c>
      <c r="AI69" s="28" t="s">
        <v>13</v>
      </c>
      <c r="AJ69" s="29" t="s">
        <v>1</v>
      </c>
      <c r="AK69" s="255"/>
      <c r="AL69" s="255"/>
      <c r="AM69" s="257"/>
      <c r="AN69" s="34" t="s">
        <v>0</v>
      </c>
      <c r="AO69" s="34" t="s">
        <v>32</v>
      </c>
      <c r="AP69" s="243"/>
      <c r="AQ69" s="31" t="s">
        <v>8</v>
      </c>
      <c r="AR69" s="31" t="s">
        <v>9</v>
      </c>
      <c r="AS69" s="31" t="s">
        <v>10</v>
      </c>
      <c r="AT69" s="31" t="s">
        <v>11</v>
      </c>
      <c r="AU69" s="31" t="s">
        <v>12</v>
      </c>
      <c r="AV69" s="31" t="s">
        <v>13</v>
      </c>
      <c r="AW69" s="31" t="s">
        <v>1</v>
      </c>
      <c r="AX69" s="243"/>
      <c r="AY69" s="243"/>
      <c r="AZ69" s="245"/>
    </row>
    <row r="70" spans="1:52" customFormat="1" ht="15.75" x14ac:dyDescent="0.25">
      <c r="A70" s="18">
        <v>1</v>
      </c>
      <c r="B70" s="47" t="s">
        <v>21</v>
      </c>
      <c r="C70" s="51"/>
      <c r="D70" s="16"/>
      <c r="E70" s="12"/>
      <c r="F70" s="12"/>
      <c r="G70" s="12"/>
      <c r="H70" s="12"/>
      <c r="I70" s="12"/>
      <c r="J70" s="105">
        <f>SUM(D70:I70)</f>
        <v>0</v>
      </c>
      <c r="K70" s="39" t="e">
        <f>(D70+E70)/(C70-I70)</f>
        <v>#DIV/0!</v>
      </c>
      <c r="L70" s="40" t="e">
        <f>D70/(C70-I70)</f>
        <v>#DIV/0!</v>
      </c>
      <c r="M70" s="52" t="e">
        <f>H70/(C70-I70)</f>
        <v>#DIV/0!</v>
      </c>
      <c r="N70" s="50">
        <v>1</v>
      </c>
      <c r="O70" s="47" t="s">
        <v>21</v>
      </c>
      <c r="P70" s="107"/>
      <c r="Q70" s="108"/>
      <c r="R70" s="109"/>
      <c r="S70" s="109"/>
      <c r="T70" s="110"/>
      <c r="U70" s="109"/>
      <c r="V70" s="109"/>
      <c r="W70" s="188">
        <f t="shared" ref="W70:W80" si="61">SUM(Q70:V70)</f>
        <v>0</v>
      </c>
      <c r="X70" s="39" t="e">
        <f>(Q70+R70)/(P70-V70)</f>
        <v>#DIV/0!</v>
      </c>
      <c r="Y70" s="40" t="e">
        <f>Q70/(P70-V70)</f>
        <v>#DIV/0!</v>
      </c>
      <c r="Z70" s="52" t="e">
        <f>U70/(P70-V70)</f>
        <v>#DIV/0!</v>
      </c>
      <c r="AA70" s="50">
        <v>1</v>
      </c>
      <c r="AB70" s="19" t="s">
        <v>21</v>
      </c>
      <c r="AC70" s="112"/>
      <c r="AD70" s="112"/>
      <c r="AE70" s="112"/>
      <c r="AF70" s="112"/>
      <c r="AG70" s="113"/>
      <c r="AH70" s="112"/>
      <c r="AI70" s="112"/>
      <c r="AJ70" s="114">
        <f>SUM(AD70:AI70)</f>
        <v>0</v>
      </c>
      <c r="AK70" s="15" t="e">
        <f>(AD70+AE70)/(AC70-AI70)</f>
        <v>#DIV/0!</v>
      </c>
      <c r="AL70" s="13" t="e">
        <f>AD70/(AC70-AI70)</f>
        <v>#DIV/0!</v>
      </c>
      <c r="AM70" s="13" t="e">
        <f>AH70/(AC70-AI70)</f>
        <v>#DIV/0!</v>
      </c>
      <c r="AN70" s="18">
        <v>1</v>
      </c>
      <c r="AO70" s="19" t="s">
        <v>21</v>
      </c>
      <c r="AP70" s="25"/>
      <c r="AQ70" s="25"/>
      <c r="AR70" s="25"/>
      <c r="AS70" s="25"/>
      <c r="AT70" s="25"/>
      <c r="AU70" s="25"/>
      <c r="AV70" s="25"/>
      <c r="AW70" s="116">
        <f>SUM(AQ70:AV70)</f>
        <v>0</v>
      </c>
      <c r="AX70" s="26" t="e">
        <f>(AQ70+AR70)/(AP70-AV70)</f>
        <v>#DIV/0!</v>
      </c>
      <c r="AY70" s="26" t="e">
        <f>AQ70/(AP70-AV70)</f>
        <v>#DIV/0!</v>
      </c>
      <c r="AZ70" s="26" t="e">
        <f>AU70/(AP70-AV70)</f>
        <v>#DIV/0!</v>
      </c>
    </row>
    <row r="71" spans="1:52" customFormat="1" ht="15.75" x14ac:dyDescent="0.25">
      <c r="A71" s="18">
        <v>2</v>
      </c>
      <c r="B71" s="48" t="s">
        <v>22</v>
      </c>
      <c r="C71" s="51"/>
      <c r="D71" s="16"/>
      <c r="E71" s="12"/>
      <c r="F71" s="12"/>
      <c r="G71" s="12"/>
      <c r="H71" s="12"/>
      <c r="I71" s="12"/>
      <c r="J71" s="111">
        <f t="shared" ref="J71:J80" si="62">SUM(D71:I71)</f>
        <v>0</v>
      </c>
      <c r="K71" s="39" t="e">
        <f t="shared" ref="K71:K80" si="63">(D71+E71)/(C71-I71)</f>
        <v>#DIV/0!</v>
      </c>
      <c r="L71" s="40" t="e">
        <f t="shared" ref="L71:L80" si="64">D71/(C71-I71)</f>
        <v>#DIV/0!</v>
      </c>
      <c r="M71" s="52" t="e">
        <f t="shared" ref="M71:M80" si="65">H71/(C71-I71)</f>
        <v>#DIV/0!</v>
      </c>
      <c r="N71" s="50">
        <v>2</v>
      </c>
      <c r="O71" s="48" t="s">
        <v>22</v>
      </c>
      <c r="P71" s="107"/>
      <c r="Q71" s="108"/>
      <c r="R71" s="109"/>
      <c r="S71" s="109"/>
      <c r="T71" s="110"/>
      <c r="U71" s="109"/>
      <c r="V71" s="109"/>
      <c r="W71" s="188">
        <f t="shared" si="61"/>
        <v>0</v>
      </c>
      <c r="X71" s="39" t="e">
        <f t="shared" ref="X71:X80" si="66">(Q71+R71)/(P71-V71)</f>
        <v>#DIV/0!</v>
      </c>
      <c r="Y71" s="40" t="e">
        <f t="shared" ref="Y71:Y80" si="67">Q71/(P71-V71)</f>
        <v>#DIV/0!</v>
      </c>
      <c r="Z71" s="52" t="e">
        <f t="shared" ref="Z71:Z80" si="68">U71/(P71-V71)</f>
        <v>#DIV/0!</v>
      </c>
      <c r="AA71" s="50">
        <v>2</v>
      </c>
      <c r="AB71" s="20" t="s">
        <v>22</v>
      </c>
      <c r="AC71" s="112"/>
      <c r="AD71" s="112"/>
      <c r="AE71" s="112"/>
      <c r="AF71" s="112"/>
      <c r="AG71" s="113"/>
      <c r="AH71" s="112"/>
      <c r="AI71" s="112"/>
      <c r="AJ71" s="114">
        <f t="shared" ref="AJ71:AJ80" si="69">SUM(AD71:AI71)</f>
        <v>0</v>
      </c>
      <c r="AK71" s="15" t="e">
        <f t="shared" ref="AK71:AK80" si="70">(AD71+AE71)/(AC71-AI71)</f>
        <v>#DIV/0!</v>
      </c>
      <c r="AL71" s="13" t="e">
        <f t="shared" ref="AL71:AL80" si="71">AD71/(AC71-AI71)</f>
        <v>#DIV/0!</v>
      </c>
      <c r="AM71" s="13" t="e">
        <f t="shared" ref="AM71:AM80" si="72">AH71/(AC71-AI71)</f>
        <v>#DIV/0!</v>
      </c>
      <c r="AN71" s="18">
        <v>2</v>
      </c>
      <c r="AO71" s="20" t="s">
        <v>22</v>
      </c>
      <c r="AP71" s="25"/>
      <c r="AQ71" s="25"/>
      <c r="AR71" s="25"/>
      <c r="AS71" s="25"/>
      <c r="AT71" s="25"/>
      <c r="AU71" s="25"/>
      <c r="AV71" s="25"/>
      <c r="AW71" s="116">
        <f t="shared" ref="AW71:AW79" si="73">SUM(AQ71:AV71)</f>
        <v>0</v>
      </c>
      <c r="AX71" s="26" t="e">
        <f t="shared" ref="AX71:AX80" si="74">(AQ71+AR71)/(AP71-AV71)</f>
        <v>#DIV/0!</v>
      </c>
      <c r="AY71" s="26" t="e">
        <f t="shared" ref="AY71:AY80" si="75">AQ71/(AP71-AV71)</f>
        <v>#DIV/0!</v>
      </c>
      <c r="AZ71" s="26" t="e">
        <f t="shared" ref="AZ71:AZ80" si="76">AU71/(AP71-AV71)</f>
        <v>#DIV/0!</v>
      </c>
    </row>
    <row r="72" spans="1:52" customFormat="1" ht="15.75" x14ac:dyDescent="0.25">
      <c r="A72" s="18">
        <v>3</v>
      </c>
      <c r="B72" s="47" t="s">
        <v>23</v>
      </c>
      <c r="C72" s="51"/>
      <c r="D72" s="16"/>
      <c r="E72" s="12"/>
      <c r="F72" s="12"/>
      <c r="G72" s="12"/>
      <c r="H72" s="12"/>
      <c r="I72" s="12"/>
      <c r="J72" s="105">
        <f t="shared" si="62"/>
        <v>0</v>
      </c>
      <c r="K72" s="39" t="e">
        <f t="shared" si="63"/>
        <v>#DIV/0!</v>
      </c>
      <c r="L72" s="40" t="e">
        <f t="shared" si="64"/>
        <v>#DIV/0!</v>
      </c>
      <c r="M72" s="52" t="e">
        <f t="shared" si="65"/>
        <v>#DIV/0!</v>
      </c>
      <c r="N72" s="50">
        <v>3</v>
      </c>
      <c r="O72" s="47" t="s">
        <v>23</v>
      </c>
      <c r="P72" s="107"/>
      <c r="Q72" s="108"/>
      <c r="R72" s="109"/>
      <c r="S72" s="109"/>
      <c r="T72" s="110"/>
      <c r="U72" s="109"/>
      <c r="V72" s="109"/>
      <c r="W72" s="188">
        <f t="shared" si="61"/>
        <v>0</v>
      </c>
      <c r="X72" s="39" t="e">
        <f t="shared" si="66"/>
        <v>#DIV/0!</v>
      </c>
      <c r="Y72" s="40" t="e">
        <f t="shared" si="67"/>
        <v>#DIV/0!</v>
      </c>
      <c r="Z72" s="52" t="e">
        <f t="shared" si="68"/>
        <v>#DIV/0!</v>
      </c>
      <c r="AA72" s="50">
        <v>3</v>
      </c>
      <c r="AB72" s="19" t="s">
        <v>23</v>
      </c>
      <c r="AC72" s="112"/>
      <c r="AD72" s="112"/>
      <c r="AE72" s="112"/>
      <c r="AF72" s="112"/>
      <c r="AG72" s="113"/>
      <c r="AH72" s="112"/>
      <c r="AI72" s="112"/>
      <c r="AJ72" s="114">
        <f t="shared" si="69"/>
        <v>0</v>
      </c>
      <c r="AK72" s="15" t="e">
        <f t="shared" si="70"/>
        <v>#DIV/0!</v>
      </c>
      <c r="AL72" s="13" t="e">
        <f t="shared" si="71"/>
        <v>#DIV/0!</v>
      </c>
      <c r="AM72" s="13" t="e">
        <f t="shared" si="72"/>
        <v>#DIV/0!</v>
      </c>
      <c r="AN72" s="18">
        <v>3</v>
      </c>
      <c r="AO72" s="19" t="s">
        <v>23</v>
      </c>
      <c r="AP72" s="25"/>
      <c r="AQ72" s="25"/>
      <c r="AR72" s="25"/>
      <c r="AS72" s="25"/>
      <c r="AT72" s="25"/>
      <c r="AU72" s="25"/>
      <c r="AV72" s="25"/>
      <c r="AW72" s="116">
        <f t="shared" si="73"/>
        <v>0</v>
      </c>
      <c r="AX72" s="26" t="e">
        <f t="shared" si="74"/>
        <v>#DIV/0!</v>
      </c>
      <c r="AY72" s="26" t="e">
        <f t="shared" si="75"/>
        <v>#DIV/0!</v>
      </c>
      <c r="AZ72" s="26" t="e">
        <f t="shared" si="76"/>
        <v>#DIV/0!</v>
      </c>
    </row>
    <row r="73" spans="1:52" customFormat="1" ht="15.75" x14ac:dyDescent="0.25">
      <c r="A73" s="18">
        <v>4</v>
      </c>
      <c r="B73" s="47" t="s">
        <v>24</v>
      </c>
      <c r="C73" s="51"/>
      <c r="D73" s="16"/>
      <c r="E73" s="12"/>
      <c r="F73" s="12"/>
      <c r="G73" s="12"/>
      <c r="H73" s="12"/>
      <c r="I73" s="12"/>
      <c r="J73" s="105">
        <f t="shared" si="62"/>
        <v>0</v>
      </c>
      <c r="K73" s="39" t="e">
        <f t="shared" si="63"/>
        <v>#DIV/0!</v>
      </c>
      <c r="L73" s="40" t="e">
        <f t="shared" si="64"/>
        <v>#DIV/0!</v>
      </c>
      <c r="M73" s="52" t="e">
        <f t="shared" si="65"/>
        <v>#DIV/0!</v>
      </c>
      <c r="N73" s="50">
        <v>4</v>
      </c>
      <c r="O73" s="47" t="s">
        <v>24</v>
      </c>
      <c r="P73" s="107"/>
      <c r="Q73" s="108"/>
      <c r="R73" s="109"/>
      <c r="S73" s="109"/>
      <c r="T73" s="110"/>
      <c r="U73" s="109"/>
      <c r="V73" s="109"/>
      <c r="W73" s="188">
        <f t="shared" si="61"/>
        <v>0</v>
      </c>
      <c r="X73" s="39" t="e">
        <f t="shared" si="66"/>
        <v>#DIV/0!</v>
      </c>
      <c r="Y73" s="40" t="e">
        <f t="shared" si="67"/>
        <v>#DIV/0!</v>
      </c>
      <c r="Z73" s="52" t="e">
        <f t="shared" si="68"/>
        <v>#DIV/0!</v>
      </c>
      <c r="AA73" s="50">
        <v>4</v>
      </c>
      <c r="AB73" s="19" t="s">
        <v>24</v>
      </c>
      <c r="AC73" s="112"/>
      <c r="AD73" s="112"/>
      <c r="AE73" s="112"/>
      <c r="AF73" s="112"/>
      <c r="AG73" s="113"/>
      <c r="AH73" s="112"/>
      <c r="AI73" s="112"/>
      <c r="AJ73" s="114">
        <f t="shared" si="69"/>
        <v>0</v>
      </c>
      <c r="AK73" s="15" t="e">
        <f t="shared" si="70"/>
        <v>#DIV/0!</v>
      </c>
      <c r="AL73" s="13" t="e">
        <f t="shared" si="71"/>
        <v>#DIV/0!</v>
      </c>
      <c r="AM73" s="13" t="e">
        <f t="shared" si="72"/>
        <v>#DIV/0!</v>
      </c>
      <c r="AN73" s="18">
        <v>4</v>
      </c>
      <c r="AO73" s="19" t="s">
        <v>24</v>
      </c>
      <c r="AP73" s="25"/>
      <c r="AQ73" s="25"/>
      <c r="AR73" s="25"/>
      <c r="AS73" s="25"/>
      <c r="AT73" s="25"/>
      <c r="AU73" s="25"/>
      <c r="AV73" s="25"/>
      <c r="AW73" s="116">
        <f t="shared" si="73"/>
        <v>0</v>
      </c>
      <c r="AX73" s="26" t="e">
        <f t="shared" si="74"/>
        <v>#DIV/0!</v>
      </c>
      <c r="AY73" s="26" t="e">
        <f t="shared" si="75"/>
        <v>#DIV/0!</v>
      </c>
      <c r="AZ73" s="26" t="e">
        <f t="shared" si="76"/>
        <v>#DIV/0!</v>
      </c>
    </row>
    <row r="74" spans="1:52" customFormat="1" ht="15.75" x14ac:dyDescent="0.25">
      <c r="A74" s="18">
        <v>5</v>
      </c>
      <c r="B74" s="48" t="s">
        <v>25</v>
      </c>
      <c r="C74" s="51"/>
      <c r="D74" s="16"/>
      <c r="E74" s="12"/>
      <c r="F74" s="12"/>
      <c r="G74" s="12"/>
      <c r="H74" s="12"/>
      <c r="I74" s="12"/>
      <c r="J74" s="105">
        <f t="shared" si="62"/>
        <v>0</v>
      </c>
      <c r="K74" s="39" t="e">
        <f t="shared" si="63"/>
        <v>#DIV/0!</v>
      </c>
      <c r="L74" s="40" t="e">
        <f t="shared" si="64"/>
        <v>#DIV/0!</v>
      </c>
      <c r="M74" s="52" t="e">
        <f t="shared" si="65"/>
        <v>#DIV/0!</v>
      </c>
      <c r="N74" s="50">
        <v>5</v>
      </c>
      <c r="O74" s="48" t="s">
        <v>25</v>
      </c>
      <c r="P74" s="107"/>
      <c r="Q74" s="108"/>
      <c r="R74" s="109"/>
      <c r="S74" s="109"/>
      <c r="T74" s="110"/>
      <c r="U74" s="109"/>
      <c r="V74" s="109"/>
      <c r="W74" s="188">
        <f t="shared" si="61"/>
        <v>0</v>
      </c>
      <c r="X74" s="39" t="e">
        <f t="shared" si="66"/>
        <v>#DIV/0!</v>
      </c>
      <c r="Y74" s="40" t="e">
        <f t="shared" si="67"/>
        <v>#DIV/0!</v>
      </c>
      <c r="Z74" s="52" t="e">
        <f t="shared" si="68"/>
        <v>#DIV/0!</v>
      </c>
      <c r="AA74" s="50">
        <v>5</v>
      </c>
      <c r="AB74" s="20" t="s">
        <v>25</v>
      </c>
      <c r="AC74" s="112"/>
      <c r="AD74" s="112"/>
      <c r="AE74" s="112"/>
      <c r="AF74" s="112"/>
      <c r="AG74" s="113"/>
      <c r="AH74" s="112"/>
      <c r="AI74" s="112"/>
      <c r="AJ74" s="114">
        <f t="shared" si="69"/>
        <v>0</v>
      </c>
      <c r="AK74" s="15" t="e">
        <f t="shared" si="70"/>
        <v>#DIV/0!</v>
      </c>
      <c r="AL74" s="13" t="e">
        <f t="shared" si="71"/>
        <v>#DIV/0!</v>
      </c>
      <c r="AM74" s="13" t="e">
        <f t="shared" si="72"/>
        <v>#DIV/0!</v>
      </c>
      <c r="AN74" s="18">
        <v>5</v>
      </c>
      <c r="AO74" s="20" t="s">
        <v>25</v>
      </c>
      <c r="AP74" s="25"/>
      <c r="AQ74" s="25"/>
      <c r="AR74" s="25"/>
      <c r="AS74" s="25"/>
      <c r="AT74" s="25"/>
      <c r="AU74" s="25"/>
      <c r="AV74" s="25"/>
      <c r="AW74" s="116">
        <f t="shared" si="73"/>
        <v>0</v>
      </c>
      <c r="AX74" s="26" t="e">
        <f t="shared" si="74"/>
        <v>#DIV/0!</v>
      </c>
      <c r="AY74" s="26" t="e">
        <f t="shared" si="75"/>
        <v>#DIV/0!</v>
      </c>
      <c r="AZ74" s="26" t="e">
        <f t="shared" si="76"/>
        <v>#DIV/0!</v>
      </c>
    </row>
    <row r="75" spans="1:52" customFormat="1" ht="15.75" x14ac:dyDescent="0.25">
      <c r="A75" s="18">
        <v>7</v>
      </c>
      <c r="B75" s="48" t="s">
        <v>26</v>
      </c>
      <c r="C75" s="51"/>
      <c r="D75" s="16"/>
      <c r="E75" s="12"/>
      <c r="F75" s="12"/>
      <c r="G75" s="12"/>
      <c r="H75" s="12"/>
      <c r="I75" s="12"/>
      <c r="J75" s="105">
        <f t="shared" si="62"/>
        <v>0</v>
      </c>
      <c r="K75" s="39" t="e">
        <f t="shared" si="63"/>
        <v>#DIV/0!</v>
      </c>
      <c r="L75" s="40" t="e">
        <f t="shared" si="64"/>
        <v>#DIV/0!</v>
      </c>
      <c r="M75" s="52" t="e">
        <f t="shared" si="65"/>
        <v>#DIV/0!</v>
      </c>
      <c r="N75" s="50">
        <v>7</v>
      </c>
      <c r="O75" s="48" t="s">
        <v>26</v>
      </c>
      <c r="P75" s="107"/>
      <c r="Q75" s="108"/>
      <c r="R75" s="109"/>
      <c r="S75" s="109"/>
      <c r="T75" s="110"/>
      <c r="U75" s="109"/>
      <c r="V75" s="109"/>
      <c r="W75" s="188">
        <f t="shared" si="61"/>
        <v>0</v>
      </c>
      <c r="X75" s="39" t="e">
        <f t="shared" si="66"/>
        <v>#DIV/0!</v>
      </c>
      <c r="Y75" s="40" t="e">
        <f t="shared" si="67"/>
        <v>#DIV/0!</v>
      </c>
      <c r="Z75" s="52" t="e">
        <f t="shared" si="68"/>
        <v>#DIV/0!</v>
      </c>
      <c r="AA75" s="50">
        <v>7</v>
      </c>
      <c r="AB75" s="20" t="s">
        <v>26</v>
      </c>
      <c r="AC75" s="112"/>
      <c r="AD75" s="112"/>
      <c r="AE75" s="112"/>
      <c r="AF75" s="112"/>
      <c r="AG75" s="113"/>
      <c r="AH75" s="112"/>
      <c r="AI75" s="112"/>
      <c r="AJ75" s="114">
        <f t="shared" si="69"/>
        <v>0</v>
      </c>
      <c r="AK75" s="15" t="e">
        <f t="shared" si="70"/>
        <v>#DIV/0!</v>
      </c>
      <c r="AL75" s="13" t="e">
        <f t="shared" si="71"/>
        <v>#DIV/0!</v>
      </c>
      <c r="AM75" s="13" t="e">
        <f t="shared" si="72"/>
        <v>#DIV/0!</v>
      </c>
      <c r="AN75" s="18">
        <v>7</v>
      </c>
      <c r="AO75" s="20" t="s">
        <v>26</v>
      </c>
      <c r="AP75" s="25"/>
      <c r="AQ75" s="25"/>
      <c r="AR75" s="25"/>
      <c r="AS75" s="25"/>
      <c r="AT75" s="25"/>
      <c r="AU75" s="25"/>
      <c r="AV75" s="25"/>
      <c r="AW75" s="116">
        <f t="shared" si="73"/>
        <v>0</v>
      </c>
      <c r="AX75" s="26" t="e">
        <f t="shared" si="74"/>
        <v>#DIV/0!</v>
      </c>
      <c r="AY75" s="26" t="e">
        <f t="shared" si="75"/>
        <v>#DIV/0!</v>
      </c>
      <c r="AZ75" s="26" t="e">
        <f t="shared" si="76"/>
        <v>#DIV/0!</v>
      </c>
    </row>
    <row r="76" spans="1:52" customFormat="1" ht="15.75" x14ac:dyDescent="0.25">
      <c r="A76" s="18">
        <v>8</v>
      </c>
      <c r="B76" s="47" t="s">
        <v>27</v>
      </c>
      <c r="C76" s="51"/>
      <c r="D76" s="16"/>
      <c r="E76" s="12"/>
      <c r="F76" s="12"/>
      <c r="G76" s="12"/>
      <c r="H76" s="12"/>
      <c r="I76" s="12"/>
      <c r="J76" s="105">
        <f t="shared" si="62"/>
        <v>0</v>
      </c>
      <c r="K76" s="39" t="e">
        <f t="shared" si="63"/>
        <v>#DIV/0!</v>
      </c>
      <c r="L76" s="40" t="e">
        <f t="shared" si="64"/>
        <v>#DIV/0!</v>
      </c>
      <c r="M76" s="52" t="e">
        <f t="shared" si="65"/>
        <v>#DIV/0!</v>
      </c>
      <c r="N76" s="50">
        <v>8</v>
      </c>
      <c r="O76" s="47" t="s">
        <v>27</v>
      </c>
      <c r="P76" s="107"/>
      <c r="Q76" s="108"/>
      <c r="R76" s="109"/>
      <c r="S76" s="109"/>
      <c r="T76" s="110"/>
      <c r="U76" s="109"/>
      <c r="V76" s="109"/>
      <c r="W76" s="188">
        <f t="shared" si="61"/>
        <v>0</v>
      </c>
      <c r="X76" s="39" t="e">
        <f t="shared" si="66"/>
        <v>#DIV/0!</v>
      </c>
      <c r="Y76" s="40" t="e">
        <f t="shared" si="67"/>
        <v>#DIV/0!</v>
      </c>
      <c r="Z76" s="52" t="e">
        <f t="shared" si="68"/>
        <v>#DIV/0!</v>
      </c>
      <c r="AA76" s="50">
        <v>8</v>
      </c>
      <c r="AB76" s="19" t="s">
        <v>27</v>
      </c>
      <c r="AC76" s="112"/>
      <c r="AD76" s="112"/>
      <c r="AE76" s="112"/>
      <c r="AF76" s="112"/>
      <c r="AG76" s="113"/>
      <c r="AH76" s="112"/>
      <c r="AI76" s="112"/>
      <c r="AJ76" s="114">
        <f t="shared" si="69"/>
        <v>0</v>
      </c>
      <c r="AK76" s="15" t="e">
        <f t="shared" si="70"/>
        <v>#DIV/0!</v>
      </c>
      <c r="AL76" s="13" t="e">
        <f t="shared" si="71"/>
        <v>#DIV/0!</v>
      </c>
      <c r="AM76" s="13" t="e">
        <f t="shared" si="72"/>
        <v>#DIV/0!</v>
      </c>
      <c r="AN76" s="18">
        <v>8</v>
      </c>
      <c r="AO76" s="19" t="s">
        <v>27</v>
      </c>
      <c r="AP76" s="25"/>
      <c r="AQ76" s="25"/>
      <c r="AR76" s="25"/>
      <c r="AS76" s="25"/>
      <c r="AT76" s="25"/>
      <c r="AU76" s="25"/>
      <c r="AV76" s="25"/>
      <c r="AW76" s="116">
        <f t="shared" si="73"/>
        <v>0</v>
      </c>
      <c r="AX76" s="26" t="e">
        <f t="shared" si="74"/>
        <v>#DIV/0!</v>
      </c>
      <c r="AY76" s="26" t="e">
        <f t="shared" si="75"/>
        <v>#DIV/0!</v>
      </c>
      <c r="AZ76" s="26" t="e">
        <f t="shared" si="76"/>
        <v>#DIV/0!</v>
      </c>
    </row>
    <row r="77" spans="1:52" customFormat="1" ht="15.75" x14ac:dyDescent="0.25">
      <c r="A77" s="18">
        <v>9</v>
      </c>
      <c r="B77" s="47" t="s">
        <v>28</v>
      </c>
      <c r="C77" s="51"/>
      <c r="D77" s="16"/>
      <c r="E77" s="12"/>
      <c r="F77" s="12"/>
      <c r="G77" s="12"/>
      <c r="H77" s="12"/>
      <c r="I77" s="12"/>
      <c r="J77" s="105">
        <f t="shared" si="62"/>
        <v>0</v>
      </c>
      <c r="K77" s="39" t="e">
        <f t="shared" si="63"/>
        <v>#DIV/0!</v>
      </c>
      <c r="L77" s="40" t="e">
        <f t="shared" si="64"/>
        <v>#DIV/0!</v>
      </c>
      <c r="M77" s="52" t="e">
        <f t="shared" si="65"/>
        <v>#DIV/0!</v>
      </c>
      <c r="N77" s="50">
        <v>9</v>
      </c>
      <c r="O77" s="47" t="s">
        <v>28</v>
      </c>
      <c r="P77" s="107"/>
      <c r="Q77" s="108"/>
      <c r="R77" s="109"/>
      <c r="S77" s="109"/>
      <c r="T77" s="110"/>
      <c r="U77" s="109"/>
      <c r="V77" s="109"/>
      <c r="W77" s="188">
        <f t="shared" si="61"/>
        <v>0</v>
      </c>
      <c r="X77" s="39" t="e">
        <f t="shared" si="66"/>
        <v>#DIV/0!</v>
      </c>
      <c r="Y77" s="40" t="e">
        <f t="shared" si="67"/>
        <v>#DIV/0!</v>
      </c>
      <c r="Z77" s="52" t="e">
        <f t="shared" si="68"/>
        <v>#DIV/0!</v>
      </c>
      <c r="AA77" s="50">
        <v>9</v>
      </c>
      <c r="AB77" s="19" t="s">
        <v>28</v>
      </c>
      <c r="AC77" s="112"/>
      <c r="AD77" s="112"/>
      <c r="AE77" s="112"/>
      <c r="AF77" s="112"/>
      <c r="AG77" s="113"/>
      <c r="AH77" s="112"/>
      <c r="AI77" s="112"/>
      <c r="AJ77" s="114">
        <f t="shared" si="69"/>
        <v>0</v>
      </c>
      <c r="AK77" s="15" t="e">
        <f t="shared" si="70"/>
        <v>#DIV/0!</v>
      </c>
      <c r="AL77" s="13" t="e">
        <f t="shared" si="71"/>
        <v>#DIV/0!</v>
      </c>
      <c r="AM77" s="13" t="e">
        <f t="shared" si="72"/>
        <v>#DIV/0!</v>
      </c>
      <c r="AN77" s="18">
        <v>9</v>
      </c>
      <c r="AO77" s="19" t="s">
        <v>28</v>
      </c>
      <c r="AP77" s="25"/>
      <c r="AQ77" s="25"/>
      <c r="AR77" s="25"/>
      <c r="AS77" s="25"/>
      <c r="AT77" s="25"/>
      <c r="AU77" s="25"/>
      <c r="AV77" s="25"/>
      <c r="AW77" s="116">
        <f t="shared" si="73"/>
        <v>0</v>
      </c>
      <c r="AX77" s="26" t="e">
        <f t="shared" si="74"/>
        <v>#DIV/0!</v>
      </c>
      <c r="AY77" s="26" t="e">
        <f t="shared" si="75"/>
        <v>#DIV/0!</v>
      </c>
      <c r="AZ77" s="26" t="e">
        <f t="shared" si="76"/>
        <v>#DIV/0!</v>
      </c>
    </row>
    <row r="78" spans="1:52" customFormat="1" ht="15.75" x14ac:dyDescent="0.25">
      <c r="A78" s="18">
        <v>6</v>
      </c>
      <c r="B78" s="47" t="s">
        <v>29</v>
      </c>
      <c r="C78" s="51"/>
      <c r="D78" s="16"/>
      <c r="E78" s="12"/>
      <c r="F78" s="12"/>
      <c r="G78" s="12"/>
      <c r="H78" s="12"/>
      <c r="I78" s="12"/>
      <c r="J78" s="105">
        <f t="shared" si="62"/>
        <v>0</v>
      </c>
      <c r="K78" s="39" t="e">
        <f t="shared" si="63"/>
        <v>#DIV/0!</v>
      </c>
      <c r="L78" s="40" t="e">
        <f t="shared" si="64"/>
        <v>#DIV/0!</v>
      </c>
      <c r="M78" s="52" t="e">
        <f t="shared" si="65"/>
        <v>#DIV/0!</v>
      </c>
      <c r="N78" s="50">
        <v>6</v>
      </c>
      <c r="O78" s="47" t="s">
        <v>29</v>
      </c>
      <c r="P78" s="107"/>
      <c r="Q78" s="108"/>
      <c r="R78" s="109"/>
      <c r="S78" s="109"/>
      <c r="T78" s="110"/>
      <c r="U78" s="109"/>
      <c r="V78" s="109"/>
      <c r="W78" s="188">
        <f t="shared" si="61"/>
        <v>0</v>
      </c>
      <c r="X78" s="39" t="e">
        <f t="shared" si="66"/>
        <v>#DIV/0!</v>
      </c>
      <c r="Y78" s="40" t="e">
        <f t="shared" si="67"/>
        <v>#DIV/0!</v>
      </c>
      <c r="Z78" s="52" t="e">
        <f t="shared" si="68"/>
        <v>#DIV/0!</v>
      </c>
      <c r="AA78" s="50">
        <v>6</v>
      </c>
      <c r="AB78" s="19" t="s">
        <v>29</v>
      </c>
      <c r="AC78" s="112"/>
      <c r="AD78" s="112"/>
      <c r="AE78" s="112"/>
      <c r="AF78" s="112"/>
      <c r="AG78" s="113"/>
      <c r="AH78" s="112"/>
      <c r="AI78" s="112"/>
      <c r="AJ78" s="114">
        <f t="shared" si="69"/>
        <v>0</v>
      </c>
      <c r="AK78" s="15" t="e">
        <f t="shared" si="70"/>
        <v>#DIV/0!</v>
      </c>
      <c r="AL78" s="13" t="e">
        <f t="shared" si="71"/>
        <v>#DIV/0!</v>
      </c>
      <c r="AM78" s="13" t="e">
        <f t="shared" si="72"/>
        <v>#DIV/0!</v>
      </c>
      <c r="AN78" s="18">
        <v>6</v>
      </c>
      <c r="AO78" s="19" t="s">
        <v>29</v>
      </c>
      <c r="AP78" s="25"/>
      <c r="AQ78" s="25"/>
      <c r="AR78" s="25"/>
      <c r="AS78" s="25"/>
      <c r="AT78" s="25"/>
      <c r="AU78" s="25"/>
      <c r="AV78" s="25"/>
      <c r="AW78" s="116">
        <f t="shared" si="73"/>
        <v>0</v>
      </c>
      <c r="AX78" s="26" t="e">
        <f t="shared" si="74"/>
        <v>#DIV/0!</v>
      </c>
      <c r="AY78" s="26" t="e">
        <f t="shared" si="75"/>
        <v>#DIV/0!</v>
      </c>
      <c r="AZ78" s="26" t="e">
        <f t="shared" si="76"/>
        <v>#DIV/0!</v>
      </c>
    </row>
    <row r="79" spans="1:52" customFormat="1" ht="16.5" thickBot="1" x14ac:dyDescent="0.3">
      <c r="A79" s="59">
        <v>10</v>
      </c>
      <c r="B79" s="60" t="s">
        <v>30</v>
      </c>
      <c r="C79" s="53"/>
      <c r="D79" s="54"/>
      <c r="E79" s="55"/>
      <c r="F79" s="55"/>
      <c r="G79" s="55"/>
      <c r="H79" s="55"/>
      <c r="I79" s="55"/>
      <c r="J79" s="106">
        <f t="shared" si="62"/>
        <v>0</v>
      </c>
      <c r="K79" s="56" t="e">
        <f t="shared" si="63"/>
        <v>#DIV/0!</v>
      </c>
      <c r="L79" s="57" t="e">
        <f t="shared" si="64"/>
        <v>#DIV/0!</v>
      </c>
      <c r="M79" s="58" t="e">
        <f t="shared" si="65"/>
        <v>#DIV/0!</v>
      </c>
      <c r="N79" s="65">
        <v>10</v>
      </c>
      <c r="O79" s="60" t="s">
        <v>30</v>
      </c>
      <c r="P79" s="118"/>
      <c r="Q79" s="119"/>
      <c r="R79" s="120"/>
      <c r="S79" s="120"/>
      <c r="T79" s="121"/>
      <c r="U79" s="120"/>
      <c r="V79" s="120"/>
      <c r="W79" s="189">
        <f t="shared" si="61"/>
        <v>0</v>
      </c>
      <c r="X79" s="39" t="e">
        <f t="shared" si="66"/>
        <v>#DIV/0!</v>
      </c>
      <c r="Y79" s="40" t="e">
        <f t="shared" si="67"/>
        <v>#DIV/0!</v>
      </c>
      <c r="Z79" s="52" t="e">
        <f t="shared" si="68"/>
        <v>#DIV/0!</v>
      </c>
      <c r="AA79" s="65">
        <v>10</v>
      </c>
      <c r="AB79" s="66" t="s">
        <v>30</v>
      </c>
      <c r="AC79" s="122"/>
      <c r="AD79" s="122"/>
      <c r="AE79" s="122"/>
      <c r="AF79" s="122"/>
      <c r="AG79" s="123"/>
      <c r="AH79" s="122"/>
      <c r="AI79" s="122"/>
      <c r="AJ79" s="115">
        <f t="shared" si="69"/>
        <v>0</v>
      </c>
      <c r="AK79" s="15" t="e">
        <f t="shared" si="70"/>
        <v>#DIV/0!</v>
      </c>
      <c r="AL79" s="13" t="e">
        <f t="shared" si="71"/>
        <v>#DIV/0!</v>
      </c>
      <c r="AM79" s="13" t="e">
        <f t="shared" si="72"/>
        <v>#DIV/0!</v>
      </c>
      <c r="AN79" s="59">
        <v>10</v>
      </c>
      <c r="AO79" s="66" t="s">
        <v>30</v>
      </c>
      <c r="AP79" s="68"/>
      <c r="AQ79" s="68"/>
      <c r="AR79" s="68"/>
      <c r="AS79" s="68"/>
      <c r="AT79" s="68"/>
      <c r="AU79" s="68"/>
      <c r="AV79" s="68"/>
      <c r="AW79" s="117">
        <f t="shared" si="73"/>
        <v>0</v>
      </c>
      <c r="AX79" s="26" t="e">
        <f t="shared" si="74"/>
        <v>#DIV/0!</v>
      </c>
      <c r="AY79" s="26" t="e">
        <f t="shared" si="75"/>
        <v>#DIV/0!</v>
      </c>
      <c r="AZ79" s="26" t="e">
        <f t="shared" si="76"/>
        <v>#DIV/0!</v>
      </c>
    </row>
    <row r="80" spans="1:52" s="137" customFormat="1" ht="40.5" customHeight="1" thickBot="1" x14ac:dyDescent="0.3">
      <c r="A80" s="265" t="s">
        <v>31</v>
      </c>
      <c r="B80" s="260"/>
      <c r="C80" s="124">
        <f t="shared" ref="C80:I80" si="77">SUM(C70:C79)</f>
        <v>0</v>
      </c>
      <c r="D80" s="125">
        <f t="shared" si="77"/>
        <v>0</v>
      </c>
      <c r="E80" s="126">
        <f t="shared" si="77"/>
        <v>0</v>
      </c>
      <c r="F80" s="126">
        <f t="shared" si="77"/>
        <v>0</v>
      </c>
      <c r="G80" s="126">
        <f t="shared" si="77"/>
        <v>0</v>
      </c>
      <c r="H80" s="126">
        <f t="shared" si="77"/>
        <v>0</v>
      </c>
      <c r="I80" s="126">
        <f t="shared" si="77"/>
        <v>0</v>
      </c>
      <c r="J80" s="127">
        <f t="shared" si="62"/>
        <v>0</v>
      </c>
      <c r="K80" s="128" t="e">
        <f t="shared" si="63"/>
        <v>#DIV/0!</v>
      </c>
      <c r="L80" s="129" t="e">
        <f t="shared" si="64"/>
        <v>#DIV/0!</v>
      </c>
      <c r="M80" s="129" t="e">
        <f t="shared" si="65"/>
        <v>#DIV/0!</v>
      </c>
      <c r="N80" s="260" t="s">
        <v>31</v>
      </c>
      <c r="O80" s="266"/>
      <c r="P80" s="130">
        <f>SUM(P70:P79)</f>
        <v>0</v>
      </c>
      <c r="Q80" s="103">
        <f t="shared" ref="Q80:V80" si="78">SUM(Q69:Q79)</f>
        <v>0</v>
      </c>
      <c r="R80" s="104">
        <f t="shared" si="78"/>
        <v>0</v>
      </c>
      <c r="S80" s="104">
        <f t="shared" si="78"/>
        <v>0</v>
      </c>
      <c r="T80" s="104">
        <f t="shared" si="78"/>
        <v>0</v>
      </c>
      <c r="U80" s="104">
        <f t="shared" si="78"/>
        <v>0</v>
      </c>
      <c r="V80" s="104">
        <f t="shared" si="78"/>
        <v>0</v>
      </c>
      <c r="W80" s="131">
        <f t="shared" si="61"/>
        <v>0</v>
      </c>
      <c r="X80" s="132" t="e">
        <f t="shared" si="66"/>
        <v>#DIV/0!</v>
      </c>
      <c r="Y80" s="133" t="e">
        <f t="shared" si="67"/>
        <v>#DIV/0!</v>
      </c>
      <c r="Z80" s="134" t="e">
        <f t="shared" si="68"/>
        <v>#DIV/0!</v>
      </c>
      <c r="AA80" s="267" t="s">
        <v>31</v>
      </c>
      <c r="AB80" s="260"/>
      <c r="AC80" s="126">
        <f t="shared" ref="AC80:AI80" si="79">SUM(AC70:AC79)</f>
        <v>0</v>
      </c>
      <c r="AD80" s="126">
        <f t="shared" si="79"/>
        <v>0</v>
      </c>
      <c r="AE80" s="126">
        <f t="shared" si="79"/>
        <v>0</v>
      </c>
      <c r="AF80" s="126">
        <f t="shared" si="79"/>
        <v>0</v>
      </c>
      <c r="AG80" s="126">
        <f t="shared" si="79"/>
        <v>0</v>
      </c>
      <c r="AH80" s="126">
        <f t="shared" si="79"/>
        <v>0</v>
      </c>
      <c r="AI80" s="126">
        <f t="shared" si="79"/>
        <v>0</v>
      </c>
      <c r="AJ80" s="138">
        <f t="shared" si="69"/>
        <v>0</v>
      </c>
      <c r="AK80" s="135" t="e">
        <f t="shared" si="70"/>
        <v>#DIV/0!</v>
      </c>
      <c r="AL80" s="136" t="e">
        <f t="shared" si="71"/>
        <v>#DIV/0!</v>
      </c>
      <c r="AM80" s="136" t="e">
        <f t="shared" si="72"/>
        <v>#DIV/0!</v>
      </c>
      <c r="AN80" s="260" t="s">
        <v>31</v>
      </c>
      <c r="AO80" s="260"/>
      <c r="AP80" s="70">
        <f t="shared" ref="AP80:AV80" si="80">SUM(AP70:AP79)</f>
        <v>0</v>
      </c>
      <c r="AQ80" s="70">
        <f t="shared" si="80"/>
        <v>0</v>
      </c>
      <c r="AR80" s="70">
        <f t="shared" si="80"/>
        <v>0</v>
      </c>
      <c r="AS80" s="70">
        <f t="shared" si="80"/>
        <v>0</v>
      </c>
      <c r="AT80" s="70">
        <f t="shared" si="80"/>
        <v>0</v>
      </c>
      <c r="AU80" s="70">
        <f t="shared" si="80"/>
        <v>0</v>
      </c>
      <c r="AV80" s="70">
        <f t="shared" si="80"/>
        <v>0</v>
      </c>
      <c r="AW80" s="101">
        <f>SUM(AW70:AW79)</f>
        <v>0</v>
      </c>
      <c r="AX80" s="26" t="e">
        <f t="shared" si="74"/>
        <v>#DIV/0!</v>
      </c>
      <c r="AY80" s="26" t="e">
        <f t="shared" si="75"/>
        <v>#DIV/0!</v>
      </c>
      <c r="AZ80" s="26" t="e">
        <f t="shared" si="76"/>
        <v>#DIV/0!</v>
      </c>
    </row>
    <row r="83" spans="1:52" customFormat="1" x14ac:dyDescent="0.25">
      <c r="A83" s="298" t="s">
        <v>20</v>
      </c>
      <c r="B83" s="298"/>
      <c r="C83" s="298"/>
      <c r="D83" s="298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183"/>
      <c r="X83" s="41"/>
      <c r="Y83" s="41"/>
      <c r="Z83" s="41"/>
      <c r="AA83" s="41"/>
      <c r="AB83" s="41"/>
      <c r="AJ83" s="102"/>
      <c r="AN83" s="41"/>
      <c r="AO83" s="41"/>
      <c r="AW83" s="175"/>
    </row>
    <row r="84" spans="1:52" customFormat="1" x14ac:dyDescent="0.25">
      <c r="A84" s="298"/>
      <c r="B84" s="298"/>
      <c r="C84" s="298"/>
      <c r="D84" s="298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183"/>
      <c r="X84" s="41"/>
      <c r="Y84" s="41"/>
      <c r="Z84" s="41"/>
      <c r="AA84" s="41"/>
      <c r="AB84" s="41"/>
      <c r="AJ84" s="102"/>
      <c r="AN84" s="41"/>
      <c r="AO84" s="41"/>
      <c r="AW84" s="175"/>
    </row>
    <row r="85" spans="1:52" customFormat="1" ht="15.75" thickBot="1" x14ac:dyDescent="0.3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183"/>
      <c r="X85" s="41"/>
      <c r="Y85" s="41"/>
      <c r="Z85" s="41"/>
      <c r="AA85" s="41"/>
      <c r="AB85" s="41"/>
      <c r="AJ85" s="102"/>
      <c r="AN85" s="41"/>
      <c r="AO85" s="41"/>
      <c r="AW85" s="175"/>
    </row>
    <row r="86" spans="1:52" customFormat="1" ht="19.5" thickBot="1" x14ac:dyDescent="0.3">
      <c r="A86" s="258" t="s">
        <v>31</v>
      </c>
      <c r="B86" s="263"/>
      <c r="C86" s="291" t="s">
        <v>5</v>
      </c>
      <c r="D86" s="292"/>
      <c r="E86" s="292"/>
      <c r="F86" s="292"/>
      <c r="G86" s="292"/>
      <c r="H86" s="292"/>
      <c r="I86" s="292"/>
      <c r="J86" s="292"/>
      <c r="K86" s="292"/>
      <c r="L86" s="292"/>
      <c r="M86" s="293"/>
      <c r="N86" s="294" t="s">
        <v>2</v>
      </c>
      <c r="O86" s="264"/>
      <c r="P86" s="295" t="s">
        <v>17</v>
      </c>
      <c r="Q86" s="296"/>
      <c r="R86" s="296"/>
      <c r="S86" s="296"/>
      <c r="T86" s="296"/>
      <c r="U86" s="296"/>
      <c r="V86" s="296"/>
      <c r="W86" s="296"/>
      <c r="X86" s="296"/>
      <c r="Y86" s="296"/>
      <c r="Z86" s="297"/>
      <c r="AA86" s="263" t="s">
        <v>2</v>
      </c>
      <c r="AB86" s="264"/>
      <c r="AC86" s="268" t="s">
        <v>34</v>
      </c>
      <c r="AD86" s="269"/>
      <c r="AE86" s="269"/>
      <c r="AF86" s="269"/>
      <c r="AG86" s="269"/>
      <c r="AH86" s="269"/>
      <c r="AI86" s="269"/>
      <c r="AJ86" s="269"/>
      <c r="AK86" s="269"/>
      <c r="AL86" s="269"/>
      <c r="AM86" s="270"/>
      <c r="AN86" s="263" t="s">
        <v>2</v>
      </c>
      <c r="AO86" s="264"/>
      <c r="AP86" s="246" t="s">
        <v>18</v>
      </c>
      <c r="AQ86" s="247"/>
      <c r="AR86" s="247"/>
      <c r="AS86" s="247"/>
      <c r="AT86" s="247"/>
      <c r="AU86" s="247"/>
      <c r="AV86" s="247"/>
      <c r="AW86" s="247"/>
      <c r="AX86" s="247"/>
      <c r="AY86" s="247"/>
      <c r="AZ86" s="248"/>
    </row>
    <row r="87" spans="1:52" customFormat="1" ht="15" customHeight="1" x14ac:dyDescent="0.25">
      <c r="A87" s="259" t="s">
        <v>19</v>
      </c>
      <c r="B87" s="262"/>
      <c r="C87" s="271" t="s">
        <v>6</v>
      </c>
      <c r="D87" s="273" t="s">
        <v>7</v>
      </c>
      <c r="E87" s="274"/>
      <c r="F87" s="274"/>
      <c r="G87" s="274"/>
      <c r="H87" s="274"/>
      <c r="I87" s="274"/>
      <c r="J87" s="275"/>
      <c r="K87" s="276" t="s">
        <v>14</v>
      </c>
      <c r="L87" s="277" t="s">
        <v>15</v>
      </c>
      <c r="M87" s="278" t="s">
        <v>16</v>
      </c>
      <c r="N87" s="279" t="s">
        <v>19</v>
      </c>
      <c r="O87" s="261"/>
      <c r="P87" s="280" t="s">
        <v>6</v>
      </c>
      <c r="Q87" s="282" t="s">
        <v>7</v>
      </c>
      <c r="R87" s="283"/>
      <c r="S87" s="283"/>
      <c r="T87" s="283"/>
      <c r="U87" s="283"/>
      <c r="V87" s="283"/>
      <c r="W87" s="284"/>
      <c r="X87" s="285" t="s">
        <v>14</v>
      </c>
      <c r="Y87" s="286" t="s">
        <v>15</v>
      </c>
      <c r="Z87" s="287" t="s">
        <v>16</v>
      </c>
      <c r="AA87" s="262" t="s">
        <v>19</v>
      </c>
      <c r="AB87" s="261"/>
      <c r="AC87" s="254" t="s">
        <v>6</v>
      </c>
      <c r="AD87" s="288" t="s">
        <v>35</v>
      </c>
      <c r="AE87" s="289"/>
      <c r="AF87" s="289"/>
      <c r="AG87" s="289"/>
      <c r="AH87" s="289"/>
      <c r="AI87" s="289"/>
      <c r="AJ87" s="290"/>
      <c r="AK87" s="254" t="s">
        <v>14</v>
      </c>
      <c r="AL87" s="254" t="s">
        <v>15</v>
      </c>
      <c r="AM87" s="256" t="s">
        <v>16</v>
      </c>
      <c r="AN87" s="262" t="s">
        <v>19</v>
      </c>
      <c r="AO87" s="261"/>
      <c r="AP87" s="242" t="s">
        <v>6</v>
      </c>
      <c r="AQ87" s="249" t="s">
        <v>7</v>
      </c>
      <c r="AR87" s="250"/>
      <c r="AS87" s="250"/>
      <c r="AT87" s="250"/>
      <c r="AU87" s="250"/>
      <c r="AV87" s="250"/>
      <c r="AW87" s="251"/>
      <c r="AX87" s="242" t="s">
        <v>14</v>
      </c>
      <c r="AY87" s="242" t="s">
        <v>15</v>
      </c>
      <c r="AZ87" s="244" t="s">
        <v>16</v>
      </c>
    </row>
    <row r="88" spans="1:52" customFormat="1" ht="51" x14ac:dyDescent="0.25">
      <c r="A88" s="34" t="s">
        <v>3</v>
      </c>
      <c r="B88" s="46" t="s">
        <v>32</v>
      </c>
      <c r="C88" s="272"/>
      <c r="D88" s="42" t="s">
        <v>8</v>
      </c>
      <c r="E88" s="43" t="s">
        <v>9</v>
      </c>
      <c r="F88" s="43" t="s">
        <v>10</v>
      </c>
      <c r="G88" s="44" t="s">
        <v>11</v>
      </c>
      <c r="H88" s="43" t="s">
        <v>12</v>
      </c>
      <c r="I88" s="43" t="s">
        <v>13</v>
      </c>
      <c r="J88" s="45" t="s">
        <v>1</v>
      </c>
      <c r="K88" s="276"/>
      <c r="L88" s="277"/>
      <c r="M88" s="278"/>
      <c r="N88" s="49" t="s">
        <v>0</v>
      </c>
      <c r="O88" s="34" t="s">
        <v>32</v>
      </c>
      <c r="P88" s="281"/>
      <c r="Q88" s="38" t="s">
        <v>8</v>
      </c>
      <c r="R88" s="38" t="s">
        <v>9</v>
      </c>
      <c r="S88" s="38" t="s">
        <v>10</v>
      </c>
      <c r="T88" s="34" t="s">
        <v>11</v>
      </c>
      <c r="U88" s="36" t="s">
        <v>12</v>
      </c>
      <c r="V88" s="36" t="s">
        <v>13</v>
      </c>
      <c r="W88" s="144" t="s">
        <v>1</v>
      </c>
      <c r="X88" s="285"/>
      <c r="Y88" s="286"/>
      <c r="Z88" s="287"/>
      <c r="AA88" s="34" t="s">
        <v>0</v>
      </c>
      <c r="AB88" s="34" t="s">
        <v>32</v>
      </c>
      <c r="AC88" s="255"/>
      <c r="AD88" s="28" t="s">
        <v>8</v>
      </c>
      <c r="AE88" s="28" t="s">
        <v>9</v>
      </c>
      <c r="AF88" s="28" t="s">
        <v>10</v>
      </c>
      <c r="AG88" s="28" t="s">
        <v>11</v>
      </c>
      <c r="AH88" s="28" t="s">
        <v>12</v>
      </c>
      <c r="AI88" s="28" t="s">
        <v>13</v>
      </c>
      <c r="AJ88" s="29" t="s">
        <v>1</v>
      </c>
      <c r="AK88" s="255"/>
      <c r="AL88" s="255"/>
      <c r="AM88" s="257"/>
      <c r="AN88" s="34" t="s">
        <v>0</v>
      </c>
      <c r="AO88" s="34" t="s">
        <v>32</v>
      </c>
      <c r="AP88" s="243"/>
      <c r="AQ88" s="31" t="s">
        <v>8</v>
      </c>
      <c r="AR88" s="31" t="s">
        <v>9</v>
      </c>
      <c r="AS88" s="31" t="s">
        <v>10</v>
      </c>
      <c r="AT88" s="31" t="s">
        <v>11</v>
      </c>
      <c r="AU88" s="31" t="s">
        <v>12</v>
      </c>
      <c r="AV88" s="31" t="s">
        <v>13</v>
      </c>
      <c r="AW88" s="31" t="s">
        <v>1</v>
      </c>
      <c r="AX88" s="243"/>
      <c r="AY88" s="243"/>
      <c r="AZ88" s="245"/>
    </row>
    <row r="89" spans="1:52" s="137" customFormat="1" ht="34.5" customHeight="1" x14ac:dyDescent="0.25">
      <c r="A89" s="18">
        <v>1</v>
      </c>
      <c r="B89" s="47" t="s">
        <v>21</v>
      </c>
      <c r="C89" s="179">
        <f t="shared" ref="C89:I93" si="81">C70+C49+C30+C7</f>
        <v>252</v>
      </c>
      <c r="D89" s="210">
        <f t="shared" si="81"/>
        <v>214</v>
      </c>
      <c r="E89" s="110">
        <f t="shared" si="81"/>
        <v>17</v>
      </c>
      <c r="F89" s="110">
        <f t="shared" si="81"/>
        <v>5</v>
      </c>
      <c r="G89" s="110">
        <f t="shared" si="81"/>
        <v>10</v>
      </c>
      <c r="H89" s="110">
        <f t="shared" si="81"/>
        <v>6</v>
      </c>
      <c r="I89" s="110">
        <f t="shared" si="81"/>
        <v>0</v>
      </c>
      <c r="J89" s="190">
        <f>SUM(D89:I89)</f>
        <v>252</v>
      </c>
      <c r="K89" s="132">
        <f>(D89+E89)/(C89-I89)</f>
        <v>0.91666666666666663</v>
      </c>
      <c r="L89" s="133">
        <f>D89/(C89-I89)</f>
        <v>0.84920634920634919</v>
      </c>
      <c r="M89" s="134">
        <f>H89/(C89-I89)</f>
        <v>2.3809523809523808E-2</v>
      </c>
      <c r="N89" s="50">
        <v>1</v>
      </c>
      <c r="O89" s="19" t="s">
        <v>21</v>
      </c>
      <c r="P89" s="144">
        <f t="shared" ref="P89:V93" si="82">P70+P49+P30+P7</f>
        <v>295</v>
      </c>
      <c r="Q89" s="144">
        <f t="shared" si="82"/>
        <v>0</v>
      </c>
      <c r="R89" s="144">
        <f t="shared" si="82"/>
        <v>282</v>
      </c>
      <c r="S89" s="144">
        <f t="shared" si="82"/>
        <v>0</v>
      </c>
      <c r="T89" s="144">
        <f t="shared" si="82"/>
        <v>5</v>
      </c>
      <c r="U89" s="144">
        <f t="shared" si="82"/>
        <v>7</v>
      </c>
      <c r="V89" s="144">
        <f t="shared" si="82"/>
        <v>1</v>
      </c>
      <c r="W89" s="139">
        <f>SUM(Q89:V89)</f>
        <v>295</v>
      </c>
      <c r="X89" s="132">
        <f>(Q89+R89)/(P89-V89)</f>
        <v>0.95918367346938771</v>
      </c>
      <c r="Y89" s="133">
        <f>Q89/(P89-V89)</f>
        <v>0</v>
      </c>
      <c r="Z89" s="133">
        <f>U89/(P89-V89)</f>
        <v>2.3809523809523808E-2</v>
      </c>
      <c r="AA89" s="18">
        <v>1</v>
      </c>
      <c r="AB89" s="19" t="s">
        <v>21</v>
      </c>
      <c r="AC89" s="21">
        <f t="shared" ref="AC89:AI93" si="83">AC70+AC30+AC7+AC49</f>
        <v>354</v>
      </c>
      <c r="AD89" s="21">
        <f t="shared" si="83"/>
        <v>0</v>
      </c>
      <c r="AE89" s="21">
        <f t="shared" si="83"/>
        <v>324</v>
      </c>
      <c r="AF89" s="21">
        <f t="shared" si="83"/>
        <v>1</v>
      </c>
      <c r="AG89" s="21">
        <f t="shared" si="83"/>
        <v>15</v>
      </c>
      <c r="AH89" s="21">
        <f t="shared" si="83"/>
        <v>13</v>
      </c>
      <c r="AI89" s="21">
        <f t="shared" si="83"/>
        <v>1</v>
      </c>
      <c r="AJ89" s="139">
        <f>SUM(AD89:AI89)</f>
        <v>354</v>
      </c>
      <c r="AK89" s="135">
        <f>(AD89+AE89)/(AC89-AI89)</f>
        <v>0.9178470254957507</v>
      </c>
      <c r="AL89" s="136">
        <f>AD89/(AC89-AI89)</f>
        <v>0</v>
      </c>
      <c r="AM89" s="136">
        <f>AH89/(AC89-AI89)</f>
        <v>3.6827195467422094E-2</v>
      </c>
      <c r="AN89" s="18">
        <v>1</v>
      </c>
      <c r="AO89" s="19" t="s">
        <v>21</v>
      </c>
      <c r="AP89" s="25">
        <f t="shared" ref="AP89:AV93" si="84">AP70+AP49+AP30+AP7</f>
        <v>35</v>
      </c>
      <c r="AQ89" s="25">
        <f t="shared" si="84"/>
        <v>0</v>
      </c>
      <c r="AR89" s="25">
        <f t="shared" si="84"/>
        <v>33</v>
      </c>
      <c r="AS89" s="25">
        <f t="shared" si="84"/>
        <v>0</v>
      </c>
      <c r="AT89" s="25">
        <f t="shared" si="84"/>
        <v>1</v>
      </c>
      <c r="AU89" s="25">
        <f t="shared" si="84"/>
        <v>1</v>
      </c>
      <c r="AV89" s="25">
        <f t="shared" si="84"/>
        <v>0</v>
      </c>
      <c r="AW89" s="197">
        <f>SUM(AQ89:AV89)</f>
        <v>35</v>
      </c>
      <c r="AX89" s="26">
        <v>1</v>
      </c>
      <c r="AY89" s="26">
        <v>1</v>
      </c>
      <c r="AZ89" s="26">
        <v>0</v>
      </c>
    </row>
    <row r="90" spans="1:52" s="137" customFormat="1" ht="34.5" customHeight="1" x14ac:dyDescent="0.25">
      <c r="A90" s="18">
        <v>2</v>
      </c>
      <c r="B90" s="48" t="s">
        <v>22</v>
      </c>
      <c r="C90" s="179">
        <f t="shared" si="81"/>
        <v>77</v>
      </c>
      <c r="D90" s="210">
        <f t="shared" si="81"/>
        <v>72</v>
      </c>
      <c r="E90" s="110">
        <f t="shared" si="81"/>
        <v>1</v>
      </c>
      <c r="F90" s="110">
        <f t="shared" si="81"/>
        <v>1</v>
      </c>
      <c r="G90" s="110">
        <f t="shared" si="81"/>
        <v>3</v>
      </c>
      <c r="H90" s="110">
        <f t="shared" si="81"/>
        <v>0</v>
      </c>
      <c r="I90" s="110">
        <f t="shared" si="81"/>
        <v>0</v>
      </c>
      <c r="J90" s="190">
        <f t="shared" ref="J90:J99" si="85">SUM(D90:I90)</f>
        <v>77</v>
      </c>
      <c r="K90" s="132">
        <f t="shared" ref="K90:K99" si="86">(D90+E90)/(C90-I90)</f>
        <v>0.94805194805194803</v>
      </c>
      <c r="L90" s="133">
        <f t="shared" ref="L90:L99" si="87">D90/(C90-I90)</f>
        <v>0.93506493506493504</v>
      </c>
      <c r="M90" s="134">
        <f t="shared" ref="M90:M99" si="88">H90/(C90-I90)</f>
        <v>0</v>
      </c>
      <c r="N90" s="50">
        <v>2</v>
      </c>
      <c r="O90" s="20" t="s">
        <v>22</v>
      </c>
      <c r="P90" s="144">
        <f t="shared" si="82"/>
        <v>48</v>
      </c>
      <c r="Q90" s="144">
        <f t="shared" si="82"/>
        <v>0</v>
      </c>
      <c r="R90" s="144">
        <f t="shared" si="82"/>
        <v>46</v>
      </c>
      <c r="S90" s="144">
        <f t="shared" si="82"/>
        <v>0</v>
      </c>
      <c r="T90" s="144">
        <f t="shared" si="82"/>
        <v>2</v>
      </c>
      <c r="U90" s="144">
        <f t="shared" si="82"/>
        <v>0</v>
      </c>
      <c r="V90" s="144">
        <f t="shared" si="82"/>
        <v>0</v>
      </c>
      <c r="W90" s="139">
        <f t="shared" ref="W90:W99" si="89">SUM(Q90:V90)</f>
        <v>48</v>
      </c>
      <c r="X90" s="132">
        <f t="shared" ref="X90:X99" si="90">(Q90+R90)/(P90-V90)</f>
        <v>0.95833333333333337</v>
      </c>
      <c r="Y90" s="133">
        <f t="shared" ref="Y90:Y99" si="91">Q90/(P90-V90)</f>
        <v>0</v>
      </c>
      <c r="Z90" s="133">
        <f t="shared" ref="Z90:Z99" si="92">U90/(P90-V90)</f>
        <v>0</v>
      </c>
      <c r="AA90" s="18">
        <v>2</v>
      </c>
      <c r="AB90" s="20" t="s">
        <v>22</v>
      </c>
      <c r="AC90" s="21">
        <f t="shared" si="83"/>
        <v>94</v>
      </c>
      <c r="AD90" s="21">
        <f t="shared" si="83"/>
        <v>0</v>
      </c>
      <c r="AE90" s="21">
        <f t="shared" si="83"/>
        <v>91</v>
      </c>
      <c r="AF90" s="21">
        <f t="shared" si="83"/>
        <v>0</v>
      </c>
      <c r="AG90" s="21">
        <f t="shared" si="83"/>
        <v>3</v>
      </c>
      <c r="AH90" s="21">
        <f t="shared" si="83"/>
        <v>0</v>
      </c>
      <c r="AI90" s="21">
        <f t="shared" si="83"/>
        <v>0</v>
      </c>
      <c r="AJ90" s="139">
        <f t="shared" ref="AJ90:AJ99" si="93">SUM(AD90:AI90)</f>
        <v>94</v>
      </c>
      <c r="AK90" s="135">
        <f t="shared" ref="AK90:AK99" si="94">(AD90+AE90)/(AC90-AI90)</f>
        <v>0.96808510638297873</v>
      </c>
      <c r="AL90" s="136">
        <f t="shared" ref="AL90:AL99" si="95">AD90/(AC90-AI90)</f>
        <v>0</v>
      </c>
      <c r="AM90" s="136">
        <f t="shared" ref="AM90:AM99" si="96">AH90/(AC90-AI90)</f>
        <v>0</v>
      </c>
      <c r="AN90" s="18">
        <v>2</v>
      </c>
      <c r="AO90" s="20" t="s">
        <v>22</v>
      </c>
      <c r="AP90" s="25">
        <f t="shared" si="84"/>
        <v>1</v>
      </c>
      <c r="AQ90" s="25">
        <f t="shared" si="84"/>
        <v>1</v>
      </c>
      <c r="AR90" s="25">
        <f t="shared" si="84"/>
        <v>0</v>
      </c>
      <c r="AS90" s="25">
        <f t="shared" si="84"/>
        <v>0</v>
      </c>
      <c r="AT90" s="25">
        <f t="shared" si="84"/>
        <v>0</v>
      </c>
      <c r="AU90" s="25">
        <f t="shared" si="84"/>
        <v>0</v>
      </c>
      <c r="AV90" s="25">
        <f t="shared" si="84"/>
        <v>0</v>
      </c>
      <c r="AW90" s="197">
        <f t="shared" ref="AW90:AW99" si="97">SUM(AQ90:AV90)</f>
        <v>1</v>
      </c>
      <c r="AX90" s="26">
        <v>0.96825396825396826</v>
      </c>
      <c r="AY90" s="26">
        <v>0.96825396825396826</v>
      </c>
      <c r="AZ90" s="26">
        <v>7.9365079365079361E-3</v>
      </c>
    </row>
    <row r="91" spans="1:52" s="137" customFormat="1" ht="34.5" customHeight="1" x14ac:dyDescent="0.25">
      <c r="A91" s="18">
        <v>3</v>
      </c>
      <c r="B91" s="47" t="s">
        <v>23</v>
      </c>
      <c r="C91" s="179">
        <f t="shared" si="81"/>
        <v>118</v>
      </c>
      <c r="D91" s="210">
        <f t="shared" si="81"/>
        <v>90</v>
      </c>
      <c r="E91" s="110">
        <f t="shared" si="81"/>
        <v>20</v>
      </c>
      <c r="F91" s="110">
        <f t="shared" si="81"/>
        <v>0</v>
      </c>
      <c r="G91" s="110">
        <f t="shared" si="81"/>
        <v>5</v>
      </c>
      <c r="H91" s="110">
        <f t="shared" si="81"/>
        <v>1</v>
      </c>
      <c r="I91" s="110">
        <f t="shared" si="81"/>
        <v>2</v>
      </c>
      <c r="J91" s="190">
        <f t="shared" si="85"/>
        <v>118</v>
      </c>
      <c r="K91" s="132">
        <f t="shared" si="86"/>
        <v>0.94827586206896552</v>
      </c>
      <c r="L91" s="133">
        <f t="shared" si="87"/>
        <v>0.77586206896551724</v>
      </c>
      <c r="M91" s="134">
        <f t="shared" si="88"/>
        <v>8.6206896551724137E-3</v>
      </c>
      <c r="N91" s="50">
        <v>3</v>
      </c>
      <c r="O91" s="19" t="s">
        <v>23</v>
      </c>
      <c r="P91" s="144">
        <f t="shared" si="82"/>
        <v>93</v>
      </c>
      <c r="Q91" s="144">
        <f t="shared" si="82"/>
        <v>0</v>
      </c>
      <c r="R91" s="144">
        <f t="shared" si="82"/>
        <v>85</v>
      </c>
      <c r="S91" s="144">
        <f t="shared" si="82"/>
        <v>0</v>
      </c>
      <c r="T91" s="144">
        <f t="shared" si="82"/>
        <v>8</v>
      </c>
      <c r="U91" s="144">
        <f t="shared" si="82"/>
        <v>0</v>
      </c>
      <c r="V91" s="144">
        <f t="shared" si="82"/>
        <v>0</v>
      </c>
      <c r="W91" s="139">
        <f t="shared" si="89"/>
        <v>93</v>
      </c>
      <c r="X91" s="132">
        <f t="shared" si="90"/>
        <v>0.91397849462365588</v>
      </c>
      <c r="Y91" s="133">
        <f t="shared" si="91"/>
        <v>0</v>
      </c>
      <c r="Z91" s="133">
        <f t="shared" si="92"/>
        <v>0</v>
      </c>
      <c r="AA91" s="18">
        <v>3</v>
      </c>
      <c r="AB91" s="19" t="s">
        <v>23</v>
      </c>
      <c r="AC91" s="21">
        <f t="shared" si="83"/>
        <v>78</v>
      </c>
      <c r="AD91" s="21">
        <f t="shared" si="83"/>
        <v>0</v>
      </c>
      <c r="AE91" s="21">
        <f t="shared" si="83"/>
        <v>73</v>
      </c>
      <c r="AF91" s="21">
        <f t="shared" si="83"/>
        <v>0</v>
      </c>
      <c r="AG91" s="21">
        <f t="shared" si="83"/>
        <v>2</v>
      </c>
      <c r="AH91" s="21">
        <f t="shared" si="83"/>
        <v>0</v>
      </c>
      <c r="AI91" s="21">
        <f t="shared" si="83"/>
        <v>3</v>
      </c>
      <c r="AJ91" s="139">
        <f t="shared" si="93"/>
        <v>78</v>
      </c>
      <c r="AK91" s="135">
        <f t="shared" si="94"/>
        <v>0.97333333333333338</v>
      </c>
      <c r="AL91" s="136">
        <f t="shared" si="95"/>
        <v>0</v>
      </c>
      <c r="AM91" s="136">
        <f t="shared" si="96"/>
        <v>0</v>
      </c>
      <c r="AN91" s="18">
        <v>3</v>
      </c>
      <c r="AO91" s="19" t="s">
        <v>23</v>
      </c>
      <c r="AP91" s="25">
        <f t="shared" si="84"/>
        <v>3</v>
      </c>
      <c r="AQ91" s="25">
        <f t="shared" si="84"/>
        <v>1</v>
      </c>
      <c r="AR91" s="25">
        <f t="shared" si="84"/>
        <v>2</v>
      </c>
      <c r="AS91" s="25">
        <f t="shared" si="84"/>
        <v>0</v>
      </c>
      <c r="AT91" s="25">
        <f t="shared" si="84"/>
        <v>0</v>
      </c>
      <c r="AU91" s="25">
        <f t="shared" si="84"/>
        <v>0</v>
      </c>
      <c r="AV91" s="25">
        <f t="shared" si="84"/>
        <v>0</v>
      </c>
      <c r="AW91" s="197">
        <f t="shared" si="97"/>
        <v>3</v>
      </c>
      <c r="AX91" s="26">
        <v>0.94444444444444442</v>
      </c>
      <c r="AY91" s="26">
        <v>0.75</v>
      </c>
      <c r="AZ91" s="26">
        <v>0</v>
      </c>
    </row>
    <row r="92" spans="1:52" s="137" customFormat="1" ht="34.5" customHeight="1" x14ac:dyDescent="0.25">
      <c r="A92" s="18">
        <v>4</v>
      </c>
      <c r="B92" s="47" t="s">
        <v>24</v>
      </c>
      <c r="C92" s="179">
        <f t="shared" si="81"/>
        <v>184</v>
      </c>
      <c r="D92" s="210">
        <f t="shared" si="81"/>
        <v>169</v>
      </c>
      <c r="E92" s="110">
        <f t="shared" si="81"/>
        <v>10</v>
      </c>
      <c r="F92" s="110">
        <f t="shared" si="81"/>
        <v>1</v>
      </c>
      <c r="G92" s="110">
        <f t="shared" si="81"/>
        <v>2</v>
      </c>
      <c r="H92" s="110">
        <f t="shared" si="81"/>
        <v>0</v>
      </c>
      <c r="I92" s="110">
        <f t="shared" si="81"/>
        <v>2</v>
      </c>
      <c r="J92" s="190">
        <f t="shared" si="85"/>
        <v>184</v>
      </c>
      <c r="K92" s="132">
        <f t="shared" si="86"/>
        <v>0.98351648351648346</v>
      </c>
      <c r="L92" s="133">
        <f t="shared" si="87"/>
        <v>0.9285714285714286</v>
      </c>
      <c r="M92" s="134">
        <f t="shared" si="88"/>
        <v>0</v>
      </c>
      <c r="N92" s="50">
        <v>4</v>
      </c>
      <c r="O92" s="19" t="s">
        <v>24</v>
      </c>
      <c r="P92" s="144">
        <f t="shared" si="82"/>
        <v>190</v>
      </c>
      <c r="Q92" s="144">
        <f t="shared" si="82"/>
        <v>0</v>
      </c>
      <c r="R92" s="144">
        <f t="shared" si="82"/>
        <v>188</v>
      </c>
      <c r="S92" s="144">
        <f t="shared" si="82"/>
        <v>0</v>
      </c>
      <c r="T92" s="144">
        <f t="shared" si="82"/>
        <v>0</v>
      </c>
      <c r="U92" s="144">
        <f t="shared" si="82"/>
        <v>0</v>
      </c>
      <c r="V92" s="144">
        <f t="shared" si="82"/>
        <v>2</v>
      </c>
      <c r="W92" s="139">
        <f t="shared" si="89"/>
        <v>190</v>
      </c>
      <c r="X92" s="132">
        <f t="shared" si="90"/>
        <v>1</v>
      </c>
      <c r="Y92" s="133">
        <f t="shared" si="91"/>
        <v>0</v>
      </c>
      <c r="Z92" s="133">
        <f t="shared" si="92"/>
        <v>0</v>
      </c>
      <c r="AA92" s="18">
        <v>4</v>
      </c>
      <c r="AB92" s="19" t="s">
        <v>24</v>
      </c>
      <c r="AC92" s="21">
        <f t="shared" si="83"/>
        <v>138</v>
      </c>
      <c r="AD92" s="21">
        <f t="shared" si="83"/>
        <v>0</v>
      </c>
      <c r="AE92" s="21">
        <f t="shared" si="83"/>
        <v>135</v>
      </c>
      <c r="AF92" s="21">
        <f t="shared" si="83"/>
        <v>0</v>
      </c>
      <c r="AG92" s="21">
        <f t="shared" si="83"/>
        <v>3</v>
      </c>
      <c r="AH92" s="21">
        <f t="shared" si="83"/>
        <v>0</v>
      </c>
      <c r="AI92" s="21">
        <f t="shared" si="83"/>
        <v>0</v>
      </c>
      <c r="AJ92" s="139">
        <f t="shared" si="93"/>
        <v>138</v>
      </c>
      <c r="AK92" s="135">
        <f t="shared" si="94"/>
        <v>0.97826086956521741</v>
      </c>
      <c r="AL92" s="136">
        <f t="shared" si="95"/>
        <v>0</v>
      </c>
      <c r="AM92" s="136">
        <f t="shared" si="96"/>
        <v>0</v>
      </c>
      <c r="AN92" s="18">
        <v>4</v>
      </c>
      <c r="AO92" s="19" t="s">
        <v>24</v>
      </c>
      <c r="AP92" s="25">
        <f t="shared" si="84"/>
        <v>39</v>
      </c>
      <c r="AQ92" s="25">
        <f t="shared" si="84"/>
        <v>2</v>
      </c>
      <c r="AR92" s="25">
        <f t="shared" si="84"/>
        <v>36</v>
      </c>
      <c r="AS92" s="25">
        <f t="shared" si="84"/>
        <v>0</v>
      </c>
      <c r="AT92" s="25">
        <f t="shared" si="84"/>
        <v>1</v>
      </c>
      <c r="AU92" s="25">
        <f t="shared" si="84"/>
        <v>0</v>
      </c>
      <c r="AV92" s="25">
        <f t="shared" si="84"/>
        <v>0</v>
      </c>
      <c r="AW92" s="197">
        <f t="shared" si="97"/>
        <v>39</v>
      </c>
      <c r="AX92" s="26">
        <v>1</v>
      </c>
      <c r="AY92" s="26">
        <v>0.9555555555555556</v>
      </c>
      <c r="AZ92" s="26">
        <v>0</v>
      </c>
    </row>
    <row r="93" spans="1:52" s="137" customFormat="1" ht="34.5" customHeight="1" x14ac:dyDescent="0.25">
      <c r="A93" s="18">
        <v>5</v>
      </c>
      <c r="B93" s="48" t="s">
        <v>25</v>
      </c>
      <c r="C93" s="179">
        <f t="shared" si="81"/>
        <v>74</v>
      </c>
      <c r="D93" s="210">
        <f t="shared" si="81"/>
        <v>73</v>
      </c>
      <c r="E93" s="110">
        <f t="shared" si="81"/>
        <v>0</v>
      </c>
      <c r="F93" s="110">
        <f t="shared" si="81"/>
        <v>0</v>
      </c>
      <c r="G93" s="110">
        <f t="shared" si="81"/>
        <v>1</v>
      </c>
      <c r="H93" s="110">
        <f t="shared" si="81"/>
        <v>0</v>
      </c>
      <c r="I93" s="110">
        <f t="shared" si="81"/>
        <v>0</v>
      </c>
      <c r="J93" s="190">
        <f t="shared" si="85"/>
        <v>74</v>
      </c>
      <c r="K93" s="132">
        <f t="shared" si="86"/>
        <v>0.98648648648648651</v>
      </c>
      <c r="L93" s="133">
        <f t="shared" si="87"/>
        <v>0.98648648648648651</v>
      </c>
      <c r="M93" s="134">
        <f t="shared" si="88"/>
        <v>0</v>
      </c>
      <c r="N93" s="50">
        <v>5</v>
      </c>
      <c r="O93" s="20" t="s">
        <v>25</v>
      </c>
      <c r="P93" s="144">
        <f t="shared" si="82"/>
        <v>82</v>
      </c>
      <c r="Q93" s="144">
        <f t="shared" si="82"/>
        <v>0</v>
      </c>
      <c r="R93" s="144">
        <f t="shared" si="82"/>
        <v>79</v>
      </c>
      <c r="S93" s="144">
        <f t="shared" si="82"/>
        <v>0</v>
      </c>
      <c r="T93" s="144">
        <f t="shared" si="82"/>
        <v>3</v>
      </c>
      <c r="U93" s="144">
        <f t="shared" si="82"/>
        <v>0</v>
      </c>
      <c r="V93" s="144">
        <f t="shared" si="82"/>
        <v>0</v>
      </c>
      <c r="W93" s="139">
        <f t="shared" si="89"/>
        <v>82</v>
      </c>
      <c r="X93" s="132">
        <f t="shared" si="90"/>
        <v>0.96341463414634143</v>
      </c>
      <c r="Y93" s="133">
        <f t="shared" si="91"/>
        <v>0</v>
      </c>
      <c r="Z93" s="133">
        <f t="shared" si="92"/>
        <v>0</v>
      </c>
      <c r="AA93" s="18">
        <v>5</v>
      </c>
      <c r="AB93" s="20" t="s">
        <v>25</v>
      </c>
      <c r="AC93" s="21">
        <f t="shared" si="83"/>
        <v>36</v>
      </c>
      <c r="AD93" s="21">
        <f t="shared" si="83"/>
        <v>0</v>
      </c>
      <c r="AE93" s="21">
        <f t="shared" si="83"/>
        <v>36</v>
      </c>
      <c r="AF93" s="21">
        <f t="shared" si="83"/>
        <v>0</v>
      </c>
      <c r="AG93" s="21">
        <f t="shared" si="83"/>
        <v>0</v>
      </c>
      <c r="AH93" s="21">
        <f t="shared" si="83"/>
        <v>0</v>
      </c>
      <c r="AI93" s="21">
        <f t="shared" si="83"/>
        <v>0</v>
      </c>
      <c r="AJ93" s="139">
        <f t="shared" si="93"/>
        <v>36</v>
      </c>
      <c r="AK93" s="135">
        <f t="shared" si="94"/>
        <v>1</v>
      </c>
      <c r="AL93" s="136">
        <f t="shared" si="95"/>
        <v>0</v>
      </c>
      <c r="AM93" s="136">
        <f t="shared" si="96"/>
        <v>0</v>
      </c>
      <c r="AN93" s="18">
        <v>5</v>
      </c>
      <c r="AO93" s="20" t="s">
        <v>25</v>
      </c>
      <c r="AP93" s="25">
        <f t="shared" si="84"/>
        <v>20</v>
      </c>
      <c r="AQ93" s="25">
        <f t="shared" si="84"/>
        <v>5</v>
      </c>
      <c r="AR93" s="25">
        <f t="shared" si="84"/>
        <v>15</v>
      </c>
      <c r="AS93" s="25">
        <f t="shared" si="84"/>
        <v>0</v>
      </c>
      <c r="AT93" s="25">
        <f t="shared" si="84"/>
        <v>0</v>
      </c>
      <c r="AU93" s="25">
        <f t="shared" si="84"/>
        <v>0</v>
      </c>
      <c r="AV93" s="25">
        <f t="shared" si="84"/>
        <v>0</v>
      </c>
      <c r="AW93" s="197">
        <f t="shared" si="97"/>
        <v>20</v>
      </c>
      <c r="AX93" s="26">
        <v>1</v>
      </c>
      <c r="AY93" s="26">
        <v>1</v>
      </c>
      <c r="AZ93" s="26">
        <v>0</v>
      </c>
    </row>
    <row r="94" spans="1:52" s="137" customFormat="1" ht="34.5" customHeight="1" x14ac:dyDescent="0.25">
      <c r="A94" s="18">
        <v>7</v>
      </c>
      <c r="B94" s="48" t="s">
        <v>26</v>
      </c>
      <c r="C94" s="179">
        <f t="shared" ref="C94:I96" si="98">C75+C54+C35+C13</f>
        <v>52</v>
      </c>
      <c r="D94" s="210">
        <f t="shared" si="98"/>
        <v>48</v>
      </c>
      <c r="E94" s="110">
        <f t="shared" si="98"/>
        <v>2</v>
      </c>
      <c r="F94" s="110">
        <f t="shared" si="98"/>
        <v>0</v>
      </c>
      <c r="G94" s="110">
        <f t="shared" si="98"/>
        <v>0</v>
      </c>
      <c r="H94" s="110">
        <f t="shared" si="98"/>
        <v>0</v>
      </c>
      <c r="I94" s="110">
        <f t="shared" si="98"/>
        <v>2</v>
      </c>
      <c r="J94" s="190">
        <f t="shared" si="85"/>
        <v>52</v>
      </c>
      <c r="K94" s="132">
        <f t="shared" si="86"/>
        <v>1</v>
      </c>
      <c r="L94" s="133">
        <f t="shared" si="87"/>
        <v>0.96</v>
      </c>
      <c r="M94" s="134">
        <f t="shared" si="88"/>
        <v>0</v>
      </c>
      <c r="N94" s="50">
        <v>7</v>
      </c>
      <c r="O94" s="20" t="s">
        <v>26</v>
      </c>
      <c r="P94" s="144">
        <f t="shared" ref="P94:V96" si="99">P75+P54+P35+P13</f>
        <v>67</v>
      </c>
      <c r="Q94" s="144">
        <f t="shared" si="99"/>
        <v>0</v>
      </c>
      <c r="R94" s="144">
        <f t="shared" si="99"/>
        <v>67</v>
      </c>
      <c r="S94" s="144">
        <f t="shared" si="99"/>
        <v>0</v>
      </c>
      <c r="T94" s="144">
        <f t="shared" si="99"/>
        <v>0</v>
      </c>
      <c r="U94" s="144">
        <f t="shared" si="99"/>
        <v>0</v>
      </c>
      <c r="V94" s="144">
        <f t="shared" si="99"/>
        <v>0</v>
      </c>
      <c r="W94" s="139">
        <f t="shared" si="89"/>
        <v>67</v>
      </c>
      <c r="X94" s="132">
        <f t="shared" si="90"/>
        <v>1</v>
      </c>
      <c r="Y94" s="133">
        <f t="shared" si="91"/>
        <v>0</v>
      </c>
      <c r="Z94" s="133">
        <f t="shared" si="92"/>
        <v>0</v>
      </c>
      <c r="AA94" s="18">
        <v>7</v>
      </c>
      <c r="AB94" s="20" t="s">
        <v>26</v>
      </c>
      <c r="AC94" s="21">
        <f t="shared" ref="AC94:AI96" si="100">AC75+AC35+AC13+AC54</f>
        <v>57</v>
      </c>
      <c r="AD94" s="21">
        <f t="shared" si="100"/>
        <v>0</v>
      </c>
      <c r="AE94" s="21">
        <f t="shared" si="100"/>
        <v>55</v>
      </c>
      <c r="AF94" s="21">
        <f t="shared" si="100"/>
        <v>0</v>
      </c>
      <c r="AG94" s="21">
        <f t="shared" si="100"/>
        <v>1</v>
      </c>
      <c r="AH94" s="21">
        <f t="shared" si="100"/>
        <v>0</v>
      </c>
      <c r="AI94" s="21">
        <f t="shared" si="100"/>
        <v>1</v>
      </c>
      <c r="AJ94" s="139">
        <f t="shared" si="93"/>
        <v>57</v>
      </c>
      <c r="AK94" s="135">
        <f t="shared" si="94"/>
        <v>0.9821428571428571</v>
      </c>
      <c r="AL94" s="136">
        <f t="shared" si="95"/>
        <v>0</v>
      </c>
      <c r="AM94" s="136">
        <f t="shared" si="96"/>
        <v>0</v>
      </c>
      <c r="AN94" s="18">
        <v>7</v>
      </c>
      <c r="AO94" s="20" t="s">
        <v>26</v>
      </c>
      <c r="AP94" s="25">
        <f t="shared" ref="AP94:AV96" si="101">AP75+AP54+AP35+AP13</f>
        <v>5</v>
      </c>
      <c r="AQ94" s="25">
        <f t="shared" si="101"/>
        <v>1</v>
      </c>
      <c r="AR94" s="25">
        <f t="shared" si="101"/>
        <v>4</v>
      </c>
      <c r="AS94" s="25">
        <f t="shared" si="101"/>
        <v>0</v>
      </c>
      <c r="AT94" s="25">
        <f t="shared" si="101"/>
        <v>0</v>
      </c>
      <c r="AU94" s="25">
        <f t="shared" si="101"/>
        <v>0</v>
      </c>
      <c r="AV94" s="25">
        <f t="shared" si="101"/>
        <v>0</v>
      </c>
      <c r="AW94" s="197">
        <f t="shared" si="97"/>
        <v>5</v>
      </c>
      <c r="AX94" s="26">
        <v>0.96</v>
      </c>
      <c r="AY94" s="26">
        <v>0.96</v>
      </c>
      <c r="AZ94" s="26">
        <v>0.02</v>
      </c>
    </row>
    <row r="95" spans="1:52" s="137" customFormat="1" ht="34.5" customHeight="1" x14ac:dyDescent="0.25">
      <c r="A95" s="18">
        <v>8</v>
      </c>
      <c r="B95" s="47" t="s">
        <v>27</v>
      </c>
      <c r="C95" s="179">
        <f t="shared" si="98"/>
        <v>220</v>
      </c>
      <c r="D95" s="210">
        <f t="shared" si="98"/>
        <v>204</v>
      </c>
      <c r="E95" s="110">
        <f t="shared" si="98"/>
        <v>0</v>
      </c>
      <c r="F95" s="110">
        <f t="shared" si="98"/>
        <v>0</v>
      </c>
      <c r="G95" s="110">
        <f t="shared" si="98"/>
        <v>16</v>
      </c>
      <c r="H95" s="110">
        <f t="shared" si="98"/>
        <v>0</v>
      </c>
      <c r="I95" s="110">
        <f t="shared" si="98"/>
        <v>0</v>
      </c>
      <c r="J95" s="190">
        <f t="shared" si="85"/>
        <v>220</v>
      </c>
      <c r="K95" s="132">
        <f t="shared" si="86"/>
        <v>0.92727272727272725</v>
      </c>
      <c r="L95" s="133">
        <f t="shared" si="87"/>
        <v>0.92727272727272725</v>
      </c>
      <c r="M95" s="134">
        <f t="shared" si="88"/>
        <v>0</v>
      </c>
      <c r="N95" s="50">
        <v>8</v>
      </c>
      <c r="O95" s="19" t="s">
        <v>27</v>
      </c>
      <c r="P95" s="144">
        <f t="shared" si="99"/>
        <v>307</v>
      </c>
      <c r="Q95" s="144">
        <f t="shared" si="99"/>
        <v>0</v>
      </c>
      <c r="R95" s="144">
        <f t="shared" si="99"/>
        <v>296</v>
      </c>
      <c r="S95" s="144">
        <f t="shared" si="99"/>
        <v>0</v>
      </c>
      <c r="T95" s="144">
        <f t="shared" si="99"/>
        <v>11</v>
      </c>
      <c r="U95" s="144">
        <f t="shared" si="99"/>
        <v>0</v>
      </c>
      <c r="V95" s="144">
        <f t="shared" si="99"/>
        <v>0</v>
      </c>
      <c r="W95" s="139">
        <f t="shared" si="89"/>
        <v>307</v>
      </c>
      <c r="X95" s="132">
        <f t="shared" si="90"/>
        <v>0.96416938110749184</v>
      </c>
      <c r="Y95" s="133">
        <f t="shared" si="91"/>
        <v>0</v>
      </c>
      <c r="Z95" s="133">
        <f t="shared" si="92"/>
        <v>0</v>
      </c>
      <c r="AA95" s="18">
        <v>8</v>
      </c>
      <c r="AB95" s="19" t="s">
        <v>27</v>
      </c>
      <c r="AC95" s="21">
        <f t="shared" si="100"/>
        <v>130</v>
      </c>
      <c r="AD95" s="21">
        <f t="shared" si="100"/>
        <v>0</v>
      </c>
      <c r="AE95" s="21">
        <f t="shared" si="100"/>
        <v>121</v>
      </c>
      <c r="AF95" s="21">
        <f t="shared" si="100"/>
        <v>0</v>
      </c>
      <c r="AG95" s="21">
        <f t="shared" si="100"/>
        <v>9</v>
      </c>
      <c r="AH95" s="21">
        <f t="shared" si="100"/>
        <v>0</v>
      </c>
      <c r="AI95" s="21">
        <f t="shared" si="100"/>
        <v>0</v>
      </c>
      <c r="AJ95" s="139">
        <f t="shared" si="93"/>
        <v>130</v>
      </c>
      <c r="AK95" s="135">
        <f t="shared" si="94"/>
        <v>0.93076923076923079</v>
      </c>
      <c r="AL95" s="136">
        <f t="shared" si="95"/>
        <v>0</v>
      </c>
      <c r="AM95" s="136">
        <f t="shared" si="96"/>
        <v>0</v>
      </c>
      <c r="AN95" s="18">
        <v>8</v>
      </c>
      <c r="AO95" s="19" t="s">
        <v>27</v>
      </c>
      <c r="AP95" s="25">
        <f t="shared" si="101"/>
        <v>12</v>
      </c>
      <c r="AQ95" s="25">
        <f t="shared" si="101"/>
        <v>0</v>
      </c>
      <c r="AR95" s="25">
        <f t="shared" si="101"/>
        <v>12</v>
      </c>
      <c r="AS95" s="25">
        <f t="shared" si="101"/>
        <v>0</v>
      </c>
      <c r="AT95" s="25">
        <f t="shared" si="101"/>
        <v>0</v>
      </c>
      <c r="AU95" s="25">
        <f t="shared" si="101"/>
        <v>0</v>
      </c>
      <c r="AV95" s="25">
        <f t="shared" si="101"/>
        <v>0</v>
      </c>
      <c r="AW95" s="197">
        <f t="shared" si="97"/>
        <v>12</v>
      </c>
      <c r="AX95" s="26">
        <v>0.875</v>
      </c>
      <c r="AY95" s="26">
        <v>0.875</v>
      </c>
      <c r="AZ95" s="26">
        <v>0</v>
      </c>
    </row>
    <row r="96" spans="1:52" s="137" customFormat="1" ht="34.5" customHeight="1" x14ac:dyDescent="0.25">
      <c r="A96" s="18">
        <v>9</v>
      </c>
      <c r="B96" s="47" t="s">
        <v>28</v>
      </c>
      <c r="C96" s="179">
        <f t="shared" si="98"/>
        <v>174</v>
      </c>
      <c r="D96" s="210">
        <f t="shared" si="98"/>
        <v>156</v>
      </c>
      <c r="E96" s="110">
        <f t="shared" si="98"/>
        <v>4</v>
      </c>
      <c r="F96" s="110">
        <f t="shared" si="98"/>
        <v>1</v>
      </c>
      <c r="G96" s="110">
        <f t="shared" si="98"/>
        <v>3</v>
      </c>
      <c r="H96" s="110">
        <f t="shared" si="98"/>
        <v>1</v>
      </c>
      <c r="I96" s="110">
        <f t="shared" si="98"/>
        <v>9</v>
      </c>
      <c r="J96" s="190">
        <f t="shared" si="85"/>
        <v>174</v>
      </c>
      <c r="K96" s="132">
        <f t="shared" si="86"/>
        <v>0.96969696969696972</v>
      </c>
      <c r="L96" s="133">
        <f t="shared" si="87"/>
        <v>0.94545454545454544</v>
      </c>
      <c r="M96" s="134">
        <f t="shared" si="88"/>
        <v>6.0606060606060606E-3</v>
      </c>
      <c r="N96" s="50">
        <v>9</v>
      </c>
      <c r="O96" s="19" t="s">
        <v>28</v>
      </c>
      <c r="P96" s="144">
        <f t="shared" si="99"/>
        <v>192</v>
      </c>
      <c r="Q96" s="144">
        <f t="shared" si="99"/>
        <v>0</v>
      </c>
      <c r="R96" s="144">
        <f t="shared" si="99"/>
        <v>154</v>
      </c>
      <c r="S96" s="144">
        <f t="shared" si="99"/>
        <v>0</v>
      </c>
      <c r="T96" s="144">
        <f t="shared" si="99"/>
        <v>3</v>
      </c>
      <c r="U96" s="144">
        <f t="shared" si="99"/>
        <v>1</v>
      </c>
      <c r="V96" s="144">
        <f t="shared" si="99"/>
        <v>34</v>
      </c>
      <c r="W96" s="139">
        <f t="shared" si="89"/>
        <v>192</v>
      </c>
      <c r="X96" s="132">
        <f t="shared" si="90"/>
        <v>0.97468354430379744</v>
      </c>
      <c r="Y96" s="133">
        <f t="shared" si="91"/>
        <v>0</v>
      </c>
      <c r="Z96" s="133">
        <f t="shared" si="92"/>
        <v>6.3291139240506328E-3</v>
      </c>
      <c r="AA96" s="18">
        <v>9</v>
      </c>
      <c r="AB96" s="19" t="s">
        <v>28</v>
      </c>
      <c r="AC96" s="21">
        <f t="shared" si="100"/>
        <v>84</v>
      </c>
      <c r="AD96" s="21">
        <f t="shared" si="100"/>
        <v>0</v>
      </c>
      <c r="AE96" s="21">
        <f t="shared" si="100"/>
        <v>71</v>
      </c>
      <c r="AF96" s="21">
        <f t="shared" si="100"/>
        <v>0</v>
      </c>
      <c r="AG96" s="21">
        <f t="shared" si="100"/>
        <v>4</v>
      </c>
      <c r="AH96" s="21">
        <f t="shared" si="100"/>
        <v>0</v>
      </c>
      <c r="AI96" s="21">
        <f t="shared" si="100"/>
        <v>9</v>
      </c>
      <c r="AJ96" s="139">
        <f t="shared" si="93"/>
        <v>84</v>
      </c>
      <c r="AK96" s="135">
        <f t="shared" si="94"/>
        <v>0.94666666666666666</v>
      </c>
      <c r="AL96" s="136">
        <f t="shared" si="95"/>
        <v>0</v>
      </c>
      <c r="AM96" s="136">
        <f t="shared" si="96"/>
        <v>0</v>
      </c>
      <c r="AN96" s="18">
        <v>9</v>
      </c>
      <c r="AO96" s="19" t="s">
        <v>28</v>
      </c>
      <c r="AP96" s="25">
        <f t="shared" si="101"/>
        <v>19</v>
      </c>
      <c r="AQ96" s="25">
        <f t="shared" si="101"/>
        <v>2</v>
      </c>
      <c r="AR96" s="25">
        <f t="shared" si="101"/>
        <v>15</v>
      </c>
      <c r="AS96" s="25">
        <f t="shared" si="101"/>
        <v>2</v>
      </c>
      <c r="AT96" s="25">
        <f t="shared" si="101"/>
        <v>0</v>
      </c>
      <c r="AU96" s="25">
        <f t="shared" si="101"/>
        <v>0</v>
      </c>
      <c r="AV96" s="25">
        <f t="shared" si="101"/>
        <v>0</v>
      </c>
      <c r="AW96" s="197">
        <f t="shared" si="97"/>
        <v>19</v>
      </c>
      <c r="AX96" s="26">
        <v>0.86956521739130432</v>
      </c>
      <c r="AY96" s="26">
        <v>0.86956521739130432</v>
      </c>
      <c r="AZ96" s="26">
        <v>4.3478260869565216E-2</v>
      </c>
    </row>
    <row r="97" spans="1:52" s="137" customFormat="1" ht="34.5" customHeight="1" x14ac:dyDescent="0.25">
      <c r="A97" s="18">
        <v>6</v>
      </c>
      <c r="B97" s="47" t="s">
        <v>29</v>
      </c>
      <c r="C97" s="179">
        <f t="shared" ref="C97:I97" si="102">C78+C57+C38+C12</f>
        <v>121</v>
      </c>
      <c r="D97" s="210">
        <f t="shared" si="102"/>
        <v>106</v>
      </c>
      <c r="E97" s="110">
        <f t="shared" si="102"/>
        <v>0</v>
      </c>
      <c r="F97" s="110">
        <f t="shared" si="102"/>
        <v>1</v>
      </c>
      <c r="G97" s="110">
        <f t="shared" si="102"/>
        <v>10</v>
      </c>
      <c r="H97" s="110">
        <f t="shared" si="102"/>
        <v>0</v>
      </c>
      <c r="I97" s="110">
        <f t="shared" si="102"/>
        <v>4</v>
      </c>
      <c r="J97" s="190">
        <f t="shared" si="85"/>
        <v>121</v>
      </c>
      <c r="K97" s="132">
        <f t="shared" si="86"/>
        <v>0.90598290598290598</v>
      </c>
      <c r="L97" s="133">
        <f t="shared" si="87"/>
        <v>0.90598290598290598</v>
      </c>
      <c r="M97" s="134">
        <f t="shared" si="88"/>
        <v>0</v>
      </c>
      <c r="N97" s="50">
        <v>6</v>
      </c>
      <c r="O97" s="19" t="s">
        <v>29</v>
      </c>
      <c r="P97" s="144">
        <f t="shared" ref="P97:V97" si="103">P78+P57+P38+P12</f>
        <v>150</v>
      </c>
      <c r="Q97" s="144">
        <f t="shared" si="103"/>
        <v>0</v>
      </c>
      <c r="R97" s="144">
        <f t="shared" si="103"/>
        <v>131</v>
      </c>
      <c r="S97" s="144">
        <f t="shared" si="103"/>
        <v>0</v>
      </c>
      <c r="T97" s="144">
        <f t="shared" si="103"/>
        <v>10</v>
      </c>
      <c r="U97" s="144">
        <f t="shared" si="103"/>
        <v>1</v>
      </c>
      <c r="V97" s="144">
        <f t="shared" si="103"/>
        <v>8</v>
      </c>
      <c r="W97" s="139">
        <f t="shared" si="89"/>
        <v>150</v>
      </c>
      <c r="X97" s="132">
        <f t="shared" si="90"/>
        <v>0.92253521126760563</v>
      </c>
      <c r="Y97" s="133">
        <f t="shared" si="91"/>
        <v>0</v>
      </c>
      <c r="Z97" s="133">
        <f t="shared" si="92"/>
        <v>7.0422535211267607E-3</v>
      </c>
      <c r="AA97" s="18">
        <v>6</v>
      </c>
      <c r="AB97" s="19" t="s">
        <v>29</v>
      </c>
      <c r="AC97" s="21">
        <f t="shared" ref="AC97:AI97" si="104">AC78+AC38+AC12+AC57</f>
        <v>81</v>
      </c>
      <c r="AD97" s="21">
        <f t="shared" si="104"/>
        <v>0</v>
      </c>
      <c r="AE97" s="21">
        <f t="shared" si="104"/>
        <v>74</v>
      </c>
      <c r="AF97" s="21">
        <f t="shared" si="104"/>
        <v>0</v>
      </c>
      <c r="AG97" s="21">
        <f t="shared" si="104"/>
        <v>6</v>
      </c>
      <c r="AH97" s="21">
        <f t="shared" si="104"/>
        <v>0</v>
      </c>
      <c r="AI97" s="21">
        <f t="shared" si="104"/>
        <v>1</v>
      </c>
      <c r="AJ97" s="139">
        <f t="shared" si="93"/>
        <v>81</v>
      </c>
      <c r="AK97" s="135">
        <f t="shared" si="94"/>
        <v>0.92500000000000004</v>
      </c>
      <c r="AL97" s="136">
        <f t="shared" si="95"/>
        <v>0</v>
      </c>
      <c r="AM97" s="136">
        <f t="shared" si="96"/>
        <v>0</v>
      </c>
      <c r="AN97" s="18">
        <v>6</v>
      </c>
      <c r="AO97" s="19" t="s">
        <v>29</v>
      </c>
      <c r="AP97" s="25">
        <f t="shared" ref="AP97:AV97" si="105">AP78+AP57+AP38+AP12</f>
        <v>23</v>
      </c>
      <c r="AQ97" s="25">
        <f t="shared" si="105"/>
        <v>1</v>
      </c>
      <c r="AR97" s="25">
        <f t="shared" si="105"/>
        <v>20</v>
      </c>
      <c r="AS97" s="25">
        <f t="shared" si="105"/>
        <v>0</v>
      </c>
      <c r="AT97" s="25">
        <f t="shared" si="105"/>
        <v>0</v>
      </c>
      <c r="AU97" s="25">
        <f t="shared" si="105"/>
        <v>0</v>
      </c>
      <c r="AV97" s="25">
        <f t="shared" si="105"/>
        <v>2</v>
      </c>
      <c r="AW97" s="197">
        <f t="shared" si="97"/>
        <v>23</v>
      </c>
      <c r="AX97" s="26">
        <v>0.93150684931506844</v>
      </c>
      <c r="AY97" s="26">
        <v>0.93150684931506844</v>
      </c>
      <c r="AZ97" s="26">
        <v>0</v>
      </c>
    </row>
    <row r="98" spans="1:52" s="137" customFormat="1" ht="34.5" customHeight="1" thickBot="1" x14ac:dyDescent="0.3">
      <c r="A98" s="59">
        <v>10</v>
      </c>
      <c r="B98" s="60" t="s">
        <v>30</v>
      </c>
      <c r="C98" s="202">
        <f t="shared" ref="C98:I98" si="106">C79+C58+C39+C16</f>
        <v>150</v>
      </c>
      <c r="D98" s="211">
        <f t="shared" si="106"/>
        <v>143</v>
      </c>
      <c r="E98" s="121">
        <f t="shared" si="106"/>
        <v>0</v>
      </c>
      <c r="F98" s="121">
        <f t="shared" si="106"/>
        <v>0</v>
      </c>
      <c r="G98" s="121">
        <f t="shared" si="106"/>
        <v>5</v>
      </c>
      <c r="H98" s="121">
        <f t="shared" si="106"/>
        <v>0</v>
      </c>
      <c r="I98" s="121">
        <f t="shared" si="106"/>
        <v>2</v>
      </c>
      <c r="J98" s="191">
        <f t="shared" si="85"/>
        <v>150</v>
      </c>
      <c r="K98" s="212">
        <f t="shared" si="86"/>
        <v>0.96621621621621623</v>
      </c>
      <c r="L98" s="213">
        <f t="shared" si="87"/>
        <v>0.96621621621621623</v>
      </c>
      <c r="M98" s="214">
        <f t="shared" si="88"/>
        <v>0</v>
      </c>
      <c r="N98" s="65">
        <v>10</v>
      </c>
      <c r="O98" s="66" t="s">
        <v>30</v>
      </c>
      <c r="P98" s="143">
        <f t="shared" ref="P98:V98" si="107">P79+P58+P39+P16</f>
        <v>192</v>
      </c>
      <c r="Q98" s="143">
        <f t="shared" si="107"/>
        <v>0</v>
      </c>
      <c r="R98" s="143">
        <f t="shared" si="107"/>
        <v>187</v>
      </c>
      <c r="S98" s="143">
        <f t="shared" si="107"/>
        <v>0</v>
      </c>
      <c r="T98" s="143">
        <f t="shared" si="107"/>
        <v>5</v>
      </c>
      <c r="U98" s="143">
        <f t="shared" si="107"/>
        <v>0</v>
      </c>
      <c r="V98" s="143">
        <f t="shared" si="107"/>
        <v>0</v>
      </c>
      <c r="W98" s="67">
        <f t="shared" si="89"/>
        <v>192</v>
      </c>
      <c r="X98" s="212">
        <f t="shared" si="90"/>
        <v>0.97395833333333337</v>
      </c>
      <c r="Y98" s="133">
        <f t="shared" si="91"/>
        <v>0</v>
      </c>
      <c r="Z98" s="133">
        <f t="shared" si="92"/>
        <v>0</v>
      </c>
      <c r="AA98" s="59">
        <v>10</v>
      </c>
      <c r="AB98" s="66" t="s">
        <v>30</v>
      </c>
      <c r="AC98" s="21">
        <f t="shared" ref="AC98:AI98" si="108">AC79+AC39+AC16+AC58</f>
        <v>43</v>
      </c>
      <c r="AD98" s="21">
        <f t="shared" si="108"/>
        <v>0</v>
      </c>
      <c r="AE98" s="21">
        <f t="shared" si="108"/>
        <v>41</v>
      </c>
      <c r="AF98" s="21">
        <f t="shared" si="108"/>
        <v>0</v>
      </c>
      <c r="AG98" s="21">
        <f t="shared" si="108"/>
        <v>2</v>
      </c>
      <c r="AH98" s="21">
        <f t="shared" si="108"/>
        <v>0</v>
      </c>
      <c r="AI98" s="21">
        <f t="shared" si="108"/>
        <v>0</v>
      </c>
      <c r="AJ98" s="67">
        <f t="shared" si="93"/>
        <v>43</v>
      </c>
      <c r="AK98" s="135">
        <f t="shared" si="94"/>
        <v>0.95348837209302328</v>
      </c>
      <c r="AL98" s="136">
        <f t="shared" si="95"/>
        <v>0</v>
      </c>
      <c r="AM98" s="136">
        <f t="shared" si="96"/>
        <v>0</v>
      </c>
      <c r="AN98" s="59">
        <v>10</v>
      </c>
      <c r="AO98" s="66" t="s">
        <v>30</v>
      </c>
      <c r="AP98" s="68">
        <f t="shared" ref="AP98" si="109">AP79+AP58+AP39+AP16</f>
        <v>5</v>
      </c>
      <c r="AQ98" s="68">
        <f t="shared" ref="AQ98:AV98" si="110">AQ79+AQ58+AQ39+AQ16</f>
        <v>3</v>
      </c>
      <c r="AR98" s="68">
        <f t="shared" si="110"/>
        <v>2</v>
      </c>
      <c r="AS98" s="68">
        <f t="shared" si="110"/>
        <v>0</v>
      </c>
      <c r="AT98" s="68">
        <f t="shared" si="110"/>
        <v>0</v>
      </c>
      <c r="AU98" s="68">
        <f t="shared" si="110"/>
        <v>0</v>
      </c>
      <c r="AV98" s="68">
        <f t="shared" si="110"/>
        <v>0</v>
      </c>
      <c r="AW98" s="198">
        <f t="shared" si="97"/>
        <v>5</v>
      </c>
      <c r="AX98" s="26">
        <v>0.95121951219512191</v>
      </c>
      <c r="AY98" s="26">
        <v>0.95121951219512191</v>
      </c>
      <c r="AZ98" s="26">
        <v>0</v>
      </c>
    </row>
    <row r="99" spans="1:52" s="175" customFormat="1" ht="34.5" customHeight="1" thickBot="1" x14ac:dyDescent="0.3">
      <c r="A99" s="265" t="s">
        <v>31</v>
      </c>
      <c r="B99" s="260"/>
      <c r="C99" s="142">
        <f t="shared" ref="C99:I99" si="111">SUM(C89:C98)</f>
        <v>1422</v>
      </c>
      <c r="D99" s="141">
        <f t="shared" si="111"/>
        <v>1275</v>
      </c>
      <c r="E99" s="140">
        <f t="shared" si="111"/>
        <v>54</v>
      </c>
      <c r="F99" s="140">
        <f t="shared" si="111"/>
        <v>9</v>
      </c>
      <c r="G99" s="140">
        <f t="shared" si="111"/>
        <v>55</v>
      </c>
      <c r="H99" s="140">
        <f t="shared" si="111"/>
        <v>8</v>
      </c>
      <c r="I99" s="140">
        <f t="shared" si="111"/>
        <v>21</v>
      </c>
      <c r="J99" s="127">
        <f t="shared" si="85"/>
        <v>1422</v>
      </c>
      <c r="K99" s="215">
        <f t="shared" si="86"/>
        <v>0.94860813704496783</v>
      </c>
      <c r="L99" s="216">
        <f t="shared" si="87"/>
        <v>0.91006423982869378</v>
      </c>
      <c r="M99" s="216">
        <f t="shared" si="88"/>
        <v>5.7102069950035689E-3</v>
      </c>
      <c r="N99" s="266" t="s">
        <v>31</v>
      </c>
      <c r="O99" s="267"/>
      <c r="P99" s="92">
        <f>SUM(P89:P98)</f>
        <v>1616</v>
      </c>
      <c r="Q99" s="140">
        <f t="shared" ref="Q99:V99" si="112">SUM(Q88:Q98)</f>
        <v>0</v>
      </c>
      <c r="R99" s="140">
        <f t="shared" si="112"/>
        <v>1515</v>
      </c>
      <c r="S99" s="140">
        <f t="shared" si="112"/>
        <v>0</v>
      </c>
      <c r="T99" s="140">
        <f t="shared" si="112"/>
        <v>47</v>
      </c>
      <c r="U99" s="140">
        <f t="shared" si="112"/>
        <v>9</v>
      </c>
      <c r="V99" s="140">
        <f t="shared" si="112"/>
        <v>45</v>
      </c>
      <c r="W99" s="140">
        <f t="shared" si="89"/>
        <v>1616</v>
      </c>
      <c r="X99" s="215">
        <f t="shared" si="90"/>
        <v>0.96435391470401022</v>
      </c>
      <c r="Y99" s="167">
        <f t="shared" si="91"/>
        <v>0</v>
      </c>
      <c r="Z99" s="167">
        <f t="shared" si="92"/>
        <v>5.7288351368555059E-3</v>
      </c>
      <c r="AA99" s="266" t="s">
        <v>31</v>
      </c>
      <c r="AB99" s="267"/>
      <c r="AC99" s="71">
        <f t="shared" ref="AC99:AI99" si="113">SUM(AC89:AC98)</f>
        <v>1095</v>
      </c>
      <c r="AD99" s="71">
        <f t="shared" si="113"/>
        <v>0</v>
      </c>
      <c r="AE99" s="71">
        <f t="shared" si="113"/>
        <v>1021</v>
      </c>
      <c r="AF99" s="71">
        <f t="shared" si="113"/>
        <v>1</v>
      </c>
      <c r="AG99" s="71">
        <f t="shared" si="113"/>
        <v>45</v>
      </c>
      <c r="AH99" s="71">
        <f t="shared" si="113"/>
        <v>13</v>
      </c>
      <c r="AI99" s="71">
        <f t="shared" si="113"/>
        <v>15</v>
      </c>
      <c r="AJ99" s="140">
        <f t="shared" si="93"/>
        <v>1095</v>
      </c>
      <c r="AK99" s="172">
        <f t="shared" si="94"/>
        <v>0.94537037037037042</v>
      </c>
      <c r="AL99" s="217">
        <f t="shared" si="95"/>
        <v>0</v>
      </c>
      <c r="AM99" s="217">
        <f t="shared" si="96"/>
        <v>1.2037037037037037E-2</v>
      </c>
      <c r="AN99" s="266" t="s">
        <v>31</v>
      </c>
      <c r="AO99" s="267"/>
      <c r="AP99" s="100">
        <f t="shared" ref="AP99:AV99" si="114">SUM(AP89:AP98)</f>
        <v>162</v>
      </c>
      <c r="AQ99" s="100">
        <f t="shared" si="114"/>
        <v>16</v>
      </c>
      <c r="AR99" s="100">
        <f t="shared" si="114"/>
        <v>139</v>
      </c>
      <c r="AS99" s="100">
        <f t="shared" si="114"/>
        <v>2</v>
      </c>
      <c r="AT99" s="100">
        <f t="shared" si="114"/>
        <v>2</v>
      </c>
      <c r="AU99" s="100">
        <f t="shared" si="114"/>
        <v>1</v>
      </c>
      <c r="AV99" s="100">
        <f t="shared" si="114"/>
        <v>2</v>
      </c>
      <c r="AW99" s="100">
        <f t="shared" si="97"/>
        <v>162</v>
      </c>
      <c r="AX99" s="218">
        <v>0.94887525562372188</v>
      </c>
      <c r="AY99" s="218">
        <v>0.93047034764826175</v>
      </c>
      <c r="AZ99" s="218">
        <v>6.1349693251533744E-3</v>
      </c>
    </row>
    <row r="100" spans="1:52" customFormat="1" x14ac:dyDescent="0.25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183"/>
      <c r="X100" s="41"/>
      <c r="Y100" s="41"/>
      <c r="Z100" s="41"/>
      <c r="AA100" s="41"/>
      <c r="AB100" s="41"/>
      <c r="AC100" s="22"/>
      <c r="AD100" s="22"/>
      <c r="AE100" s="22"/>
      <c r="AF100" s="22"/>
      <c r="AG100" s="22"/>
      <c r="AH100" s="22"/>
      <c r="AI100" s="22"/>
      <c r="AJ100" s="102"/>
      <c r="AN100" s="41"/>
      <c r="AO100" s="41"/>
      <c r="AW100" s="175"/>
    </row>
  </sheetData>
  <mergeCells count="187">
    <mergeCell ref="AN87:AO87"/>
    <mergeCell ref="AN99:AO99"/>
    <mergeCell ref="A4:B4"/>
    <mergeCell ref="C4:M4"/>
    <mergeCell ref="C5:C6"/>
    <mergeCell ref="AA4:AB4"/>
    <mergeCell ref="AP4:AZ4"/>
    <mergeCell ref="AQ5:AW5"/>
    <mergeCell ref="AP5:AP6"/>
    <mergeCell ref="Z28:Z29"/>
    <mergeCell ref="AC28:AC29"/>
    <mergeCell ref="AK28:AK29"/>
    <mergeCell ref="AL28:AL29"/>
    <mergeCell ref="AM28:AM29"/>
    <mergeCell ref="AC27:AM27"/>
    <mergeCell ref="Q28:W28"/>
    <mergeCell ref="AA28:AB28"/>
    <mergeCell ref="AD28:AJ28"/>
    <mergeCell ref="P27:Z27"/>
    <mergeCell ref="AA27:AB27"/>
    <mergeCell ref="A40:B40"/>
    <mergeCell ref="N40:O40"/>
    <mergeCell ref="AA40:AB40"/>
    <mergeCell ref="A46:B46"/>
    <mergeCell ref="K5:K6"/>
    <mergeCell ref="L5:L6"/>
    <mergeCell ref="M5:M6"/>
    <mergeCell ref="AN4:AO4"/>
    <mergeCell ref="AN5:AO5"/>
    <mergeCell ref="BD17:BE17"/>
    <mergeCell ref="AA17:AB17"/>
    <mergeCell ref="N4:O4"/>
    <mergeCell ref="P4:Z4"/>
    <mergeCell ref="BF5:BH5"/>
    <mergeCell ref="Q5:W5"/>
    <mergeCell ref="N5:O5"/>
    <mergeCell ref="AA5:AB5"/>
    <mergeCell ref="N17:O17"/>
    <mergeCell ref="AY5:AY6"/>
    <mergeCell ref="AZ5:AZ6"/>
    <mergeCell ref="AC4:AM4"/>
    <mergeCell ref="AN17:AO17"/>
    <mergeCell ref="X5:X6"/>
    <mergeCell ref="Y5:Y6"/>
    <mergeCell ref="Z5:Z6"/>
    <mergeCell ref="P5:P6"/>
    <mergeCell ref="AC5:AC6"/>
    <mergeCell ref="AK5:AK6"/>
    <mergeCell ref="AL5:AL6"/>
    <mergeCell ref="AM5:AM6"/>
    <mergeCell ref="AD5:AJ5"/>
    <mergeCell ref="BD4:BE4"/>
    <mergeCell ref="BD5:BE5"/>
    <mergeCell ref="N46:O46"/>
    <mergeCell ref="P46:Z46"/>
    <mergeCell ref="AA46:AB46"/>
    <mergeCell ref="AX5:AX6"/>
    <mergeCell ref="A28:B28"/>
    <mergeCell ref="C28:C29"/>
    <mergeCell ref="D28:J28"/>
    <mergeCell ref="K28:K29"/>
    <mergeCell ref="L28:L29"/>
    <mergeCell ref="M28:M29"/>
    <mergeCell ref="N28:O28"/>
    <mergeCell ref="A27:B27"/>
    <mergeCell ref="C27:M27"/>
    <mergeCell ref="N27:O27"/>
    <mergeCell ref="A17:B17"/>
    <mergeCell ref="A5:B5"/>
    <mergeCell ref="P28:P29"/>
    <mergeCell ref="X28:X29"/>
    <mergeCell ref="Y28:Y29"/>
    <mergeCell ref="AP28:AP29"/>
    <mergeCell ref="AP27:AZ27"/>
    <mergeCell ref="AX28:AX29"/>
    <mergeCell ref="AY28:AY29"/>
    <mergeCell ref="D5:J5"/>
    <mergeCell ref="AA67:AB67"/>
    <mergeCell ref="AK47:AK48"/>
    <mergeCell ref="AL47:AL48"/>
    <mergeCell ref="AM47:AM48"/>
    <mergeCell ref="A59:B59"/>
    <mergeCell ref="N59:O59"/>
    <mergeCell ref="AA59:AB59"/>
    <mergeCell ref="AC46:AM46"/>
    <mergeCell ref="A47:B47"/>
    <mergeCell ref="C47:C48"/>
    <mergeCell ref="D47:J47"/>
    <mergeCell ref="K47:K48"/>
    <mergeCell ref="L47:L48"/>
    <mergeCell ref="M47:M48"/>
    <mergeCell ref="N47:O47"/>
    <mergeCell ref="P47:P48"/>
    <mergeCell ref="Q47:W47"/>
    <mergeCell ref="X47:X48"/>
    <mergeCell ref="Y47:Y48"/>
    <mergeCell ref="Z47:Z48"/>
    <mergeCell ref="AA47:AB47"/>
    <mergeCell ref="AC47:AC48"/>
    <mergeCell ref="AD47:AJ47"/>
    <mergeCell ref="C46:M46"/>
    <mergeCell ref="A80:B80"/>
    <mergeCell ref="N80:O80"/>
    <mergeCell ref="AA80:AB80"/>
    <mergeCell ref="A83:D84"/>
    <mergeCell ref="AC67:AM67"/>
    <mergeCell ref="A68:B68"/>
    <mergeCell ref="C68:C69"/>
    <mergeCell ref="D68:J68"/>
    <mergeCell ref="K68:K69"/>
    <mergeCell ref="L68:L69"/>
    <mergeCell ref="M68:M69"/>
    <mergeCell ref="N68:O68"/>
    <mergeCell ref="P68:P69"/>
    <mergeCell ref="Q68:W68"/>
    <mergeCell ref="X68:X69"/>
    <mergeCell ref="Y68:Y69"/>
    <mergeCell ref="Z68:Z69"/>
    <mergeCell ref="AA68:AB68"/>
    <mergeCell ref="AC68:AC69"/>
    <mergeCell ref="AD68:AJ68"/>
    <mergeCell ref="A67:B67"/>
    <mergeCell ref="C67:M67"/>
    <mergeCell ref="N67:O67"/>
    <mergeCell ref="P67:Z67"/>
    <mergeCell ref="A99:B99"/>
    <mergeCell ref="N99:O99"/>
    <mergeCell ref="AA99:AB99"/>
    <mergeCell ref="AC86:AM86"/>
    <mergeCell ref="A87:B87"/>
    <mergeCell ref="C87:C88"/>
    <mergeCell ref="D87:J87"/>
    <mergeCell ref="K87:K88"/>
    <mergeCell ref="L87:L88"/>
    <mergeCell ref="M87:M88"/>
    <mergeCell ref="N87:O87"/>
    <mergeCell ref="P87:P88"/>
    <mergeCell ref="Q87:W87"/>
    <mergeCell ref="X87:X88"/>
    <mergeCell ref="Y87:Y88"/>
    <mergeCell ref="Z87:Z88"/>
    <mergeCell ref="AA87:AB87"/>
    <mergeCell ref="AC87:AC88"/>
    <mergeCell ref="AD87:AJ87"/>
    <mergeCell ref="A86:B86"/>
    <mergeCell ref="C86:M86"/>
    <mergeCell ref="N86:O86"/>
    <mergeCell ref="P86:Z86"/>
    <mergeCell ref="AA86:AB86"/>
    <mergeCell ref="AZ28:AZ29"/>
    <mergeCell ref="AQ28:AW28"/>
    <mergeCell ref="AE24:AK24"/>
    <mergeCell ref="AE25:AK25"/>
    <mergeCell ref="AK87:AK88"/>
    <mergeCell ref="AL87:AL88"/>
    <mergeCell ref="AM87:AM88"/>
    <mergeCell ref="AK68:AK69"/>
    <mergeCell ref="AL68:AL69"/>
    <mergeCell ref="AM68:AM69"/>
    <mergeCell ref="AN27:AO27"/>
    <mergeCell ref="AN28:AO28"/>
    <mergeCell ref="AN40:AO40"/>
    <mergeCell ref="AN46:AO46"/>
    <mergeCell ref="AN47:AO47"/>
    <mergeCell ref="AN59:AO59"/>
    <mergeCell ref="AN67:AO67"/>
    <mergeCell ref="AN68:AO68"/>
    <mergeCell ref="AN80:AO80"/>
    <mergeCell ref="AN86:AO86"/>
    <mergeCell ref="AP86:AZ86"/>
    <mergeCell ref="AP87:AP88"/>
    <mergeCell ref="AQ87:AW87"/>
    <mergeCell ref="AX87:AX88"/>
    <mergeCell ref="AY87:AY88"/>
    <mergeCell ref="AZ87:AZ88"/>
    <mergeCell ref="AP46:AZ46"/>
    <mergeCell ref="AP47:AP48"/>
    <mergeCell ref="AQ47:AW47"/>
    <mergeCell ref="AX47:AX48"/>
    <mergeCell ref="AY47:AY48"/>
    <mergeCell ref="AZ47:AZ48"/>
    <mergeCell ref="AP67:AZ67"/>
    <mergeCell ref="AP68:AP69"/>
    <mergeCell ref="AQ68:AW68"/>
    <mergeCell ref="AX68:AX69"/>
    <mergeCell ref="AY68:AY69"/>
    <mergeCell ref="AZ68:AZ69"/>
  </mergeCells>
  <conditionalFormatting sqref="AJ89:AJ99 W89:W99 AJ30:AJ40 J30:J40 AJ49:AJ59 J49:J59 W49:W59 AJ70:AJ80 J70:J80 W70:W80 W7:W17 J7:J17 AW7:AW17 W30:W40 J61">
    <cfRule type="cellIs" dxfId="1" priority="11" stopIfTrue="1" operator="notEqual">
      <formula>$C$7</formula>
    </cfRule>
  </conditionalFormatting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G13" sqref="G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Revised TB-09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Zia Samad</cp:lastModifiedBy>
  <dcterms:created xsi:type="dcterms:W3CDTF">2014-01-15T04:54:34Z</dcterms:created>
  <dcterms:modified xsi:type="dcterms:W3CDTF">2015-10-26T08:30:55Z</dcterms:modified>
</cp:coreProperties>
</file>